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rozpočet DČ 2018" sheetId="2" r:id="rId2"/>
    <sheet name="Komentář k rozpočtu" sheetId="3" r:id="rId3"/>
    <sheet name="rozpočet HČ 2018 ZŠ" sheetId="4" r:id="rId4"/>
    <sheet name="rozpočet HČ 2018 ŠD" sheetId="5" r:id="rId5"/>
    <sheet name="rozpočet HČ 2018 ŠJ" sheetId="6" r:id="rId6"/>
  </sheets>
  <externalReferences>
    <externalReference r:id="rId9"/>
  </externalReferences>
  <definedNames>
    <definedName name="_xlnm.Print_Area" localSheetId="0">'rozpočet HČ 2018'!$A$1:$G$84</definedName>
    <definedName name="_xlnm.Print_Area" localSheetId="4">'rozpočet HČ 2018 ŠD'!$A$1:$G$84</definedName>
    <definedName name="_xlnm.Print_Area" localSheetId="5">'rozpočet HČ 2018 ŠJ'!$A$1:$G$84</definedName>
    <definedName name="_xlnm.Print_Area" localSheetId="3">'rozpočet HČ 2018 ZŠ'!$A$1:$G$88</definedName>
  </definedNames>
  <calcPr fullCalcOnLoad="1"/>
</workbook>
</file>

<file path=xl/sharedStrings.xml><?xml version="1.0" encoding="utf-8"?>
<sst xmlns="http://schemas.openxmlformats.org/spreadsheetml/2006/main" count="646" uniqueCount="171">
  <si>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</si>
  <si>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</si>
  <si>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</si>
  <si>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</si>
  <si>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</si>
  <si>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</si>
  <si>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</si>
  <si>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</si>
  <si>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</si>
  <si>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</si>
  <si>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</si>
  <si>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</si>
  <si>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</si>
  <si>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</si>
  <si>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</si>
  <si>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</si>
  <si>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</si>
  <si>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</si>
  <si>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</si>
  <si>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</si>
  <si>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</si>
  <si>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</si>
  <si>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</si>
  <si>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</si>
  <si>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</si>
  <si>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</si>
  <si>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</si>
  <si>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</si>
  <si>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</si>
  <si>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</si>
  <si>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</si>
  <si>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</si>
  <si>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</si>
  <si>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</si>
  <si>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</si>
  <si>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</si>
  <si>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</si>
  <si>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</si>
  <si>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</si>
  <si>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</si>
  <si>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</si>
  <si>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</si>
  <si>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</si>
  <si>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</si>
  <si>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</si>
  <si>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</si>
  <si>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</si>
  <si>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</si>
  <si>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</si>
  <si>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</si>
  <si>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</si>
  <si>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</si>
  <si>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</si>
  <si>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</si>
  <si>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</si>
  <si>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</si>
  <si>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</si>
  <si>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</si>
  <si>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</si>
  <si>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</si>
  <si>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</si>
  <si>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</si>
  <si>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</si>
  <si>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</si>
  <si>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</si>
  <si>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</si>
  <si>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</si>
  <si>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</si>
  <si>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</si>
  <si>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</si>
  <si>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</si>
  <si>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</si>
  <si>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</si>
  <si>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</si>
  <si>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</si>
  <si>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</si>
  <si>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</si>
  <si>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</si>
  <si>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státní fondy, ÚP</t>
  </si>
  <si>
    <t xml:space="preserve">                                                                             ROZPOČET DOPLŇKOVÉ ČINNOSTI NA ROK 2018  (návrh)                                                          Příloha č. 2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</si>
  <si>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</si>
  <si>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</si>
  <si>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</si>
  <si>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</si>
  <si>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</si>
  <si>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</si>
  <si>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</si>
  <si>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</si>
  <si>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</si>
  <si>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</si>
  <si>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</si>
  <si>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 xml:space="preserve">                                                                             ROZPOČET HLAVNÍ ČINNOSTI NA ROK 2018  (návrh)                                                     Příloha č. 2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</si>
  <si>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</si>
  <si>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</si>
  <si>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</si>
  <si>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</si>
  <si>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</si>
  <si>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</si>
  <si>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knihy, časopisy, odborný tisk</t>
  </si>
  <si>
    <t>čistící prostředky 3, mat. pro činnost ŠD 47</t>
  </si>
  <si>
    <t>Částka na úhradu energií a vody je stanovena</t>
  </si>
  <si>
    <t>podle skutečné spotřeby v roce 2016 a</t>
  </si>
  <si>
    <t>v prvním pololetí roku 2017</t>
  </si>
  <si>
    <t>cestovné vychovatelek ŠD na školení</t>
  </si>
  <si>
    <t>opravy a udržování majetku ZŠ a Města VM</t>
  </si>
  <si>
    <t>občerstvení na školení konané v prac. době delší jak 3 hod.</t>
  </si>
  <si>
    <t xml:space="preserve">telefonní hovory, internet </t>
  </si>
  <si>
    <t>zákonné pojištění zaměstnanců</t>
  </si>
  <si>
    <t>pořízení nového nábytku</t>
  </si>
  <si>
    <t>Akce pořádané ŠD pro žáky (divadlo)</t>
  </si>
  <si>
    <t>pobyt ve ŠD</t>
  </si>
  <si>
    <t>služby související s provozem ŠD, akce pořádané ŠD pro žáky</t>
  </si>
  <si>
    <t>nákup potravin</t>
  </si>
  <si>
    <t>předplatné časopisů a odborného tisku</t>
  </si>
  <si>
    <t>tel. hovory, internet, poštovné</t>
  </si>
  <si>
    <t>Bank.poplatky 20,odpady 30 ,revize a servis zařízení 25, aktualizace softwaru 20,ostaní sl. 5</t>
  </si>
  <si>
    <t>Částka na úhradu energií a vody je stanovena podle skutečné spotřeby</t>
  </si>
  <si>
    <t xml:space="preserve"> v roce 2016 a v prvním pololetí roku 2017</t>
  </si>
  <si>
    <t>čistící prostředky 50, ostatní spotřební materiál 10, spotřeba čipů 10</t>
  </si>
  <si>
    <t>opravy a servis kuchyňských strojů a zařízení v majetku ZŠ a Města VM</t>
  </si>
  <si>
    <t xml:space="preserve">cestovné na školení provozních zaměstnanců ŠJ </t>
  </si>
  <si>
    <t>Zákonné pojištění zaměstnanců</t>
  </si>
  <si>
    <t>ochranné pomůcky, školení provozních zaměstnanců ŠJ, stravenky</t>
  </si>
  <si>
    <t>rozdíl DPH</t>
  </si>
  <si>
    <t>Police na gastronádoby 30, profi nože 20, maso desky 20, DDHM nad 1.000 Kč 10</t>
  </si>
  <si>
    <t>Stravné 2.500, přeúčtované VN ost. školy 500</t>
  </si>
  <si>
    <t xml:space="preserve">prodej zbytků, odvoz jedlého oleje 2, prodej čipů 10 </t>
  </si>
  <si>
    <t>Vypracoval: Drápelová Jitka</t>
  </si>
  <si>
    <t xml:space="preserve">předplatné časopisů, odborného tisku a knih </t>
  </si>
  <si>
    <t>odkaz. Č. 1</t>
  </si>
  <si>
    <t>Cestovné učitelů na soutěže žáků, cestovné zaměstnanců na školení</t>
  </si>
  <si>
    <t>občerstvení na školeních konaných v prac. době v délce více jak 3 hodiny</t>
  </si>
  <si>
    <t>odkaz č. 2</t>
  </si>
  <si>
    <t>Doplatek mzdy Pomocníka školníka, kterou nepokryje dotace z ÚP</t>
  </si>
  <si>
    <t>úklid sněhu</t>
  </si>
  <si>
    <t>dohody kroužky zájmové a cvičení - kryté 50.000,- Kč, dohody - kryté 90.000,-Kč</t>
  </si>
  <si>
    <t>vztahuje se k platům závazný ukazatel</t>
  </si>
  <si>
    <t>Pojištění majetku, právní ocharany</t>
  </si>
  <si>
    <t>Odepisujeme 2 ks interaktivních tabulí  dle odpisového plánu</t>
  </si>
  <si>
    <t>nákup lavic a nábytku do učebny chemie a přírodopisu</t>
  </si>
  <si>
    <t>Akce pro žáky pořádané školou (exkureze, výlety)</t>
  </si>
  <si>
    <t>Pronájmy učeben, TV, ordinace, posilovna</t>
  </si>
  <si>
    <t>Kroužky zájmové, cvičení</t>
  </si>
  <si>
    <t>Prodej DDHM, sběr papíru</t>
  </si>
  <si>
    <t>odvod do FKSP 3, ochrané pomůcky 8, školení pedagogů a provoz. zaměstnanců 30, stravenky 8</t>
  </si>
  <si>
    <t>opravy  majetku ZŠ a Města VM (budov, elektroinstalace, vodoinstalace, odpadního potrubí, opravy PC)</t>
  </si>
  <si>
    <t>Výnosy z prodaného zboží</t>
  </si>
  <si>
    <r>
      <rPr>
        <b/>
        <sz val="10"/>
        <rFont val="Arial CE"/>
        <family val="0"/>
      </rPr>
      <t>Odkaz č. 2</t>
    </r>
    <r>
      <rPr>
        <sz val="10"/>
        <rFont val="Arial CE"/>
        <family val="0"/>
      </rPr>
      <t xml:space="preserve"> 518/3 ostatní ZŠ: doprava žáků na exkurze, soutěže 20.000,- Kč, plavecký výcvik </t>
    </r>
  </si>
  <si>
    <t xml:space="preserve">           55.000,- Kč, bankovní poplatky 11.000,- Kč, komunální odpad 25.000,- Kč aktualizace licencí a jejich nákup 80.000,- Kč, akce pro žáky porádané školou (exkurze, výlety - hradí žáci účtováno </t>
  </si>
  <si>
    <t xml:space="preserve">           do výnosů na účet 602) 200.000,- Kč, revize eklektroinstalace, kotelny, hydrantů a hasičských přístrojů, revize TV nářadí, revize hromosvodů 70.000,- Kč, servis kopírek, PC a sítě 100.000,- Kč</t>
  </si>
  <si>
    <t xml:space="preserve">           pronájem Jupiter club (přednášky, rozloučení 9. tříd) 10.000,- Kč, program primární prevence Charita ZR 40.000,- Kč, praní prádla 15.000,- Kč, BOZP 20.000,- Kč, SCIO testy 15.000,- Kč</t>
  </si>
  <si>
    <t xml:space="preserve">           údržba a servis nábytku ve třídách 50.000,- Kč, ostatní služby 77.000,- Kč</t>
  </si>
  <si>
    <t xml:space="preserve">           údržbu školy a kancelářké potřeby (papíry, tužky, šanony, tonery do tiskáren, kalendáře, výzdoba tříd a chodeb, tiskopisy, třídní knihy, odměny pro žáky za účast a umístění na soutěžích) 190.000,- Kč</t>
  </si>
  <si>
    <r>
      <rPr>
        <b/>
        <sz val="10"/>
        <rFont val="Arial CE"/>
        <family val="0"/>
      </rPr>
      <t>Odkaz č. 1</t>
    </r>
    <r>
      <rPr>
        <sz val="10"/>
        <rFont val="Arial CE"/>
        <family val="0"/>
      </rPr>
      <t xml:space="preserve"> 501/3 ostaní ZŠ: pracovní sešity 150.000,- Kč, materiál do dílen a výtvarné potřeby 30.000,- Kč,čistící prostředky 80.000,- Kč, DDHM do tis. 20.000,- Kč, ostatní spotřební materiál pro běžnou</t>
    </r>
  </si>
  <si>
    <t>Základní škola Velké Meziříčí, Sokolovská 470/13, Sokolovská 470/13, 594 01  Velké Meziříčí, IČO: 70282234</t>
  </si>
  <si>
    <t>Základní škola Velké Meziříčí, Sokolovská 470/13, Sokolovská 470/13, 594 01  Velké Meziříčí, IČO: 70282234 - škola</t>
  </si>
  <si>
    <t>Základní škola Velké Meziříčí, Sokolovská 470/13, Sokolovská 470/13, 594 01  Velké Meziříčí, IČO: 70282234 družina</t>
  </si>
  <si>
    <t>Základní škola Velké Meziříčí, Sokolovská 470/13, Sokolovská 470/13, 594 01  Velké Meziříčí, IČO: 70282234 - školní jídelna</t>
  </si>
  <si>
    <t>Přeúčtované služby dle % mezi HČ a DČ</t>
  </si>
  <si>
    <t>Přeúčtované mzdové náklady dle % mezi HČ a DČ</t>
  </si>
  <si>
    <t>FKSP 2%</t>
  </si>
  <si>
    <t>Ostaní materiál přeúčtován dle % mezi HČ a DČ</t>
  </si>
  <si>
    <t xml:space="preserve"> Spotřeba energie přeúčtovaná dle % mezi HČ a DČ</t>
  </si>
  <si>
    <t>Základní škola Velké Meziříčí, Sokolovská 470/13, Sokolovská 470/13594 01  Velké Meziříčí, IČO: 70282234</t>
  </si>
  <si>
    <t>Převod potravin z HČ na DČ dle normy potravin pro cizí strávníky</t>
  </si>
  <si>
    <t>Rozdíl DPH přeúčtován dle % mezi HČ a DČ</t>
  </si>
  <si>
    <t>Stravné pro cizí strávníky</t>
  </si>
  <si>
    <t>Datum: 13.9.2017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</si>
  <si>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</si>
  <si>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1 pomocný školník - 118,3 tis. Kč</t>
  </si>
  <si>
    <t>úklíd sněhu - 6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</si>
</sst>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3" fontId="2" fillId="33" borderId="42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4" fontId="2" fillId="7" borderId="37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wrapText="1"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2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3" fontId="2" fillId="13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53" xfId="0" applyFont="1" applyFill="1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" fillId="23" borderId="53" xfId="0" applyFont="1" applyFill="1" applyBorder="1" applyAlignment="1">
      <alignment/>
    </xf>
    <xf numFmtId="0" fontId="2" fillId="23" borderId="41" xfId="0" applyFont="1" applyFill="1" applyBorder="1" applyAlignment="1">
      <alignment/>
    </xf>
    <xf numFmtId="0" fontId="2" fillId="23" borderId="2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lova\Desktop\R%202018-p&#345;.10A%20Z&#352;%20Sokolov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rozpočet DČ 2018"/>
      <sheetName val="Komentář k rozpočtu"/>
      <sheetName val="rozpočet HČ 2018 ZŠ"/>
      <sheetName val="rozpočet HČ 2018 ŠD"/>
      <sheetName val="rozpočet HČ 2018 ŠJ"/>
      <sheetName val="MP"/>
    </sheetNames>
    <sheetDataSet>
      <sheetData sheetId="1">
        <row r="71">
          <cell r="C71">
            <v>0</v>
          </cell>
          <cell r="D71">
            <v>1018</v>
          </cell>
          <cell r="E71">
            <v>840</v>
          </cell>
          <cell r="F71">
            <v>0</v>
          </cell>
        </row>
        <row r="72">
          <cell r="C72">
            <v>0</v>
          </cell>
          <cell r="D72">
            <v>989</v>
          </cell>
          <cell r="E72">
            <v>810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56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69" t="s">
        <v>91</v>
      </c>
      <c r="B1" s="169"/>
      <c r="C1" s="169"/>
      <c r="D1" s="169"/>
      <c r="E1" s="169"/>
      <c r="F1" s="169"/>
      <c r="G1" s="169"/>
    </row>
    <row r="2" spans="1:7" ht="27.75" customHeight="1" thickBot="1">
      <c r="A2" s="170" t="s">
        <v>21</v>
      </c>
      <c r="B2" s="171"/>
      <c r="C2" s="172" t="s">
        <v>163</v>
      </c>
      <c r="D2" s="173"/>
      <c r="E2" s="173"/>
      <c r="F2" s="173"/>
      <c r="G2" s="174"/>
    </row>
    <row r="3" spans="1:7" s="15" customFormat="1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150" t="s">
        <v>74</v>
      </c>
      <c r="F3" s="68" t="s">
        <v>75</v>
      </c>
      <c r="G3" s="151" t="s">
        <v>168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3012</v>
      </c>
      <c r="D4" s="99">
        <f>SUM(D5:D7)</f>
        <v>3012</v>
      </c>
      <c r="E4" s="71">
        <f>SUM(E5:E7)</f>
        <v>2923</v>
      </c>
      <c r="F4" s="116">
        <f>SUM(F5:F7)</f>
        <v>2923</v>
      </c>
      <c r="G4" s="99"/>
    </row>
    <row r="5" spans="1:7" ht="18" customHeight="1">
      <c r="A5" s="175" t="s">
        <v>33</v>
      </c>
      <c r="B5" s="17" t="s">
        <v>34</v>
      </c>
      <c r="C5" s="6">
        <v>2350</v>
      </c>
      <c r="D5" s="100">
        <v>2350</v>
      </c>
      <c r="E5" s="72">
        <v>2300</v>
      </c>
      <c r="F5" s="152">
        <v>2300</v>
      </c>
      <c r="G5" s="61"/>
    </row>
    <row r="6" spans="1:8" ht="18" customHeight="1">
      <c r="A6" s="176"/>
      <c r="B6" s="19" t="s">
        <v>35</v>
      </c>
      <c r="C6" s="4">
        <v>20</v>
      </c>
      <c r="D6" s="65">
        <v>30</v>
      </c>
      <c r="E6" s="73">
        <v>33</v>
      </c>
      <c r="F6" s="153">
        <v>33</v>
      </c>
      <c r="G6" s="65"/>
      <c r="H6" s="50"/>
    </row>
    <row r="7" spans="1:7" ht="18" customHeight="1" thickBot="1">
      <c r="A7" s="177"/>
      <c r="B7" s="20" t="s">
        <v>36</v>
      </c>
      <c r="C7" s="7">
        <v>642</v>
      </c>
      <c r="D7" s="101">
        <v>632</v>
      </c>
      <c r="E7" s="74">
        <v>590</v>
      </c>
      <c r="F7" s="154">
        <v>590</v>
      </c>
      <c r="G7" s="66"/>
    </row>
    <row r="8" spans="1:7" s="15" customFormat="1" ht="18" customHeight="1" thickBot="1">
      <c r="A8" s="16">
        <v>502</v>
      </c>
      <c r="B8" s="16" t="s">
        <v>3</v>
      </c>
      <c r="C8" s="11">
        <f>SUM(C9:C12)</f>
        <v>1550</v>
      </c>
      <c r="D8" s="60">
        <f>SUM(D9:D12)</f>
        <v>1550</v>
      </c>
      <c r="E8" s="75">
        <f>SUM(E9:E12)</f>
        <v>1440</v>
      </c>
      <c r="F8" s="113">
        <f>SUM(F9:F12)</f>
        <v>1440</v>
      </c>
      <c r="G8" s="60"/>
    </row>
    <row r="9" spans="1:7" ht="18" customHeight="1">
      <c r="A9" s="178" t="s">
        <v>33</v>
      </c>
      <c r="B9" s="21" t="s">
        <v>37</v>
      </c>
      <c r="C9" s="3">
        <v>300</v>
      </c>
      <c r="D9" s="61">
        <v>300</v>
      </c>
      <c r="E9" s="76">
        <v>275</v>
      </c>
      <c r="F9" s="155">
        <v>275</v>
      </c>
      <c r="G9" s="61"/>
    </row>
    <row r="10" spans="1:7" ht="18" customHeight="1">
      <c r="A10" s="179"/>
      <c r="B10" s="19" t="s">
        <v>38</v>
      </c>
      <c r="C10" s="6">
        <v>650</v>
      </c>
      <c r="D10" s="100">
        <v>650</v>
      </c>
      <c r="E10" s="72">
        <v>680</v>
      </c>
      <c r="F10" s="152">
        <v>680</v>
      </c>
      <c r="G10" s="100"/>
    </row>
    <row r="11" spans="1:7" ht="18" customHeight="1">
      <c r="A11" s="179"/>
      <c r="B11" s="19" t="s">
        <v>39</v>
      </c>
      <c r="C11" s="4">
        <v>600</v>
      </c>
      <c r="D11" s="65">
        <v>600</v>
      </c>
      <c r="E11" s="73">
        <v>485</v>
      </c>
      <c r="F11" s="153">
        <v>485</v>
      </c>
      <c r="G11" s="65"/>
    </row>
    <row r="12" spans="1:7" ht="18" customHeight="1" thickBot="1">
      <c r="A12" s="180"/>
      <c r="B12" s="20" t="s">
        <v>40</v>
      </c>
      <c r="C12" s="107"/>
      <c r="D12" s="67"/>
      <c r="E12" s="77"/>
      <c r="F12" s="156"/>
      <c r="G12" s="101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270</v>
      </c>
      <c r="D15" s="60">
        <v>270</v>
      </c>
      <c r="E15" s="75">
        <v>290</v>
      </c>
      <c r="F15" s="113">
        <v>290</v>
      </c>
      <c r="G15" s="157"/>
    </row>
    <row r="16" spans="1:7" s="15" customFormat="1" ht="18" customHeight="1" thickBot="1">
      <c r="A16" s="23">
        <v>512</v>
      </c>
      <c r="B16" s="16" t="s">
        <v>6</v>
      </c>
      <c r="C16" s="9">
        <v>41</v>
      </c>
      <c r="D16" s="99">
        <v>41</v>
      </c>
      <c r="E16" s="71">
        <v>22</v>
      </c>
      <c r="F16" s="116">
        <v>22</v>
      </c>
      <c r="G16" s="60"/>
    </row>
    <row r="17" spans="1:7" ht="18" customHeight="1" thickBot="1">
      <c r="A17" s="16">
        <v>513</v>
      </c>
      <c r="B17" s="16" t="s">
        <v>7</v>
      </c>
      <c r="C17" s="11">
        <v>25</v>
      </c>
      <c r="D17" s="60">
        <v>25</v>
      </c>
      <c r="E17" s="75">
        <v>20</v>
      </c>
      <c r="F17" s="113">
        <v>20</v>
      </c>
      <c r="G17" s="157"/>
    </row>
    <row r="18" spans="1:7" ht="18" customHeight="1" thickBot="1">
      <c r="A18" s="16">
        <v>516</v>
      </c>
      <c r="B18" s="16" t="s">
        <v>58</v>
      </c>
      <c r="C18" s="11"/>
      <c r="D18" s="53"/>
      <c r="E18" s="75"/>
      <c r="F18" s="113"/>
      <c r="G18" s="157"/>
    </row>
    <row r="19" spans="1:7" s="15" customFormat="1" ht="18" customHeight="1" thickBot="1">
      <c r="A19" s="16">
        <v>518</v>
      </c>
      <c r="B19" s="16" t="s">
        <v>8</v>
      </c>
      <c r="C19" s="148">
        <f>SUM(C20:C22)</f>
        <v>625</v>
      </c>
      <c r="D19" s="11">
        <f>SUM(D20:D22)</f>
        <v>675</v>
      </c>
      <c r="E19" s="75">
        <f>SUM(E20:E22)</f>
        <v>917</v>
      </c>
      <c r="F19" s="113">
        <f>SUM(F20:F22)</f>
        <v>917</v>
      </c>
      <c r="G19" s="60"/>
    </row>
    <row r="20" spans="1:7" s="15" customFormat="1" ht="18" customHeight="1">
      <c r="A20" s="25" t="s">
        <v>33</v>
      </c>
      <c r="B20" s="21" t="s">
        <v>41</v>
      </c>
      <c r="C20" s="108">
        <v>25</v>
      </c>
      <c r="D20" s="149">
        <v>25</v>
      </c>
      <c r="E20" s="110">
        <v>20</v>
      </c>
      <c r="F20" s="117">
        <v>20</v>
      </c>
      <c r="G20" s="53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03"/>
    </row>
    <row r="22" spans="1:7" s="15" customFormat="1" ht="18" customHeight="1" thickBot="1">
      <c r="A22" s="22"/>
      <c r="B22" s="18" t="s">
        <v>36</v>
      </c>
      <c r="C22" s="109">
        <v>600</v>
      </c>
      <c r="D22" s="104">
        <v>650</v>
      </c>
      <c r="E22" s="112">
        <v>897</v>
      </c>
      <c r="F22" s="119">
        <v>897</v>
      </c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259</v>
      </c>
      <c r="D23" s="60">
        <f>SUM(D24:D27)</f>
        <v>259</v>
      </c>
      <c r="E23" s="75">
        <f>SUM(E24:E27)</f>
        <v>265</v>
      </c>
      <c r="F23" s="113">
        <f>SUM(F24:F27)</f>
        <v>265</v>
      </c>
      <c r="G23" s="60"/>
    </row>
    <row r="24" spans="1:7" ht="18" customHeight="1">
      <c r="A24" s="54" t="s">
        <v>33</v>
      </c>
      <c r="B24" s="59" t="s">
        <v>43</v>
      </c>
      <c r="C24" s="3">
        <v>123</v>
      </c>
      <c r="D24" s="61">
        <v>123</v>
      </c>
      <c r="E24" s="72">
        <v>119</v>
      </c>
      <c r="F24" s="152">
        <v>119</v>
      </c>
      <c r="G24" s="61" t="s">
        <v>169</v>
      </c>
    </row>
    <row r="25" spans="1:7" ht="18" customHeight="1">
      <c r="A25" s="55"/>
      <c r="B25" s="63" t="s">
        <v>44</v>
      </c>
      <c r="C25" s="6">
        <v>6</v>
      </c>
      <c r="D25" s="100">
        <v>6</v>
      </c>
      <c r="E25" s="73">
        <v>6</v>
      </c>
      <c r="F25" s="153">
        <v>6</v>
      </c>
      <c r="G25" s="65" t="s">
        <v>170</v>
      </c>
    </row>
    <row r="26" spans="1:7" ht="18" customHeight="1">
      <c r="A26" s="55"/>
      <c r="B26" s="55" t="s">
        <v>45</v>
      </c>
      <c r="C26" s="5"/>
      <c r="D26" s="66"/>
      <c r="E26" s="78"/>
      <c r="F26" s="158"/>
      <c r="G26" s="66"/>
    </row>
    <row r="27" spans="1:7" ht="18" customHeight="1" thickBot="1">
      <c r="A27" s="56"/>
      <c r="B27" s="64" t="s">
        <v>46</v>
      </c>
      <c r="C27" s="107">
        <v>130</v>
      </c>
      <c r="D27" s="67">
        <v>130</v>
      </c>
      <c r="E27" s="77">
        <v>140</v>
      </c>
      <c r="F27" s="156">
        <v>140</v>
      </c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46</v>
      </c>
      <c r="D28" s="60">
        <v>46</v>
      </c>
      <c r="E28" s="75">
        <v>41</v>
      </c>
      <c r="F28" s="113">
        <v>41</v>
      </c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55</v>
      </c>
      <c r="D29" s="60">
        <v>55</v>
      </c>
      <c r="E29" s="75">
        <v>56</v>
      </c>
      <c r="F29" s="113">
        <v>56</v>
      </c>
      <c r="G29" s="60"/>
    </row>
    <row r="30" spans="1:7" s="15" customFormat="1" ht="18" customHeight="1" thickBot="1">
      <c r="A30" s="16">
        <v>527</v>
      </c>
      <c r="B30" s="16" t="s">
        <v>12</v>
      </c>
      <c r="C30" s="11">
        <v>60</v>
      </c>
      <c r="D30" s="60">
        <v>60</v>
      </c>
      <c r="E30" s="75">
        <v>64</v>
      </c>
      <c r="F30" s="113">
        <v>64</v>
      </c>
      <c r="G30" s="60"/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60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60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60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60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60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60"/>
    </row>
    <row r="37" spans="1:7" s="15" customFormat="1" ht="18" customHeight="1" thickBot="1">
      <c r="A37" s="16">
        <v>551</v>
      </c>
      <c r="B37" s="16" t="s">
        <v>32</v>
      </c>
      <c r="C37" s="11">
        <v>4</v>
      </c>
      <c r="D37" s="60">
        <v>4</v>
      </c>
      <c r="E37" s="75">
        <v>4</v>
      </c>
      <c r="F37" s="113">
        <v>4</v>
      </c>
      <c r="G37" s="60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60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60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60"/>
    </row>
    <row r="41" spans="1:7" s="15" customFormat="1" ht="18" customHeight="1" thickBot="1">
      <c r="A41" s="28">
        <v>558</v>
      </c>
      <c r="B41" s="16" t="s">
        <v>49</v>
      </c>
      <c r="C41" s="11">
        <v>500</v>
      </c>
      <c r="D41" s="60">
        <v>500</v>
      </c>
      <c r="E41" s="75">
        <v>420</v>
      </c>
      <c r="F41" s="113">
        <v>420</v>
      </c>
      <c r="G41" s="159"/>
    </row>
    <row r="42" spans="1:7" s="15" customFormat="1" ht="18" customHeight="1" thickBot="1">
      <c r="A42" s="28">
        <v>549</v>
      </c>
      <c r="B42" s="16" t="s">
        <v>61</v>
      </c>
      <c r="C42" s="11">
        <v>450</v>
      </c>
      <c r="D42" s="60">
        <v>450</v>
      </c>
      <c r="E42" s="75">
        <v>430</v>
      </c>
      <c r="F42" s="113">
        <v>430</v>
      </c>
      <c r="G42" s="60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60"/>
    </row>
    <row r="44" spans="1:7" s="15" customFormat="1" ht="18" customHeight="1" thickBot="1">
      <c r="A44" s="23">
        <v>569</v>
      </c>
      <c r="B44" s="23" t="s">
        <v>47</v>
      </c>
      <c r="C44" s="9">
        <v>2</v>
      </c>
      <c r="D44" s="99">
        <v>2</v>
      </c>
      <c r="E44" s="71">
        <v>2</v>
      </c>
      <c r="F44" s="116">
        <v>2</v>
      </c>
      <c r="G44" s="99"/>
    </row>
    <row r="45" spans="1:7" s="15" customFormat="1" ht="18" customHeight="1" thickBot="1">
      <c r="A45" s="28" t="s">
        <v>76</v>
      </c>
      <c r="B45" s="16" t="s">
        <v>95</v>
      </c>
      <c r="C45" s="11">
        <v>18273</v>
      </c>
      <c r="D45" s="60">
        <v>18273</v>
      </c>
      <c r="E45" s="75">
        <v>18273</v>
      </c>
      <c r="F45" s="113">
        <v>18273</v>
      </c>
      <c r="G45" s="159" t="s">
        <v>77</v>
      </c>
    </row>
    <row r="46" spans="1:7" s="15" customFormat="1" ht="18" customHeight="1" thickBot="1">
      <c r="A46" s="45" t="s">
        <v>76</v>
      </c>
      <c r="B46" s="22" t="s">
        <v>96</v>
      </c>
      <c r="C46" s="62">
        <v>157</v>
      </c>
      <c r="D46" s="105">
        <v>157</v>
      </c>
      <c r="E46" s="79">
        <v>120</v>
      </c>
      <c r="F46" s="120">
        <v>120</v>
      </c>
      <c r="G46" s="160" t="s">
        <v>78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106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25329</v>
      </c>
      <c r="D48" s="99">
        <f>SUM(D4,D8,D13:D19,D23,D28:D47)</f>
        <v>25379</v>
      </c>
      <c r="E48" s="71">
        <f>SUM(E4,E8,E13:E19,E23,E28:E47)</f>
        <v>25287</v>
      </c>
      <c r="F48" s="116">
        <f>SUM(F4,F8,F13:F19,F23,F28:F47)</f>
        <v>25287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73</v>
      </c>
      <c r="D51" s="52" t="s">
        <v>71</v>
      </c>
      <c r="E51" s="150" t="s">
        <v>74</v>
      </c>
      <c r="F51" s="68" t="s">
        <v>75</v>
      </c>
      <c r="G51" s="42" t="s">
        <v>168</v>
      </c>
    </row>
    <row r="52" spans="1:7" s="15" customFormat="1" ht="18" customHeight="1" thickBot="1">
      <c r="A52" s="30">
        <v>602</v>
      </c>
      <c r="B52" s="16" t="s">
        <v>23</v>
      </c>
      <c r="C52" s="11">
        <v>200</v>
      </c>
      <c r="D52" s="60">
        <v>250</v>
      </c>
      <c r="E52" s="75">
        <v>205</v>
      </c>
      <c r="F52" s="113">
        <v>205</v>
      </c>
      <c r="G52" s="16"/>
    </row>
    <row r="53" spans="1:7" s="15" customFormat="1" ht="18" customHeight="1" thickBot="1">
      <c r="A53" s="16">
        <v>603</v>
      </c>
      <c r="B53" s="16" t="s">
        <v>24</v>
      </c>
      <c r="C53" s="11">
        <v>270</v>
      </c>
      <c r="D53" s="60">
        <v>270</v>
      </c>
      <c r="E53" s="75">
        <v>270</v>
      </c>
      <c r="F53" s="113">
        <v>270</v>
      </c>
      <c r="G53" s="16"/>
    </row>
    <row r="54" spans="1:7" s="15" customFormat="1" ht="18" customHeight="1" thickBot="1">
      <c r="A54" s="16">
        <v>604</v>
      </c>
      <c r="B54" s="16" t="s">
        <v>146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2900</v>
      </c>
      <c r="D55" s="60">
        <v>2900</v>
      </c>
      <c r="E55" s="75">
        <v>3135</v>
      </c>
      <c r="F55" s="113">
        <v>3135</v>
      </c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20</v>
      </c>
      <c r="D58" s="99">
        <v>20</v>
      </c>
      <c r="E58" s="71">
        <v>20</v>
      </c>
      <c r="F58" s="116">
        <v>20</v>
      </c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165</v>
      </c>
      <c r="D59" s="60">
        <v>165</v>
      </c>
      <c r="E59" s="75">
        <v>50</v>
      </c>
      <c r="F59" s="113">
        <v>50</v>
      </c>
      <c r="G59" s="91"/>
    </row>
    <row r="60" spans="1:7" s="15" customFormat="1" ht="18" customHeight="1" thickBot="1">
      <c r="A60" s="16">
        <v>649</v>
      </c>
      <c r="B60" s="16" t="s">
        <v>28</v>
      </c>
      <c r="C60" s="11">
        <v>10</v>
      </c>
      <c r="D60" s="60">
        <v>10</v>
      </c>
      <c r="E60" s="75">
        <v>12</v>
      </c>
      <c r="F60" s="113">
        <v>12</v>
      </c>
      <c r="G60" s="16"/>
    </row>
    <row r="61" spans="1:7" ht="18" customHeight="1" thickBot="1">
      <c r="A61" s="16">
        <v>662</v>
      </c>
      <c r="B61" s="16" t="s">
        <v>13</v>
      </c>
      <c r="C61" s="11">
        <v>3</v>
      </c>
      <c r="D61" s="60">
        <v>3</v>
      </c>
      <c r="E61" s="75">
        <v>2</v>
      </c>
      <c r="F61" s="113">
        <v>2</v>
      </c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18430</v>
      </c>
      <c r="D63" s="98">
        <f>SUM(D64:D66)</f>
        <v>18430</v>
      </c>
      <c r="E63" s="93">
        <f>SUM(E64:E66)</f>
        <v>18393</v>
      </c>
      <c r="F63" s="113">
        <f>SUM(F64:F66)</f>
        <v>18393</v>
      </c>
      <c r="G63" s="31"/>
    </row>
    <row r="64" spans="1:7" ht="18" customHeight="1" thickBot="1">
      <c r="A64" s="90" t="s">
        <v>33</v>
      </c>
      <c r="B64" s="161" t="s">
        <v>92</v>
      </c>
      <c r="C64" s="113"/>
      <c r="D64" s="162"/>
      <c r="E64" s="163"/>
      <c r="F64" s="124"/>
      <c r="G64" s="164" t="s">
        <v>80</v>
      </c>
    </row>
    <row r="65" spans="1:7" ht="18" customHeight="1" thickBot="1">
      <c r="A65" s="90"/>
      <c r="B65" s="91" t="s">
        <v>93</v>
      </c>
      <c r="C65" s="11">
        <v>18273</v>
      </c>
      <c r="D65" s="60">
        <v>18273</v>
      </c>
      <c r="E65" s="81">
        <v>18273</v>
      </c>
      <c r="F65" s="124">
        <v>18273</v>
      </c>
      <c r="G65" s="43" t="s">
        <v>77</v>
      </c>
    </row>
    <row r="66" spans="1:7" ht="18" customHeight="1" thickBot="1">
      <c r="A66" s="95"/>
      <c r="B66" s="96" t="s">
        <v>94</v>
      </c>
      <c r="C66" s="44">
        <v>157</v>
      </c>
      <c r="D66" s="106">
        <v>157</v>
      </c>
      <c r="E66" s="97">
        <v>120</v>
      </c>
      <c r="F66" s="121">
        <v>120</v>
      </c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21998</v>
      </c>
      <c r="D67" s="9">
        <f>SUM(D52:D63)</f>
        <v>22048</v>
      </c>
      <c r="E67" s="8">
        <f>SUM(E52:E63)</f>
        <v>22087</v>
      </c>
      <c r="F67" s="116">
        <f>SUM(F52:F63)</f>
        <v>22087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21998</v>
      </c>
      <c r="D71" s="35">
        <f>SUM(D67)</f>
        <v>22048</v>
      </c>
      <c r="E71" s="82">
        <f>SUM(E67)</f>
        <v>22087</v>
      </c>
      <c r="F71" s="85">
        <f>SUM(F67)</f>
        <v>22087</v>
      </c>
      <c r="G71" s="21"/>
    </row>
    <row r="72" spans="1:7" ht="18" customHeight="1">
      <c r="A72" s="27" t="s">
        <v>17</v>
      </c>
      <c r="B72" s="27" t="s">
        <v>84</v>
      </c>
      <c r="C72" s="131">
        <f>'[1]rozpočet DČ 2018'!$C$71</f>
        <v>0</v>
      </c>
      <c r="D72" s="131">
        <f>'[1]rozpočet DČ 2018'!$D$71</f>
        <v>1018</v>
      </c>
      <c r="E72" s="132">
        <f>'[1]rozpočet DČ 2018'!$E$71</f>
        <v>840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25329</v>
      </c>
      <c r="D73" s="137">
        <f>SUM(D48)</f>
        <v>25379</v>
      </c>
      <c r="E73" s="138">
        <f>SUM(E48)</f>
        <v>25287</v>
      </c>
      <c r="F73" s="139">
        <f>SUM(F48)</f>
        <v>25287</v>
      </c>
      <c r="G73" s="140"/>
    </row>
    <row r="74" spans="1:7" ht="18" customHeight="1" thickBot="1">
      <c r="A74" s="20" t="s">
        <v>18</v>
      </c>
      <c r="B74" s="20" t="s">
        <v>86</v>
      </c>
      <c r="C74" s="134">
        <f>'[1]rozpočet DČ 2018'!$C$72</f>
        <v>0</v>
      </c>
      <c r="D74" s="134">
        <f>'[1]rozpočet DČ 2018'!$D$72</f>
        <v>989</v>
      </c>
      <c r="E74" s="135">
        <f>'[1]rozpočet DČ 2018'!$E$72</f>
        <v>810</v>
      </c>
      <c r="F74" s="136">
        <f>'[1]rozpočet DČ 2018'!$F$72</f>
        <v>0</v>
      </c>
      <c r="G74" s="20"/>
    </row>
    <row r="75" spans="1:7" s="15" customFormat="1" ht="18" customHeight="1" thickBot="1">
      <c r="A75" s="16"/>
      <c r="B75" s="38" t="s">
        <v>87</v>
      </c>
      <c r="C75" s="39">
        <f>SUM(C73-C71)</f>
        <v>3331</v>
      </c>
      <c r="D75" s="39">
        <f>SUM(D73-D71)</f>
        <v>3331</v>
      </c>
      <c r="E75" s="165">
        <f>SUM(E73-E71)</f>
        <v>3200</v>
      </c>
      <c r="F75" s="166">
        <f>SUM(F73-F71)</f>
        <v>3200</v>
      </c>
      <c r="G75" s="91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67" t="s">
        <v>67</v>
      </c>
      <c r="B78" s="167"/>
      <c r="C78" s="167"/>
      <c r="D78" s="167"/>
      <c r="E78" s="167"/>
      <c r="F78" s="167"/>
      <c r="G78" s="167"/>
    </row>
    <row r="79" spans="1:7" s="15" customFormat="1" ht="18" customHeight="1">
      <c r="A79" s="58" t="s">
        <v>97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68" t="s">
        <v>20</v>
      </c>
      <c r="B82" s="168"/>
    </row>
    <row r="83" spans="1:2" ht="18" customHeight="1">
      <c r="A83" s="168" t="s">
        <v>127</v>
      </c>
      <c r="B83" s="168"/>
    </row>
    <row r="84" spans="1:2" ht="18" customHeight="1">
      <c r="A84" s="168" t="s">
        <v>167</v>
      </c>
      <c r="B84" s="168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_1_2"/>
    <protectedRange sqref="C82:G84" name="Oblast9_1_2_2"/>
    <protectedRange sqref="C52:G63" name="Oblast8_1_1_2"/>
    <protectedRange sqref="C9:G18" name="Oblast4_1_1_2"/>
    <protectedRange sqref="C20:G22" name="Oblast3_1_1_2"/>
    <protectedRange sqref="C9:G18" name="Oblast2_1_1_2"/>
    <protectedRange sqref="C5:G7" name="Oblast1_1_1_2"/>
    <protectedRange sqref="C20:G22" name="Oblast6_1_1_2"/>
    <protectedRange sqref="C24:G47" name="Oblast7_1_1_2"/>
    <protectedRange sqref="C64:G66" name="Oblast8_2_1_1_2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67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69" t="s">
        <v>79</v>
      </c>
      <c r="B1" s="169"/>
      <c r="C1" s="169"/>
      <c r="D1" s="169"/>
      <c r="E1" s="169"/>
      <c r="F1" s="169"/>
      <c r="G1" s="169"/>
    </row>
    <row r="2" spans="1:7" ht="27.75" customHeight="1" thickBot="1">
      <c r="A2" s="170" t="s">
        <v>21</v>
      </c>
      <c r="B2" s="171"/>
      <c r="C2" s="181" t="s">
        <v>154</v>
      </c>
      <c r="D2" s="182"/>
      <c r="E2" s="182"/>
      <c r="F2" s="182"/>
      <c r="G2" s="183"/>
    </row>
    <row r="3" spans="1:7" s="15" customFormat="1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168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477</v>
      </c>
      <c r="E4" s="71">
        <f>SUM(E5:E7)</f>
        <v>382</v>
      </c>
      <c r="F4" s="69">
        <f>SUM(F5:F7)</f>
        <v>0</v>
      </c>
      <c r="G4" s="9"/>
    </row>
    <row r="5" spans="1:7" ht="18" customHeight="1">
      <c r="A5" s="175" t="s">
        <v>33</v>
      </c>
      <c r="B5" s="17" t="s">
        <v>34</v>
      </c>
      <c r="C5" s="3"/>
      <c r="D5" s="100">
        <v>455</v>
      </c>
      <c r="E5" s="72">
        <v>360</v>
      </c>
      <c r="F5" s="117"/>
      <c r="G5" s="3" t="s">
        <v>164</v>
      </c>
    </row>
    <row r="6" spans="1:8" ht="18" customHeight="1">
      <c r="A6" s="176"/>
      <c r="B6" s="19" t="s">
        <v>35</v>
      </c>
      <c r="C6" s="4" t="s">
        <v>48</v>
      </c>
      <c r="D6" s="65"/>
      <c r="E6" s="73"/>
      <c r="F6" s="115"/>
      <c r="G6" s="4"/>
      <c r="H6" s="50"/>
    </row>
    <row r="7" spans="1:7" ht="18" customHeight="1" thickBot="1">
      <c r="A7" s="177"/>
      <c r="B7" s="20" t="s">
        <v>36</v>
      </c>
      <c r="C7" s="7"/>
      <c r="D7" s="101">
        <v>22</v>
      </c>
      <c r="E7" s="74">
        <v>22</v>
      </c>
      <c r="F7" s="116"/>
      <c r="G7" s="5" t="s">
        <v>161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62</v>
      </c>
      <c r="E8" s="75">
        <f>SUM(E9:E12)</f>
        <v>55</v>
      </c>
      <c r="F8" s="113">
        <f>SUM(F9:F12)</f>
        <v>0</v>
      </c>
      <c r="G8" s="11"/>
    </row>
    <row r="9" spans="1:7" ht="18" customHeight="1">
      <c r="A9" s="178" t="s">
        <v>33</v>
      </c>
      <c r="B9" s="21" t="s">
        <v>37</v>
      </c>
      <c r="C9" s="3"/>
      <c r="D9" s="61"/>
      <c r="E9" s="76">
        <v>15</v>
      </c>
      <c r="F9" s="117"/>
      <c r="G9" s="3" t="s">
        <v>162</v>
      </c>
    </row>
    <row r="10" spans="1:7" ht="18" customHeight="1">
      <c r="A10" s="179"/>
      <c r="B10" s="19" t="s">
        <v>38</v>
      </c>
      <c r="C10" s="6"/>
      <c r="D10" s="100"/>
      <c r="E10" s="72">
        <v>15</v>
      </c>
      <c r="F10" s="114"/>
      <c r="G10" s="6"/>
    </row>
    <row r="11" spans="1:7" ht="18" customHeight="1">
      <c r="A11" s="179"/>
      <c r="B11" s="19" t="s">
        <v>39</v>
      </c>
      <c r="C11" s="4"/>
      <c r="D11" s="65">
        <v>62</v>
      </c>
      <c r="E11" s="73">
        <v>25</v>
      </c>
      <c r="F11" s="115"/>
      <c r="G11" s="4"/>
    </row>
    <row r="12" spans="1:7" ht="18" customHeight="1" thickBot="1">
      <c r="A12" s="180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38</v>
      </c>
      <c r="E19" s="93">
        <f>SUM(E20:E22)</f>
        <v>35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>
        <v>38</v>
      </c>
      <c r="E22" s="112">
        <v>35</v>
      </c>
      <c r="F22" s="119"/>
      <c r="G22" s="89" t="s">
        <v>158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262</v>
      </c>
      <c r="E23" s="75">
        <f>SUM(E24:E27)</f>
        <v>210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>
        <v>262</v>
      </c>
      <c r="E26" s="78">
        <v>210</v>
      </c>
      <c r="F26" s="120"/>
      <c r="G26" s="66" t="s">
        <v>159</v>
      </c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>
        <v>92</v>
      </c>
      <c r="E28" s="75">
        <v>72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>
        <v>8</v>
      </c>
      <c r="E29" s="75">
        <v>1</v>
      </c>
      <c r="F29" s="113"/>
      <c r="G29" s="92" t="s">
        <v>121</v>
      </c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5</v>
      </c>
      <c r="F30" s="113"/>
      <c r="G30" s="147" t="s">
        <v>160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92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/>
      <c r="D42" s="60">
        <v>50</v>
      </c>
      <c r="E42" s="75">
        <v>50</v>
      </c>
      <c r="F42" s="113"/>
      <c r="G42" s="92" t="s">
        <v>165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92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989</v>
      </c>
      <c r="E48" s="71">
        <f>SUM(E4,E8,E13:E19,E23,E28:E47)</f>
        <v>810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168</v>
      </c>
    </row>
    <row r="52" spans="1:7" s="15" customFormat="1" ht="18" customHeight="1" thickBot="1">
      <c r="A52" s="30">
        <v>602</v>
      </c>
      <c r="B52" s="16" t="s">
        <v>23</v>
      </c>
      <c r="C52" s="11"/>
      <c r="D52" s="60">
        <v>1018</v>
      </c>
      <c r="E52" s="75">
        <v>840</v>
      </c>
      <c r="F52" s="113"/>
      <c r="G52" s="91" t="s">
        <v>166</v>
      </c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/>
      <c r="F53" s="113"/>
      <c r="G53" s="91"/>
    </row>
    <row r="54" spans="1:7" s="15" customFormat="1" ht="18" customHeight="1" thickBot="1">
      <c r="A54" s="16">
        <v>604</v>
      </c>
      <c r="B54" s="16" t="s">
        <v>146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81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SUM(C52:C66)</f>
        <v>0</v>
      </c>
      <c r="D67" s="122">
        <f>SUM(D52:D66)</f>
        <v>1018</v>
      </c>
      <c r="E67" s="123">
        <f>SUM(E52:E66)</f>
        <v>840</v>
      </c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88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84</v>
      </c>
      <c r="C71" s="35">
        <f>SUM(C67)</f>
        <v>0</v>
      </c>
      <c r="D71" s="35">
        <f>SUM(D67)</f>
        <v>1018</v>
      </c>
      <c r="E71" s="82">
        <f>SUM(E67)</f>
        <v>840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89</v>
      </c>
      <c r="C72" s="37">
        <f>SUM(C48)</f>
        <v>0</v>
      </c>
      <c r="D72" s="37">
        <f>SUM(D48)</f>
        <v>989</v>
      </c>
      <c r="E72" s="83">
        <f>SUM(E48)</f>
        <v>810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90</v>
      </c>
      <c r="C73" s="39">
        <f>SUM(C72-C71)</f>
        <v>0</v>
      </c>
      <c r="D73" s="39">
        <f>SUM(D72-D71)</f>
        <v>-29</v>
      </c>
      <c r="E73" s="84">
        <f>SUM(E72-E71)</f>
        <v>-30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167" t="s">
        <v>67</v>
      </c>
      <c r="B76" s="167"/>
      <c r="C76" s="167"/>
      <c r="D76" s="167"/>
      <c r="E76" s="167"/>
      <c r="F76" s="167"/>
      <c r="G76" s="167"/>
    </row>
    <row r="77" spans="1:7" s="15" customFormat="1" ht="18" customHeight="1">
      <c r="A77" s="58" t="s">
        <v>97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168" t="s">
        <v>20</v>
      </c>
      <c r="B80" s="168"/>
    </row>
    <row r="81" spans="1:2" ht="18" customHeight="1">
      <c r="A81" s="168" t="s">
        <v>127</v>
      </c>
      <c r="B81" s="168"/>
    </row>
    <row r="82" spans="1:2" ht="18" customHeight="1">
      <c r="A82" s="168" t="s">
        <v>167</v>
      </c>
      <c r="B82" s="168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11:G18 C9:F10" name="Oblast4"/>
    <protectedRange sqref="C20:G22" name="Oblast3"/>
    <protectedRange sqref="C11:G18 C9:F10" name="Oblast2"/>
    <protectedRange sqref="C5:G7" name="Oblast1"/>
    <protectedRange sqref="C20:G22" name="Oblast6"/>
    <protectedRange sqref="C24:F47 G24:G29 G31:G47" name="Oblast7"/>
    <protectedRange sqref="C64:G66" name="Oblast8_2"/>
    <protectedRange sqref="G9:G10" name="Oblast4_1_1"/>
    <protectedRange sqref="G9:G10" name="Oblast2_1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086614173228347" right="0.7086614173228347" top="0.7874015748031497" bottom="0.7874015748031497" header="0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3" sqref="A3:J14"/>
    </sheetView>
  </sheetViews>
  <sheetFormatPr defaultColWidth="9.00390625" defaultRowHeight="12.75"/>
  <sheetData>
    <row r="1" spans="1:7" ht="15">
      <c r="A1" s="167" t="s">
        <v>67</v>
      </c>
      <c r="B1" s="167"/>
      <c r="C1" s="167"/>
      <c r="D1" s="167"/>
      <c r="E1" s="167"/>
      <c r="F1" s="167"/>
      <c r="G1" s="167"/>
    </row>
  </sheetData>
  <sheetProtection/>
  <mergeCells count="1">
    <mergeCell ref="A1:G1"/>
  </mergeCells>
  <printOptions/>
  <pageMargins left="0.5118110236220472" right="0.5118110236220472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showGridLines="0" zoomScaleSheetLayoutView="100" zoomScalePageLayoutView="0" workbookViewId="0" topLeftCell="A1">
      <selection activeCell="G51" sqref="G5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81.37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69" t="s">
        <v>91</v>
      </c>
      <c r="B1" s="169"/>
      <c r="C1" s="169"/>
      <c r="D1" s="169"/>
      <c r="E1" s="169"/>
      <c r="F1" s="169"/>
      <c r="G1" s="169"/>
    </row>
    <row r="2" spans="1:7" ht="27.75" customHeight="1" thickBot="1">
      <c r="A2" s="170" t="s">
        <v>21</v>
      </c>
      <c r="B2" s="171"/>
      <c r="C2" s="172" t="s">
        <v>155</v>
      </c>
      <c r="D2" s="173"/>
      <c r="E2" s="173"/>
      <c r="F2" s="173"/>
      <c r="G2" s="174"/>
    </row>
    <row r="3" spans="1:7" s="15" customFormat="1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168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500</v>
      </c>
      <c r="F4" s="113">
        <f>SUM(F5:F7)</f>
        <v>0</v>
      </c>
      <c r="G4" s="9"/>
    </row>
    <row r="5" spans="1:7" ht="18" customHeight="1">
      <c r="A5" s="175" t="s">
        <v>33</v>
      </c>
      <c r="B5" s="17" t="s">
        <v>34</v>
      </c>
      <c r="C5" s="6"/>
      <c r="D5" s="100"/>
      <c r="E5" s="72"/>
      <c r="F5" s="114"/>
      <c r="G5" s="3"/>
    </row>
    <row r="6" spans="1:8" ht="18" customHeight="1">
      <c r="A6" s="176"/>
      <c r="B6" s="19" t="s">
        <v>35</v>
      </c>
      <c r="C6" s="4"/>
      <c r="D6" s="65"/>
      <c r="E6" s="73">
        <v>30</v>
      </c>
      <c r="F6" s="115"/>
      <c r="G6" s="4" t="s">
        <v>128</v>
      </c>
      <c r="H6" s="50"/>
    </row>
    <row r="7" spans="1:7" ht="18" customHeight="1" thickBot="1">
      <c r="A7" s="177"/>
      <c r="B7" s="20" t="s">
        <v>36</v>
      </c>
      <c r="C7" s="7"/>
      <c r="D7" s="101"/>
      <c r="E7" s="74">
        <v>470</v>
      </c>
      <c r="F7" s="116"/>
      <c r="G7" s="144" t="s">
        <v>129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970</v>
      </c>
      <c r="F8" s="113">
        <f>SUM(F9:F12)</f>
        <v>0</v>
      </c>
      <c r="G8" s="11"/>
    </row>
    <row r="9" spans="1:7" ht="18" customHeight="1">
      <c r="A9" s="178" t="s">
        <v>33</v>
      </c>
      <c r="B9" s="21" t="s">
        <v>37</v>
      </c>
      <c r="C9" s="3"/>
      <c r="D9" s="61"/>
      <c r="E9" s="76">
        <v>180</v>
      </c>
      <c r="F9" s="117"/>
      <c r="G9" s="3" t="s">
        <v>116</v>
      </c>
    </row>
    <row r="10" spans="1:7" ht="18" customHeight="1">
      <c r="A10" s="179"/>
      <c r="B10" s="19" t="s">
        <v>38</v>
      </c>
      <c r="C10" s="6"/>
      <c r="D10" s="100"/>
      <c r="E10" s="72">
        <v>540</v>
      </c>
      <c r="F10" s="114"/>
      <c r="G10" s="6" t="s">
        <v>117</v>
      </c>
    </row>
    <row r="11" spans="1:7" ht="18" customHeight="1">
      <c r="A11" s="179"/>
      <c r="B11" s="19" t="s">
        <v>39</v>
      </c>
      <c r="C11" s="4"/>
      <c r="D11" s="65"/>
      <c r="E11" s="73">
        <v>250</v>
      </c>
      <c r="F11" s="115"/>
      <c r="G11" s="4"/>
    </row>
    <row r="12" spans="1:7" ht="18" customHeight="1" thickBot="1">
      <c r="A12" s="180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200</v>
      </c>
      <c r="F15" s="113"/>
      <c r="G15" s="145" t="s">
        <v>145</v>
      </c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15</v>
      </c>
      <c r="F16" s="116"/>
      <c r="G16" s="92" t="s">
        <v>130</v>
      </c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15</v>
      </c>
      <c r="F17" s="113"/>
      <c r="G17" s="10" t="s">
        <v>131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803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15</v>
      </c>
      <c r="F20" s="117"/>
      <c r="G20" s="141" t="s">
        <v>114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788</v>
      </c>
      <c r="F22" s="119"/>
      <c r="G22" s="62" t="s">
        <v>132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265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>
        <v>119</v>
      </c>
      <c r="F24" s="114"/>
      <c r="G24" s="61" t="s">
        <v>133</v>
      </c>
    </row>
    <row r="25" spans="1:7" ht="18" customHeight="1">
      <c r="A25" s="55"/>
      <c r="B25" s="63" t="s">
        <v>44</v>
      </c>
      <c r="C25" s="6"/>
      <c r="D25" s="100"/>
      <c r="E25" s="73">
        <v>6</v>
      </c>
      <c r="F25" s="115"/>
      <c r="G25" s="65" t="s">
        <v>134</v>
      </c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>
        <v>140</v>
      </c>
      <c r="F27" s="118"/>
      <c r="G27" s="67" t="s">
        <v>135</v>
      </c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41</v>
      </c>
      <c r="F28" s="113"/>
      <c r="G28" s="92" t="s">
        <v>136</v>
      </c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46</v>
      </c>
      <c r="F29" s="113"/>
      <c r="G29" s="92" t="s">
        <v>121</v>
      </c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49</v>
      </c>
      <c r="F30" s="113"/>
      <c r="G30" s="143" t="s">
        <v>144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>
        <v>4</v>
      </c>
      <c r="F37" s="113"/>
      <c r="G37" s="92" t="s">
        <v>138</v>
      </c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300</v>
      </c>
      <c r="F41" s="113"/>
      <c r="G41" s="92" t="s">
        <v>139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100</v>
      </c>
      <c r="F42" s="113"/>
      <c r="G42" s="92" t="s">
        <v>137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92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>
        <v>2</v>
      </c>
      <c r="F44" s="116"/>
      <c r="G44" s="9"/>
    </row>
    <row r="45" spans="1:7" s="15" customFormat="1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3310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168</v>
      </c>
    </row>
    <row r="52" spans="1:7" s="15" customFormat="1" ht="18" customHeight="1" thickBot="1">
      <c r="A52" s="30">
        <v>602</v>
      </c>
      <c r="B52" s="16" t="s">
        <v>23</v>
      </c>
      <c r="C52" s="11"/>
      <c r="D52" s="60"/>
      <c r="E52" s="75">
        <v>200</v>
      </c>
      <c r="F52" s="113"/>
      <c r="G52" s="91" t="s">
        <v>140</v>
      </c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>
        <v>270</v>
      </c>
      <c r="F53" s="113"/>
      <c r="G53" s="91" t="s">
        <v>141</v>
      </c>
    </row>
    <row r="54" spans="1:7" s="15" customFormat="1" ht="18" customHeight="1" thickBot="1">
      <c r="A54" s="16">
        <v>604</v>
      </c>
      <c r="B54" s="16" t="s">
        <v>146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50</v>
      </c>
      <c r="F55" s="113"/>
      <c r="G55" s="91" t="s">
        <v>142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>
        <v>20</v>
      </c>
      <c r="F58" s="116"/>
      <c r="G58" s="27" t="s">
        <v>143</v>
      </c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>
        <v>50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2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592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592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'rozpočet DČ 2018'!$C$71</f>
        <v>0</v>
      </c>
      <c r="D72" s="131">
        <f>'rozpočet DČ 2018'!$D$71</f>
        <v>1018</v>
      </c>
      <c r="E72" s="132">
        <f>'rozpočet DČ 2018'!$E$71</f>
        <v>840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3310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'rozpočet DČ 2018'!$C$72</f>
        <v>0</v>
      </c>
      <c r="D74" s="134">
        <f>'rozpočet DČ 2018'!$D$72</f>
        <v>989</v>
      </c>
      <c r="E74" s="135">
        <f>'rozpočet DČ 2018'!$E$72</f>
        <v>810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2718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67" t="s">
        <v>67</v>
      </c>
      <c r="B77" s="167"/>
      <c r="C77" s="167"/>
      <c r="D77" s="167"/>
      <c r="E77" s="167"/>
      <c r="F77" s="167"/>
      <c r="G77" s="167"/>
    </row>
    <row r="78" spans="1:10" s="1" customFormat="1" ht="18" customHeight="1">
      <c r="A78" s="146" t="s">
        <v>153</v>
      </c>
      <c r="B78" s="146"/>
      <c r="C78" s="146"/>
      <c r="D78" s="146"/>
      <c r="E78" s="146"/>
      <c r="F78" s="146"/>
      <c r="G78" s="146"/>
      <c r="H78" s="146"/>
      <c r="I78" s="146"/>
      <c r="J78" s="146"/>
    </row>
    <row r="79" spans="1:10" s="24" customFormat="1" ht="18" customHeight="1">
      <c r="A79" s="146" t="s">
        <v>152</v>
      </c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10" s="24" customFormat="1" ht="18" customHeight="1">
      <c r="A80" s="146" t="s">
        <v>147</v>
      </c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s="24" customFormat="1" ht="18" customHeight="1">
      <c r="A81" s="146" t="s">
        <v>148</v>
      </c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s="24" customFormat="1" ht="18" customHeight="1">
      <c r="A82" s="146" t="s">
        <v>149</v>
      </c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s="24" customFormat="1" ht="18" customHeight="1">
      <c r="A83" s="146" t="s">
        <v>150</v>
      </c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s="24" customFormat="1" ht="18" customHeight="1">
      <c r="A84" s="146" t="s">
        <v>151</v>
      </c>
      <c r="B84" s="146"/>
      <c r="C84" s="146"/>
      <c r="D84" s="146"/>
      <c r="E84" s="146"/>
      <c r="F84" s="146"/>
      <c r="G84" s="146"/>
      <c r="H84" s="146"/>
      <c r="I84" s="146"/>
      <c r="J84" s="146"/>
    </row>
    <row r="86" spans="1:2" ht="15">
      <c r="A86" s="168" t="s">
        <v>20</v>
      </c>
      <c r="B86" s="168"/>
    </row>
    <row r="87" spans="1:2" ht="15">
      <c r="A87" s="168" t="s">
        <v>127</v>
      </c>
      <c r="B87" s="168"/>
    </row>
    <row r="88" spans="1:2" ht="15">
      <c r="A88" s="168" t="s">
        <v>167</v>
      </c>
      <c r="B88" s="168"/>
    </row>
  </sheetData>
  <sheetProtection/>
  <protectedRanges>
    <protectedRange sqref="C2" name="Oblast10_1"/>
    <protectedRange sqref="C79:G79" name="Oblast9_1"/>
    <protectedRange sqref="C52:G63" name="Oblast8_1"/>
    <protectedRange sqref="C11:G18 C9:F10" name="Oblast4_1"/>
    <protectedRange sqref="C21:G22 C20:F20" name="Oblast3_1"/>
    <protectedRange sqref="C11:G18 C9:F10" name="Oblast2_1"/>
    <protectedRange sqref="C5:G7" name="Oblast1_1"/>
    <protectedRange sqref="C21:G22 C20:F20" name="Oblast6_1"/>
    <protectedRange sqref="C24:G47" name="Oblast7_1"/>
    <protectedRange sqref="C64:G66" name="Oblast8_2_1"/>
    <protectedRange sqref="G9:G10" name="Oblast4_1_1"/>
    <protectedRange sqref="G9:G10" name="Oblast2_1_1"/>
    <protectedRange sqref="G20" name="Oblast3_1_1"/>
    <protectedRange sqref="G20" name="Oblast6_1_1"/>
  </protectedRanges>
  <mergeCells count="9">
    <mergeCell ref="A86:B86"/>
    <mergeCell ref="A87:B87"/>
    <mergeCell ref="A88:B88"/>
    <mergeCell ref="A1:G1"/>
    <mergeCell ref="A2:B2"/>
    <mergeCell ref="C2:G2"/>
    <mergeCell ref="A5:A7"/>
    <mergeCell ref="A9:A12"/>
    <mergeCell ref="A77:G77"/>
  </mergeCells>
  <printOptions/>
  <pageMargins left="0.7874015748031497" right="0.5905511811023623" top="0.7874015748031497" bottom="0.3937007874015748" header="0" footer="0"/>
  <pageSetup horizontalDpi="1200" verticalDpi="12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16">
      <selection activeCell="G3" sqref="G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66.2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69" t="s">
        <v>91</v>
      </c>
      <c r="B1" s="169"/>
      <c r="C1" s="169"/>
      <c r="D1" s="169"/>
      <c r="E1" s="169"/>
      <c r="F1" s="169"/>
      <c r="G1" s="169"/>
    </row>
    <row r="2" spans="1:7" ht="27.75" customHeight="1" thickBot="1">
      <c r="A2" s="170" t="s">
        <v>21</v>
      </c>
      <c r="B2" s="171"/>
      <c r="C2" s="172" t="s">
        <v>156</v>
      </c>
      <c r="D2" s="173"/>
      <c r="E2" s="173"/>
      <c r="F2" s="173"/>
      <c r="G2" s="174"/>
    </row>
    <row r="3" spans="1:7" s="15" customFormat="1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168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52</v>
      </c>
      <c r="F4" s="113">
        <f>SUM(F5:F7)</f>
        <v>0</v>
      </c>
      <c r="G4" s="9"/>
    </row>
    <row r="5" spans="1:7" ht="18" customHeight="1">
      <c r="A5" s="175" t="s">
        <v>33</v>
      </c>
      <c r="B5" s="17" t="s">
        <v>34</v>
      </c>
      <c r="C5" s="6">
        <v>0</v>
      </c>
      <c r="D5" s="100">
        <v>0</v>
      </c>
      <c r="E5" s="72">
        <v>0</v>
      </c>
      <c r="F5" s="114"/>
      <c r="G5" s="3"/>
    </row>
    <row r="6" spans="1:8" ht="18" customHeight="1">
      <c r="A6" s="176"/>
      <c r="B6" s="19" t="s">
        <v>35</v>
      </c>
      <c r="C6" s="4">
        <v>0</v>
      </c>
      <c r="D6" s="65">
        <v>0</v>
      </c>
      <c r="E6" s="73">
        <v>2</v>
      </c>
      <c r="F6" s="115"/>
      <c r="G6" s="4" t="s">
        <v>98</v>
      </c>
      <c r="H6" s="50"/>
    </row>
    <row r="7" spans="1:7" ht="18" customHeight="1" thickBot="1">
      <c r="A7" s="177"/>
      <c r="B7" s="20" t="s">
        <v>36</v>
      </c>
      <c r="C7" s="7">
        <v>0</v>
      </c>
      <c r="D7" s="101">
        <v>0</v>
      </c>
      <c r="E7" s="74">
        <v>50</v>
      </c>
      <c r="F7" s="116"/>
      <c r="G7" s="5" t="s">
        <v>99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55</v>
      </c>
      <c r="F8" s="113">
        <f>SUM(F9:F12)</f>
        <v>0</v>
      </c>
      <c r="G8" s="11"/>
    </row>
    <row r="9" spans="1:7" ht="18" customHeight="1">
      <c r="A9" s="178" t="s">
        <v>33</v>
      </c>
      <c r="B9" s="21" t="s">
        <v>37</v>
      </c>
      <c r="C9" s="3">
        <v>0</v>
      </c>
      <c r="D9" s="61">
        <v>0</v>
      </c>
      <c r="E9" s="76">
        <v>5</v>
      </c>
      <c r="F9" s="117"/>
      <c r="G9" s="3" t="s">
        <v>100</v>
      </c>
    </row>
    <row r="10" spans="1:7" ht="18" customHeight="1">
      <c r="A10" s="179"/>
      <c r="B10" s="19" t="s">
        <v>38</v>
      </c>
      <c r="C10" s="6">
        <v>0</v>
      </c>
      <c r="D10" s="100">
        <v>0</v>
      </c>
      <c r="E10" s="72">
        <v>40</v>
      </c>
      <c r="F10" s="114"/>
      <c r="G10" s="6" t="s">
        <v>101</v>
      </c>
    </row>
    <row r="11" spans="1:7" ht="18" customHeight="1">
      <c r="A11" s="179"/>
      <c r="B11" s="19" t="s">
        <v>39</v>
      </c>
      <c r="C11" s="4">
        <v>0</v>
      </c>
      <c r="D11" s="65">
        <v>0</v>
      </c>
      <c r="E11" s="73">
        <v>10</v>
      </c>
      <c r="F11" s="115"/>
      <c r="G11" s="4" t="s">
        <v>102</v>
      </c>
    </row>
    <row r="12" spans="1:7" ht="18" customHeight="1" thickBot="1">
      <c r="A12" s="180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0</v>
      </c>
      <c r="D15" s="60">
        <v>0</v>
      </c>
      <c r="E15" s="75">
        <v>10</v>
      </c>
      <c r="F15" s="113"/>
      <c r="G15" s="10" t="s">
        <v>104</v>
      </c>
    </row>
    <row r="16" spans="1:7" s="15" customFormat="1" ht="18" customHeight="1" thickBot="1">
      <c r="A16" s="23">
        <v>512</v>
      </c>
      <c r="B16" s="16" t="s">
        <v>6</v>
      </c>
      <c r="C16" s="9">
        <v>0</v>
      </c>
      <c r="D16" s="99">
        <v>0</v>
      </c>
      <c r="E16" s="71">
        <v>2</v>
      </c>
      <c r="F16" s="116"/>
      <c r="G16" s="92" t="s">
        <v>103</v>
      </c>
    </row>
    <row r="17" spans="1:7" ht="18" customHeight="1" thickBot="1">
      <c r="A17" s="16">
        <v>513</v>
      </c>
      <c r="B17" s="16" t="s">
        <v>7</v>
      </c>
      <c r="C17" s="11">
        <v>0</v>
      </c>
      <c r="D17" s="60">
        <v>0</v>
      </c>
      <c r="E17" s="75">
        <v>3</v>
      </c>
      <c r="F17" s="113"/>
      <c r="G17" s="92" t="s">
        <v>105</v>
      </c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3">
        <f>SUM(C20:C22)</f>
        <v>0</v>
      </c>
      <c r="D19" s="113">
        <f>SUM(D20:D22)</f>
        <v>0</v>
      </c>
      <c r="E19" s="113">
        <f>SUM(E20:E22)</f>
        <v>10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0</v>
      </c>
      <c r="D20" s="102">
        <v>0</v>
      </c>
      <c r="E20" s="110">
        <v>1</v>
      </c>
      <c r="F20" s="117"/>
      <c r="G20" s="141" t="s">
        <v>106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0</v>
      </c>
      <c r="D22" s="104">
        <v>0</v>
      </c>
      <c r="E22" s="112">
        <v>9</v>
      </c>
      <c r="F22" s="119"/>
      <c r="G22" s="89" t="s">
        <v>111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0</v>
      </c>
      <c r="D24" s="61">
        <v>0</v>
      </c>
      <c r="E24" s="72"/>
      <c r="F24" s="114"/>
      <c r="G24" s="61"/>
    </row>
    <row r="25" spans="1:7" ht="18" customHeight="1">
      <c r="A25" s="55"/>
      <c r="B25" s="63" t="s">
        <v>44</v>
      </c>
      <c r="C25" s="6">
        <v>0</v>
      </c>
      <c r="D25" s="100">
        <v>0</v>
      </c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>
        <v>0</v>
      </c>
      <c r="D27" s="67">
        <v>0</v>
      </c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0</v>
      </c>
      <c r="D28" s="60">
        <v>0</v>
      </c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4</v>
      </c>
      <c r="F29" s="113"/>
      <c r="G29" s="92" t="s">
        <v>107</v>
      </c>
    </row>
    <row r="30" spans="1:7" s="15" customFormat="1" ht="18" customHeight="1" thickBot="1">
      <c r="A30" s="16">
        <v>527</v>
      </c>
      <c r="B30" s="16" t="s">
        <v>12</v>
      </c>
      <c r="C30" s="11">
        <v>0</v>
      </c>
      <c r="D30" s="60">
        <v>0</v>
      </c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0</v>
      </c>
      <c r="D41" s="60">
        <v>0</v>
      </c>
      <c r="E41" s="75">
        <v>40</v>
      </c>
      <c r="F41" s="113"/>
      <c r="G41" s="92" t="s">
        <v>108</v>
      </c>
    </row>
    <row r="42" spans="1:7" s="15" customFormat="1" ht="18" customHeight="1" thickBot="1">
      <c r="A42" s="28">
        <v>549</v>
      </c>
      <c r="B42" s="16" t="s">
        <v>61</v>
      </c>
      <c r="C42" s="11">
        <v>0</v>
      </c>
      <c r="D42" s="60">
        <v>0</v>
      </c>
      <c r="E42" s="75"/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71"/>
      <c r="F44" s="116"/>
      <c r="G44" s="9"/>
    </row>
    <row r="45" spans="1:7" s="15" customFormat="1" ht="18" customHeight="1" thickBot="1">
      <c r="A45" s="28" t="s">
        <v>76</v>
      </c>
      <c r="B45" s="16" t="s">
        <v>95</v>
      </c>
      <c r="C45" s="11">
        <v>0</v>
      </c>
      <c r="D45" s="60">
        <v>0</v>
      </c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96</v>
      </c>
      <c r="C46" s="62">
        <v>0</v>
      </c>
      <c r="D46" s="105">
        <v>0</v>
      </c>
      <c r="E46" s="79"/>
      <c r="F46" s="120"/>
      <c r="G46" s="89" t="s">
        <v>78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176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168</v>
      </c>
    </row>
    <row r="52" spans="1:7" s="15" customFormat="1" ht="18" customHeight="1" thickBot="1">
      <c r="A52" s="30">
        <v>602</v>
      </c>
      <c r="B52" s="16" t="s">
        <v>23</v>
      </c>
      <c r="C52" s="11">
        <v>0</v>
      </c>
      <c r="D52" s="60">
        <v>0</v>
      </c>
      <c r="E52" s="75">
        <v>5</v>
      </c>
      <c r="F52" s="113"/>
      <c r="G52" s="91" t="s">
        <v>109</v>
      </c>
    </row>
    <row r="53" spans="1:7" s="15" customFormat="1" ht="18" customHeight="1" thickBot="1">
      <c r="A53" s="16">
        <v>603</v>
      </c>
      <c r="B53" s="16" t="s">
        <v>24</v>
      </c>
      <c r="C53" s="11">
        <v>0</v>
      </c>
      <c r="D53" s="60">
        <v>0</v>
      </c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146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0</v>
      </c>
      <c r="D55" s="60">
        <v>0</v>
      </c>
      <c r="E55" s="75">
        <v>85</v>
      </c>
      <c r="F55" s="113"/>
      <c r="G55" s="91" t="s">
        <v>110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0</v>
      </c>
      <c r="D59" s="60">
        <v>0</v>
      </c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0</v>
      </c>
      <c r="D60" s="60">
        <v>0</v>
      </c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>
        <v>0</v>
      </c>
      <c r="D64" s="127">
        <v>0</v>
      </c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>
        <v>0</v>
      </c>
      <c r="D65" s="60">
        <v>0</v>
      </c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>
        <v>0</v>
      </c>
      <c r="D66" s="106">
        <v>0</v>
      </c>
      <c r="E66" s="97"/>
      <c r="F66" s="121"/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90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90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'rozpočet DČ 2018'!$C$71</f>
        <v>0</v>
      </c>
      <c r="D72" s="131">
        <f>'rozpočet DČ 2018'!$D$71</f>
        <v>1018</v>
      </c>
      <c r="E72" s="132">
        <f>'rozpočet DČ 2018'!$E$71</f>
        <v>840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176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'rozpočet DČ 2018'!$C$72</f>
        <v>0</v>
      </c>
      <c r="D74" s="134">
        <f>'rozpočet DČ 2018'!$D$72</f>
        <v>989</v>
      </c>
      <c r="E74" s="135">
        <f>'rozpočet DČ 2018'!$E$72</f>
        <v>810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86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67" t="s">
        <v>67</v>
      </c>
      <c r="B78" s="167"/>
      <c r="C78" s="167"/>
      <c r="D78" s="167"/>
      <c r="E78" s="167"/>
      <c r="F78" s="167"/>
      <c r="G78" s="167"/>
    </row>
    <row r="79" spans="1:7" s="15" customFormat="1" ht="18" customHeight="1">
      <c r="A79" s="58" t="s">
        <v>97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68" t="s">
        <v>20</v>
      </c>
      <c r="B82" s="168"/>
    </row>
    <row r="83" spans="1:2" ht="18" customHeight="1">
      <c r="A83" s="168" t="s">
        <v>127</v>
      </c>
      <c r="B83" s="168"/>
    </row>
    <row r="84" spans="1:2" ht="18" customHeight="1">
      <c r="A84" s="168" t="s">
        <v>167</v>
      </c>
      <c r="B84" s="168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zoomScaleSheetLayoutView="100" zoomScalePageLayoutView="0" workbookViewId="0" topLeftCell="A22">
      <selection activeCell="E65" sqref="E6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72.7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69" t="s">
        <v>91</v>
      </c>
      <c r="B1" s="169"/>
      <c r="C1" s="169"/>
      <c r="D1" s="169"/>
      <c r="E1" s="169"/>
      <c r="F1" s="169"/>
      <c r="G1" s="169"/>
    </row>
    <row r="2" spans="1:7" ht="27.75" customHeight="1" thickBot="1">
      <c r="A2" s="170" t="s">
        <v>21</v>
      </c>
      <c r="B2" s="171"/>
      <c r="C2" s="172" t="s">
        <v>157</v>
      </c>
      <c r="D2" s="173"/>
      <c r="E2" s="173"/>
      <c r="F2" s="173"/>
      <c r="G2" s="174"/>
    </row>
    <row r="3" spans="1:7" s="15" customFormat="1" ht="51" customHeight="1" thickBot="1">
      <c r="A3" s="40" t="s">
        <v>1</v>
      </c>
      <c r="B3" s="41" t="s">
        <v>0</v>
      </c>
      <c r="C3" s="52" t="s">
        <v>73</v>
      </c>
      <c r="D3" s="52" t="s">
        <v>71</v>
      </c>
      <c r="E3" s="70" t="s">
        <v>74</v>
      </c>
      <c r="F3" s="68" t="s">
        <v>75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2371</v>
      </c>
      <c r="F4" s="113">
        <f>SUM(F5:F7)</f>
        <v>0</v>
      </c>
      <c r="G4" s="9"/>
    </row>
    <row r="5" spans="1:7" ht="18" customHeight="1">
      <c r="A5" s="175" t="s">
        <v>33</v>
      </c>
      <c r="B5" s="17" t="s">
        <v>34</v>
      </c>
      <c r="C5" s="6">
        <v>0</v>
      </c>
      <c r="D5" s="100">
        <v>0</v>
      </c>
      <c r="E5" s="72">
        <v>2300</v>
      </c>
      <c r="F5" s="114"/>
      <c r="G5" s="3" t="s">
        <v>112</v>
      </c>
    </row>
    <row r="6" spans="1:8" ht="18" customHeight="1">
      <c r="A6" s="176"/>
      <c r="B6" s="19" t="s">
        <v>35</v>
      </c>
      <c r="C6" s="4"/>
      <c r="D6" s="65"/>
      <c r="E6" s="73">
        <v>1</v>
      </c>
      <c r="F6" s="115"/>
      <c r="G6" s="4" t="s">
        <v>113</v>
      </c>
      <c r="H6" s="50"/>
    </row>
    <row r="7" spans="1:7" ht="18" customHeight="1" thickBot="1">
      <c r="A7" s="177"/>
      <c r="B7" s="20" t="s">
        <v>36</v>
      </c>
      <c r="C7" s="7"/>
      <c r="D7" s="101"/>
      <c r="E7" s="74">
        <v>70</v>
      </c>
      <c r="F7" s="116"/>
      <c r="G7" s="5" t="s">
        <v>118</v>
      </c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415</v>
      </c>
      <c r="F8" s="113">
        <f>SUM(F9:F12)</f>
        <v>0</v>
      </c>
      <c r="G8" s="11"/>
    </row>
    <row r="9" spans="1:7" ht="18" customHeight="1">
      <c r="A9" s="178" t="s">
        <v>33</v>
      </c>
      <c r="B9" s="21" t="s">
        <v>37</v>
      </c>
      <c r="C9" s="3"/>
      <c r="D9" s="61"/>
      <c r="E9" s="76">
        <v>90</v>
      </c>
      <c r="F9" s="117"/>
      <c r="G9" s="3" t="s">
        <v>116</v>
      </c>
    </row>
    <row r="10" spans="1:7" ht="18" customHeight="1">
      <c r="A10" s="179"/>
      <c r="B10" s="19" t="s">
        <v>38</v>
      </c>
      <c r="C10" s="6"/>
      <c r="D10" s="100"/>
      <c r="E10" s="72">
        <v>100</v>
      </c>
      <c r="F10" s="114"/>
      <c r="G10" s="6" t="s">
        <v>117</v>
      </c>
    </row>
    <row r="11" spans="1:7" ht="18" customHeight="1">
      <c r="A11" s="179"/>
      <c r="B11" s="19" t="s">
        <v>39</v>
      </c>
      <c r="C11" s="4"/>
      <c r="D11" s="65"/>
      <c r="E11" s="73">
        <v>225</v>
      </c>
      <c r="F11" s="115"/>
      <c r="G11" s="4"/>
    </row>
    <row r="12" spans="1:7" ht="18" customHeight="1" thickBot="1">
      <c r="A12" s="180"/>
      <c r="B12" s="20" t="s">
        <v>40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80</v>
      </c>
      <c r="F15" s="113"/>
      <c r="G15" s="92" t="s">
        <v>119</v>
      </c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5</v>
      </c>
      <c r="F16" s="116"/>
      <c r="G16" s="92" t="s">
        <v>120</v>
      </c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2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104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4</v>
      </c>
      <c r="F20" s="117"/>
      <c r="G20" s="141" t="s">
        <v>114</v>
      </c>
    </row>
    <row r="21" spans="1:7" s="15" customFormat="1" ht="18" customHeight="1">
      <c r="A21" s="22"/>
      <c r="B21" s="19" t="s">
        <v>42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100</v>
      </c>
      <c r="F22" s="119"/>
      <c r="G22" s="142" t="s">
        <v>115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/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6</v>
      </c>
      <c r="F29" s="113"/>
      <c r="G29" s="92" t="s">
        <v>121</v>
      </c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15</v>
      </c>
      <c r="F30" s="113"/>
      <c r="G30" s="92" t="s">
        <v>122</v>
      </c>
    </row>
    <row r="31" spans="1:7" s="15" customFormat="1" ht="18" customHeight="1" thickBot="1">
      <c r="A31" s="16">
        <v>528</v>
      </c>
      <c r="B31" s="16" t="s">
        <v>22</v>
      </c>
      <c r="C31" s="11"/>
      <c r="D31" s="60"/>
      <c r="E31" s="75"/>
      <c r="F31" s="113"/>
      <c r="G31" s="92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80</v>
      </c>
      <c r="F41" s="113"/>
      <c r="G41" s="143" t="s">
        <v>124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330</v>
      </c>
      <c r="F42" s="113"/>
      <c r="G42" s="92" t="s">
        <v>123</v>
      </c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76</v>
      </c>
      <c r="B45" s="16" t="s">
        <v>95</v>
      </c>
      <c r="C45" s="11"/>
      <c r="D45" s="60"/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96</v>
      </c>
      <c r="C46" s="62"/>
      <c r="D46" s="105"/>
      <c r="E46" s="79"/>
      <c r="F46" s="120"/>
      <c r="G46" s="89" t="s">
        <v>78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3408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73</v>
      </c>
      <c r="D51" s="52" t="s">
        <v>71</v>
      </c>
      <c r="E51" s="70" t="s">
        <v>74</v>
      </c>
      <c r="F51" s="68" t="s">
        <v>75</v>
      </c>
      <c r="G51" s="42" t="s">
        <v>72</v>
      </c>
    </row>
    <row r="52" spans="1:7" s="15" customFormat="1" ht="18" customHeight="1" thickBot="1">
      <c r="A52" s="30">
        <v>602</v>
      </c>
      <c r="B52" s="16" t="s">
        <v>23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24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146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3000</v>
      </c>
      <c r="F55" s="113"/>
      <c r="G55" s="91" t="s">
        <v>125</v>
      </c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/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>
        <v>12</v>
      </c>
      <c r="F60" s="113"/>
      <c r="G60" s="91" t="s">
        <v>126</v>
      </c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/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92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93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94</v>
      </c>
      <c r="C66" s="44"/>
      <c r="D66" s="106"/>
      <c r="E66" s="97"/>
      <c r="F66" s="121"/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3012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82</v>
      </c>
      <c r="B70" s="57"/>
      <c r="C70" s="57"/>
      <c r="D70" s="57"/>
      <c r="E70" s="88" t="s">
        <v>74</v>
      </c>
      <c r="F70" s="68" t="s">
        <v>75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3012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84</v>
      </c>
      <c r="C72" s="131">
        <f>'rozpočet DČ 2018'!$C$71</f>
        <v>0</v>
      </c>
      <c r="D72" s="131">
        <f>'rozpočet DČ 2018'!$D$71</f>
        <v>1018</v>
      </c>
      <c r="E72" s="132">
        <f>'rozpočet DČ 2018'!$E$71</f>
        <v>840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85</v>
      </c>
      <c r="C73" s="137">
        <f>SUM(C48)</f>
        <v>0</v>
      </c>
      <c r="D73" s="137">
        <f>SUM(D48)</f>
        <v>0</v>
      </c>
      <c r="E73" s="138">
        <f>SUM(E48)</f>
        <v>3408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86</v>
      </c>
      <c r="C74" s="134">
        <f>'rozpočet DČ 2018'!$C$72</f>
        <v>0</v>
      </c>
      <c r="D74" s="134">
        <f>'rozpočet DČ 2018'!$D$72</f>
        <v>989</v>
      </c>
      <c r="E74" s="135">
        <f>'rozpočet DČ 2018'!$E$72</f>
        <v>810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87</v>
      </c>
      <c r="C75" s="39">
        <f>SUM(C73-C71)</f>
        <v>0</v>
      </c>
      <c r="D75" s="39">
        <f>SUM(D73-D71)</f>
        <v>0</v>
      </c>
      <c r="E75" s="84">
        <f>SUM(E73-E71)</f>
        <v>396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67" t="s">
        <v>67</v>
      </c>
      <c r="B78" s="167"/>
      <c r="C78" s="167"/>
      <c r="D78" s="167"/>
      <c r="E78" s="167"/>
      <c r="F78" s="167"/>
      <c r="G78" s="167"/>
    </row>
    <row r="79" spans="1:7" s="15" customFormat="1" ht="18" customHeight="1">
      <c r="A79" s="58" t="s">
        <v>97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168" t="s">
        <v>20</v>
      </c>
      <c r="B82" s="168"/>
    </row>
    <row r="83" spans="1:2" ht="18" customHeight="1">
      <c r="A83" s="168" t="s">
        <v>127</v>
      </c>
      <c r="B83" s="168"/>
    </row>
    <row r="84" spans="1:2" ht="18" customHeight="1">
      <c r="A84" s="168" t="s">
        <v>167</v>
      </c>
      <c r="B84" s="168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12:G18 C9:F11" name="Oblast4_1"/>
    <protectedRange sqref="C20:G22" name="Oblast3_1"/>
    <protectedRange sqref="C12:G18 C9:F11" name="Oblast2_1"/>
    <protectedRange sqref="C5:G7" name="Oblast1_1"/>
    <protectedRange sqref="C20:G22" name="Oblast6_1"/>
    <protectedRange sqref="C24:G47" name="Oblast7_1"/>
    <protectedRange sqref="C64:G66" name="Oblast8_2_1"/>
    <protectedRange sqref="G9:G11" name="Oblast4_1_1"/>
    <protectedRange sqref="G9:G11" name="Oblast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8267716535433072" right="0.2362204724409449" top="0.7480314960629921" bottom="0.7480314960629921" header="0.31496062992125984" footer="0.31496062992125984"/>
  <pageSetup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2017-10-04T14:04:49Z</cp:lastPrinted>
  <dcterms:created xsi:type="dcterms:W3CDTF">1997-01-24T11:07:25Z</dcterms:created>
  <dcterms:modified xsi:type="dcterms:W3CDTF">2017-11-27T14:43:05Z</dcterms:modified>
  <cp:category/>
  <cp:version/>
  <cp:contentType/>
  <cp:contentStatus/>
</cp:coreProperties>
</file>