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Přehl.hospodaření a rozděl.HV" sheetId="1" r:id="rId1"/>
    <sheet name="Hospodaření přísp.org. v r.2013" sheetId="2" r:id="rId2"/>
    <sheet name="List2" sheetId="3" r:id="rId3"/>
    <sheet name="List3" sheetId="4" r:id="rId4"/>
    <sheet name="List4" sheetId="5" r:id="rId5"/>
  </sheets>
  <definedNames>
    <definedName name="_xlnm.Print_Area" localSheetId="1">'Hospodaření přísp.org. v r.2013'!$A$1:$G$28</definedName>
    <definedName name="_xlnm.Print_Area" localSheetId="0">'Přehl.hospodaření a rozděl.HV'!$A$1:$J$28</definedName>
  </definedNames>
  <calcPr fullCalcOnLoad="1"/>
</workbook>
</file>

<file path=xl/sharedStrings.xml><?xml version="1.0" encoding="utf-8"?>
<sst xmlns="http://schemas.openxmlformats.org/spreadsheetml/2006/main" count="158" uniqueCount="38">
  <si>
    <t>Název</t>
  </si>
  <si>
    <t>Sídlo</t>
  </si>
  <si>
    <t>Velké Meziříčí</t>
  </si>
  <si>
    <t>594 01  Velké Meziříčí</t>
  </si>
  <si>
    <t>Poštovní 1392/22</t>
  </si>
  <si>
    <t>594 01 Velké Meziříčí</t>
  </si>
  <si>
    <t>Zdenky Vorlové 2001</t>
  </si>
  <si>
    <t>Mostiště 50</t>
  </si>
  <si>
    <t>Lhotky 42</t>
  </si>
  <si>
    <t>Čechova 1523/10</t>
  </si>
  <si>
    <t>Školní 2055</t>
  </si>
  <si>
    <t>Komenského 10/2</t>
  </si>
  <si>
    <t>Poříčí 808/7</t>
  </si>
  <si>
    <t>Sociální služby města Velké Meziříčí</t>
  </si>
  <si>
    <t>Městská knihovna Velké Meziříčí</t>
  </si>
  <si>
    <t>Oslavická 1800/20</t>
  </si>
  <si>
    <t>Sokolovská 470/13</t>
  </si>
  <si>
    <t>Muzeum Velké Meziříčí</t>
  </si>
  <si>
    <t>Zámecké schody 1200/4</t>
  </si>
  <si>
    <t>Základní škola V.M., Sokolovská 470/13</t>
  </si>
  <si>
    <t>Základní škola V.M., Oslavická 1800/20</t>
  </si>
  <si>
    <t>Základní škola V. M.,Školní 2055</t>
  </si>
  <si>
    <t>Zákl.škola a mat.škola V.M. Mostiště 50,</t>
  </si>
  <si>
    <t>Zákl.škola a mat.škola V.M. Lhotky 42,</t>
  </si>
  <si>
    <t>Mateřská škola Velké Meziříčí</t>
  </si>
  <si>
    <t>Dům dětí a mládeže Velké Meziříčí</t>
  </si>
  <si>
    <t>Zákl.umělecká škola Velké Meziříčí</t>
  </si>
  <si>
    <t xml:space="preserve">náklady </t>
  </si>
  <si>
    <t>hosp.výsledek</t>
  </si>
  <si>
    <t>hl.č.</t>
  </si>
  <si>
    <t>doplňk.č.</t>
  </si>
  <si>
    <t>výnosy</t>
  </si>
  <si>
    <t>HV celkem</t>
  </si>
  <si>
    <t>fond odměn</t>
  </si>
  <si>
    <t>fond rezervní</t>
  </si>
  <si>
    <t>Příspěvkové organizace k 31.12.2013 - přehled hospodaření a rozdělení HV</t>
  </si>
  <si>
    <t>Rozdělení zlepšeného hospodářského výsledku do fondů přísp.organizace (návrh)</t>
  </si>
  <si>
    <t>Příloha k ZÚ č. 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</si>
</sst>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[&lt;=9999999]###\ ##\ ##;##\ ##\ ##\ ##"/>
  </numFmts>
  <fonts count="3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4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33" borderId="12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2" fillId="33" borderId="2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9" fontId="2" fillId="33" borderId="10" xfId="0" applyNumberFormat="1" applyFont="1" applyFill="1" applyBorder="1" applyAlignment="1">
      <alignment/>
    </xf>
    <xf numFmtId="9" fontId="2" fillId="33" borderId="16" xfId="0" applyNumberFormat="1" applyFont="1" applyFill="1" applyBorder="1" applyAlignment="1">
      <alignment/>
    </xf>
    <xf numFmtId="9" fontId="2" fillId="33" borderId="22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1" fillId="33" borderId="16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33" borderId="29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4" fontId="1" fillId="33" borderId="29" xfId="0" applyNumberFormat="1" applyFont="1" applyFill="1" applyBorder="1" applyAlignment="1">
      <alignment horizontal="center" vertical="center"/>
    </xf>
    <xf numFmtId="4" fontId="1" fillId="33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="90" zoomScaleNormal="90" zoomScaleSheetLayoutView="75" workbookViewId="0" topLeftCell="A1">
      <selection activeCell="G4" sqref="G4"/>
    </sheetView>
  </sheetViews>
  <sheetFormatPr defaultColWidth="9.00390625" defaultRowHeight="12.75"/>
  <cols>
    <col min="1" max="1" width="43.875" style="2" customWidth="1"/>
    <col min="2" max="2" width="11.25390625" style="2" bestFit="1" customWidth="1"/>
    <col min="3" max="3" width="26.375" style="2" customWidth="1"/>
    <col min="4" max="6" width="20.75390625" style="4" customWidth="1"/>
    <col min="7" max="7" width="20.75390625" style="6" customWidth="1"/>
    <col min="8" max="8" width="18.25390625" style="2" customWidth="1"/>
    <col min="9" max="9" width="14.25390625" style="2" bestFit="1" customWidth="1"/>
    <col min="10" max="10" width="7.125" style="2" bestFit="1" customWidth="1"/>
    <col min="11" max="11" width="17.875" style="2" customWidth="1"/>
    <col min="12" max="16384" width="9.125" style="2" customWidth="1"/>
  </cols>
  <sheetData>
    <row r="1" ht="15">
      <c r="G1" s="21"/>
    </row>
    <row r="3" spans="1:7" s="1" customFormat="1" ht="20.25">
      <c r="A3" s="20" t="s">
        <v>35</v>
      </c>
      <c r="D3" s="3"/>
      <c r="E3" s="3"/>
      <c r="F3" s="3"/>
      <c r="G3" s="6"/>
    </row>
    <row r="4" spans="4:7" s="1" customFormat="1" ht="44.25" customHeight="1" thickBot="1">
      <c r="D4" s="3"/>
      <c r="E4" s="3"/>
      <c r="F4" s="3"/>
      <c r="G4" s="6"/>
    </row>
    <row r="5" spans="1:10" s="6" customFormat="1" ht="21.75" customHeight="1">
      <c r="A5" s="47" t="s">
        <v>0</v>
      </c>
      <c r="B5" s="28" t="s">
        <v>29</v>
      </c>
      <c r="C5" s="49" t="s">
        <v>1</v>
      </c>
      <c r="D5" s="51" t="s">
        <v>31</v>
      </c>
      <c r="E5" s="51" t="s">
        <v>27</v>
      </c>
      <c r="F5" s="51" t="s">
        <v>28</v>
      </c>
      <c r="G5" s="49" t="s">
        <v>32</v>
      </c>
      <c r="H5" s="41" t="s">
        <v>36</v>
      </c>
      <c r="I5" s="42"/>
      <c r="J5" s="43"/>
    </row>
    <row r="6" spans="1:10" s="6" customFormat="1" ht="26.25" customHeight="1" thickBot="1">
      <c r="A6" s="48"/>
      <c r="B6" s="29" t="s">
        <v>30</v>
      </c>
      <c r="C6" s="50"/>
      <c r="D6" s="52"/>
      <c r="E6" s="52"/>
      <c r="F6" s="52"/>
      <c r="G6" s="50"/>
      <c r="H6" s="44"/>
      <c r="I6" s="45"/>
      <c r="J6" s="46"/>
    </row>
    <row r="7" spans="1:11" ht="21.75" customHeight="1">
      <c r="A7" s="5" t="s">
        <v>14</v>
      </c>
      <c r="B7" s="8" t="s">
        <v>29</v>
      </c>
      <c r="C7" s="32" t="s">
        <v>4</v>
      </c>
      <c r="D7" s="15">
        <v>2891654.29</v>
      </c>
      <c r="E7" s="15">
        <v>2878100.66</v>
      </c>
      <c r="F7" s="16">
        <f aca="true" t="shared" si="0" ref="F7:F28">SUM(D7-E7)</f>
        <v>13553.629999999888</v>
      </c>
      <c r="G7" s="23"/>
      <c r="H7" s="25">
        <v>6000</v>
      </c>
      <c r="I7" s="27" t="s">
        <v>33</v>
      </c>
      <c r="J7" s="33">
        <f>SUM(H7/G8)</f>
        <v>0.4426858339795353</v>
      </c>
      <c r="K7" s="4"/>
    </row>
    <row r="8" spans="1:10" ht="21.75" customHeight="1" thickBot="1">
      <c r="A8" s="30"/>
      <c r="B8" s="12" t="s">
        <v>30</v>
      </c>
      <c r="C8" s="30" t="s">
        <v>3</v>
      </c>
      <c r="D8" s="17">
        <v>0</v>
      </c>
      <c r="E8" s="17"/>
      <c r="F8" s="18">
        <f t="shared" si="0"/>
        <v>0</v>
      </c>
      <c r="G8" s="24">
        <f>SUM(F7:F8)</f>
        <v>13553.629999999888</v>
      </c>
      <c r="H8" s="26">
        <f>SUM(G8-H7)</f>
        <v>7553.629999999888</v>
      </c>
      <c r="I8" s="36" t="s">
        <v>34</v>
      </c>
      <c r="J8" s="34">
        <f>SUM(H8/G8)</f>
        <v>0.5573141660204647</v>
      </c>
    </row>
    <row r="9" spans="1:11" ht="21.75" customHeight="1">
      <c r="A9" s="5" t="s">
        <v>17</v>
      </c>
      <c r="B9" s="8" t="s">
        <v>29</v>
      </c>
      <c r="C9" s="32" t="s">
        <v>18</v>
      </c>
      <c r="D9" s="10">
        <v>3405815.85</v>
      </c>
      <c r="E9" s="10">
        <v>3414516.41</v>
      </c>
      <c r="F9" s="11">
        <f t="shared" si="0"/>
        <v>-8700.560000000056</v>
      </c>
      <c r="G9" s="22"/>
      <c r="H9" s="25">
        <v>0</v>
      </c>
      <c r="I9" s="27" t="s">
        <v>33</v>
      </c>
      <c r="J9" s="33">
        <f>SUM(H9/G10)</f>
        <v>0</v>
      </c>
      <c r="K9" s="4"/>
    </row>
    <row r="10" spans="1:10" ht="21.75" customHeight="1" thickBot="1">
      <c r="A10" s="30"/>
      <c r="B10" s="12" t="s">
        <v>30</v>
      </c>
      <c r="C10" s="30" t="s">
        <v>5</v>
      </c>
      <c r="D10" s="13">
        <v>77007</v>
      </c>
      <c r="E10" s="13">
        <v>10021.45</v>
      </c>
      <c r="F10" s="14">
        <f t="shared" si="0"/>
        <v>66985.55</v>
      </c>
      <c r="G10" s="7">
        <f>SUM(F9:F10)</f>
        <v>58284.98999999995</v>
      </c>
      <c r="H10" s="26">
        <f>SUM(G10-H9)</f>
        <v>58284.98999999995</v>
      </c>
      <c r="I10" s="36" t="s">
        <v>34</v>
      </c>
      <c r="J10" s="34">
        <f>SUM(H10/G10)</f>
        <v>1</v>
      </c>
    </row>
    <row r="11" spans="1:10" ht="21.75" customHeight="1">
      <c r="A11" s="5" t="s">
        <v>13</v>
      </c>
      <c r="B11" s="8" t="s">
        <v>29</v>
      </c>
      <c r="C11" s="32" t="s">
        <v>6</v>
      </c>
      <c r="D11" s="15">
        <v>6130883.47</v>
      </c>
      <c r="E11" s="15">
        <v>5833288.17</v>
      </c>
      <c r="F11" s="16">
        <f t="shared" si="0"/>
        <v>297595.2999999998</v>
      </c>
      <c r="G11" s="23"/>
      <c r="H11" s="25">
        <v>119038</v>
      </c>
      <c r="I11" s="27" t="s">
        <v>33</v>
      </c>
      <c r="J11" s="33">
        <f>SUM(H11/G12)</f>
        <v>0.39999959676782554</v>
      </c>
    </row>
    <row r="12" spans="1:11" ht="21.75" customHeight="1" thickBot="1">
      <c r="A12" s="30"/>
      <c r="B12" s="12" t="s">
        <v>30</v>
      </c>
      <c r="C12" s="30" t="s">
        <v>5</v>
      </c>
      <c r="D12" s="17">
        <v>0</v>
      </c>
      <c r="E12" s="17">
        <v>0</v>
      </c>
      <c r="F12" s="18">
        <f t="shared" si="0"/>
        <v>0</v>
      </c>
      <c r="G12" s="24">
        <f>SUM(F11:F12)</f>
        <v>297595.2999999998</v>
      </c>
      <c r="H12" s="26">
        <f>SUM(G12-H11)</f>
        <v>178557.2999999998</v>
      </c>
      <c r="I12" s="36" t="s">
        <v>34</v>
      </c>
      <c r="J12" s="34">
        <f>SUM(H12/G12)</f>
        <v>0.6000004032321744</v>
      </c>
      <c r="K12" s="4"/>
    </row>
    <row r="13" spans="1:10" ht="21.75" customHeight="1">
      <c r="A13" s="5" t="s">
        <v>19</v>
      </c>
      <c r="B13" s="8" t="s">
        <v>29</v>
      </c>
      <c r="C13" s="32" t="s">
        <v>16</v>
      </c>
      <c r="D13" s="10">
        <v>24017295.7</v>
      </c>
      <c r="E13" s="10">
        <v>23885298.64</v>
      </c>
      <c r="F13" s="11">
        <f t="shared" si="0"/>
        <v>131997.05999999866</v>
      </c>
      <c r="G13" s="22"/>
      <c r="H13" s="37">
        <v>126087</v>
      </c>
      <c r="I13" s="27" t="s">
        <v>33</v>
      </c>
      <c r="J13" s="33">
        <f>SUM(H13/G14)</f>
        <v>0.799998426486403</v>
      </c>
    </row>
    <row r="14" spans="1:11" ht="21.75" customHeight="1" thickBot="1">
      <c r="A14" s="30" t="s">
        <v>2</v>
      </c>
      <c r="B14" s="12" t="s">
        <v>30</v>
      </c>
      <c r="C14" s="30" t="s">
        <v>3</v>
      </c>
      <c r="D14" s="13">
        <v>853318.11</v>
      </c>
      <c r="E14" s="13">
        <v>827706.11</v>
      </c>
      <c r="F14" s="14">
        <f t="shared" si="0"/>
        <v>25612</v>
      </c>
      <c r="G14" s="9">
        <f>SUM(F13:F14)</f>
        <v>157609.05999999866</v>
      </c>
      <c r="H14" s="38">
        <f>SUM(G14-H13)</f>
        <v>31522.05999999866</v>
      </c>
      <c r="I14" s="36" t="s">
        <v>34</v>
      </c>
      <c r="J14" s="34">
        <f>SUM(H14/G14)</f>
        <v>0.20000157351359704</v>
      </c>
      <c r="K14" s="4"/>
    </row>
    <row r="15" spans="1:10" ht="21.75" customHeight="1">
      <c r="A15" s="5" t="s">
        <v>20</v>
      </c>
      <c r="B15" s="8" t="s">
        <v>29</v>
      </c>
      <c r="C15" s="32" t="s">
        <v>15</v>
      </c>
      <c r="D15" s="10">
        <v>18497275.14</v>
      </c>
      <c r="E15" s="10">
        <v>18401868.13</v>
      </c>
      <c r="F15" s="16">
        <f t="shared" si="0"/>
        <v>95407.01000000164</v>
      </c>
      <c r="G15" s="23"/>
      <c r="H15" s="25">
        <v>100000</v>
      </c>
      <c r="I15" s="27" t="s">
        <v>33</v>
      </c>
      <c r="J15" s="33">
        <f>SUM(H15/G16)</f>
        <v>0.7330369029835834</v>
      </c>
    </row>
    <row r="16" spans="1:11" ht="21.75" customHeight="1" thickBot="1">
      <c r="A16" s="30" t="s">
        <v>2</v>
      </c>
      <c r="B16" s="12" t="s">
        <v>30</v>
      </c>
      <c r="C16" s="30" t="s">
        <v>3</v>
      </c>
      <c r="D16" s="13">
        <v>185737.69</v>
      </c>
      <c r="E16" s="13">
        <v>144725.92</v>
      </c>
      <c r="F16" s="18">
        <f t="shared" si="0"/>
        <v>41011.76999999999</v>
      </c>
      <c r="G16" s="24">
        <f>SUM(F15:F16)</f>
        <v>136418.78000000163</v>
      </c>
      <c r="H16" s="26">
        <f>SUM(G16-H15)</f>
        <v>36418.78000000163</v>
      </c>
      <c r="I16" s="36" t="s">
        <v>34</v>
      </c>
      <c r="J16" s="34">
        <f>SUM(H16/G16)</f>
        <v>0.26696309701641663</v>
      </c>
      <c r="K16" s="4"/>
    </row>
    <row r="17" spans="1:10" ht="21.75" customHeight="1">
      <c r="A17" s="5" t="s">
        <v>21</v>
      </c>
      <c r="B17" s="8" t="s">
        <v>29</v>
      </c>
      <c r="C17" s="32" t="s">
        <v>10</v>
      </c>
      <c r="D17" s="10">
        <v>19769148.2</v>
      </c>
      <c r="E17" s="10">
        <v>19730058.21</v>
      </c>
      <c r="F17" s="11">
        <f t="shared" si="0"/>
        <v>39089.98999999836</v>
      </c>
      <c r="G17" s="22"/>
      <c r="H17" s="25">
        <v>19000</v>
      </c>
      <c r="I17" s="27" t="s">
        <v>33</v>
      </c>
      <c r="J17" s="33">
        <f>SUM(H17/G18)</f>
        <v>0.4860579396413454</v>
      </c>
    </row>
    <row r="18" spans="1:10" ht="21.75" customHeight="1" thickBot="1">
      <c r="A18" s="30" t="s">
        <v>2</v>
      </c>
      <c r="B18" s="12" t="s">
        <v>30</v>
      </c>
      <c r="C18" s="30" t="s">
        <v>3</v>
      </c>
      <c r="D18" s="13">
        <v>0</v>
      </c>
      <c r="E18" s="13">
        <v>0</v>
      </c>
      <c r="F18" s="14">
        <f t="shared" si="0"/>
        <v>0</v>
      </c>
      <c r="G18" s="9">
        <f>SUM(F17:F18)</f>
        <v>39089.98999999836</v>
      </c>
      <c r="H18" s="26">
        <f>SUM(G18-H17)</f>
        <v>20089.98999999836</v>
      </c>
      <c r="I18" s="36" t="s">
        <v>34</v>
      </c>
      <c r="J18" s="34">
        <f>SUM(H18/G18)</f>
        <v>0.5139420603586545</v>
      </c>
    </row>
    <row r="19" spans="1:10" ht="21.75" customHeight="1">
      <c r="A19" s="5" t="s">
        <v>22</v>
      </c>
      <c r="B19" s="8" t="s">
        <v>29</v>
      </c>
      <c r="C19" s="32" t="s">
        <v>7</v>
      </c>
      <c r="D19" s="15">
        <v>7260146.51</v>
      </c>
      <c r="E19" s="15">
        <v>7105283.39</v>
      </c>
      <c r="F19" s="16">
        <f t="shared" si="0"/>
        <v>154863.1200000001</v>
      </c>
      <c r="G19" s="23"/>
      <c r="H19" s="27">
        <v>54000</v>
      </c>
      <c r="I19" s="27" t="s">
        <v>33</v>
      </c>
      <c r="J19" s="33">
        <f>SUM(H19/G20)</f>
        <v>0.3486950282287995</v>
      </c>
    </row>
    <row r="20" spans="1:10" ht="21.75" customHeight="1" thickBot="1">
      <c r="A20" s="30"/>
      <c r="B20" s="12" t="s">
        <v>30</v>
      </c>
      <c r="C20" s="30" t="s">
        <v>3</v>
      </c>
      <c r="D20" s="17">
        <v>0</v>
      </c>
      <c r="E20" s="17">
        <v>0</v>
      </c>
      <c r="F20" s="18">
        <f t="shared" si="0"/>
        <v>0</v>
      </c>
      <c r="G20" s="24">
        <f>SUM(F19:F20)</f>
        <v>154863.1200000001</v>
      </c>
      <c r="H20" s="26">
        <f>SUM(G20-H19)</f>
        <v>100863.12000000011</v>
      </c>
      <c r="I20" s="36" t="s">
        <v>34</v>
      </c>
      <c r="J20" s="34">
        <f>SUM(H20/G20)</f>
        <v>0.6513049717712005</v>
      </c>
    </row>
    <row r="21" spans="1:10" ht="21.75" customHeight="1">
      <c r="A21" s="5" t="s">
        <v>23</v>
      </c>
      <c r="B21" s="8" t="s">
        <v>29</v>
      </c>
      <c r="C21" s="32" t="s">
        <v>8</v>
      </c>
      <c r="D21" s="10">
        <v>3163716.15</v>
      </c>
      <c r="E21" s="10">
        <v>3150130.76</v>
      </c>
      <c r="F21" s="11">
        <f t="shared" si="0"/>
        <v>13585.39000000013</v>
      </c>
      <c r="G21" s="22"/>
      <c r="H21" s="25">
        <v>0</v>
      </c>
      <c r="I21" s="27" t="s">
        <v>33</v>
      </c>
      <c r="J21" s="33">
        <f>SUM(H21/G22)</f>
        <v>0</v>
      </c>
    </row>
    <row r="22" spans="1:11" ht="21.75" customHeight="1" thickBot="1">
      <c r="A22" s="30"/>
      <c r="B22" s="12" t="s">
        <v>30</v>
      </c>
      <c r="C22" s="30" t="s">
        <v>3</v>
      </c>
      <c r="D22" s="13">
        <v>0</v>
      </c>
      <c r="E22" s="13">
        <v>0</v>
      </c>
      <c r="F22" s="14">
        <f t="shared" si="0"/>
        <v>0</v>
      </c>
      <c r="G22" s="9">
        <f>SUM(F21:F22)</f>
        <v>13585.39000000013</v>
      </c>
      <c r="H22" s="26">
        <f>SUM(G22-H21)</f>
        <v>13585.39000000013</v>
      </c>
      <c r="I22" s="36" t="s">
        <v>34</v>
      </c>
      <c r="J22" s="34">
        <f>SUM(H22/G22)</f>
        <v>1</v>
      </c>
      <c r="K22" s="4"/>
    </row>
    <row r="23" spans="1:10" ht="21.75" customHeight="1">
      <c r="A23" s="5" t="s">
        <v>24</v>
      </c>
      <c r="B23" s="8" t="s">
        <v>29</v>
      </c>
      <c r="C23" s="32" t="s">
        <v>9</v>
      </c>
      <c r="D23" s="15">
        <v>24424127.34</v>
      </c>
      <c r="E23" s="15">
        <v>24324686.93</v>
      </c>
      <c r="F23" s="16">
        <f t="shared" si="0"/>
        <v>99440.41000000015</v>
      </c>
      <c r="G23" s="23"/>
      <c r="H23" s="25">
        <v>79000</v>
      </c>
      <c r="I23" s="27" t="s">
        <v>33</v>
      </c>
      <c r="J23" s="33">
        <f>SUM(H23/G24)</f>
        <v>0.7944456383476283</v>
      </c>
    </row>
    <row r="24" spans="1:10" ht="21.75" customHeight="1" thickBot="1">
      <c r="A24" s="30"/>
      <c r="B24" s="12" t="s">
        <v>30</v>
      </c>
      <c r="C24" s="30" t="s">
        <v>3</v>
      </c>
      <c r="D24" s="17">
        <v>0</v>
      </c>
      <c r="E24" s="17">
        <v>0</v>
      </c>
      <c r="F24" s="18">
        <f t="shared" si="0"/>
        <v>0</v>
      </c>
      <c r="G24" s="24">
        <f>SUM(F23:F24)</f>
        <v>99440.41000000015</v>
      </c>
      <c r="H24" s="26">
        <f>SUM(G24-H23)</f>
        <v>20440.41000000015</v>
      </c>
      <c r="I24" s="36" t="s">
        <v>34</v>
      </c>
      <c r="J24" s="34">
        <f>SUM(H24/G24)</f>
        <v>0.2055543616523717</v>
      </c>
    </row>
    <row r="25" spans="1:10" ht="21.75" customHeight="1">
      <c r="A25" s="5" t="s">
        <v>25</v>
      </c>
      <c r="B25" s="8" t="s">
        <v>29</v>
      </c>
      <c r="C25" s="32" t="s">
        <v>11</v>
      </c>
      <c r="D25" s="10">
        <v>4976032.44</v>
      </c>
      <c r="E25" s="10">
        <v>4913599.61</v>
      </c>
      <c r="F25" s="11">
        <f t="shared" si="0"/>
        <v>62432.830000000075</v>
      </c>
      <c r="G25" s="22"/>
      <c r="H25" s="25">
        <v>49000</v>
      </c>
      <c r="I25" s="27" t="s">
        <v>33</v>
      </c>
      <c r="J25" s="33">
        <f>SUM(H25/G26)</f>
        <v>0.7848434869923395</v>
      </c>
    </row>
    <row r="26" spans="1:11" ht="21.75" customHeight="1" thickBot="1">
      <c r="A26" s="30"/>
      <c r="B26" s="12" t="s">
        <v>30</v>
      </c>
      <c r="C26" s="30" t="s">
        <v>3</v>
      </c>
      <c r="D26" s="13">
        <v>0</v>
      </c>
      <c r="E26" s="13">
        <v>0</v>
      </c>
      <c r="F26" s="14">
        <f t="shared" si="0"/>
        <v>0</v>
      </c>
      <c r="G26" s="9">
        <f>SUM(F25:F26)</f>
        <v>62432.830000000075</v>
      </c>
      <c r="H26" s="26">
        <f>SUM(G26-H25)</f>
        <v>13432.830000000075</v>
      </c>
      <c r="I26" s="36" t="s">
        <v>34</v>
      </c>
      <c r="J26" s="34">
        <f>SUM(H26/G26)</f>
        <v>0.21515651300766053</v>
      </c>
      <c r="K26" s="4"/>
    </row>
    <row r="27" spans="1:10" ht="21.75" customHeight="1">
      <c r="A27" s="5" t="s">
        <v>26</v>
      </c>
      <c r="B27" s="8" t="s">
        <v>29</v>
      </c>
      <c r="C27" s="32" t="s">
        <v>12</v>
      </c>
      <c r="D27" s="15">
        <v>9141888.87</v>
      </c>
      <c r="E27" s="15">
        <v>8999829.4</v>
      </c>
      <c r="F27" s="16">
        <f t="shared" si="0"/>
        <v>142059.4699999988</v>
      </c>
      <c r="G27" s="23"/>
      <c r="H27" s="25">
        <v>50000</v>
      </c>
      <c r="I27" s="27" t="s">
        <v>33</v>
      </c>
      <c r="J27" s="33">
        <f>SUM(H27/G28)</f>
        <v>0.35196527200897215</v>
      </c>
    </row>
    <row r="28" spans="1:10" ht="21.75" customHeight="1" thickBot="1">
      <c r="A28" s="31"/>
      <c r="B28" s="12" t="s">
        <v>30</v>
      </c>
      <c r="C28" s="31" t="s">
        <v>3</v>
      </c>
      <c r="D28" s="13">
        <v>0</v>
      </c>
      <c r="E28" s="13">
        <v>0</v>
      </c>
      <c r="F28" s="19">
        <f t="shared" si="0"/>
        <v>0</v>
      </c>
      <c r="G28" s="9">
        <f>SUM(F27:F28)</f>
        <v>142059.4699999988</v>
      </c>
      <c r="H28" s="26">
        <f>SUM(G28-H27)</f>
        <v>92059.46999999881</v>
      </c>
      <c r="I28" s="36" t="s">
        <v>34</v>
      </c>
      <c r="J28" s="35">
        <f>SUM(H28/G28)</f>
        <v>0.6480347279910278</v>
      </c>
    </row>
    <row r="30" ht="15.75">
      <c r="H30" s="4"/>
    </row>
  </sheetData>
  <sheetProtection/>
  <mergeCells count="7">
    <mergeCell ref="H5:J6"/>
    <mergeCell ref="A5:A6"/>
    <mergeCell ref="C5:C6"/>
    <mergeCell ref="D5:D6"/>
    <mergeCell ref="E5:E6"/>
    <mergeCell ref="F5:F6"/>
    <mergeCell ref="G5:G6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scale="6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90" zoomScaleNormal="90" zoomScaleSheetLayoutView="75" workbookViewId="0" topLeftCell="A1">
      <selection activeCell="G3" sqref="G3"/>
    </sheetView>
  </sheetViews>
  <sheetFormatPr defaultColWidth="9.00390625" defaultRowHeight="12.75"/>
  <cols>
    <col min="1" max="1" width="43.875" style="2" customWidth="1"/>
    <col min="2" max="2" width="11.25390625" style="2" bestFit="1" customWidth="1"/>
    <col min="3" max="3" width="26.375" style="2" customWidth="1"/>
    <col min="4" max="6" width="20.75390625" style="4" customWidth="1"/>
    <col min="7" max="7" width="20.75390625" style="6" customWidth="1"/>
    <col min="8" max="8" width="17.875" style="2" customWidth="1"/>
    <col min="9" max="16384" width="9.125" style="2" customWidth="1"/>
  </cols>
  <sheetData>
    <row r="1" ht="15">
      <c r="G1" s="21"/>
    </row>
    <row r="3" spans="1:7" s="1" customFormat="1" ht="20.25">
      <c r="A3" s="20" t="s">
        <v>35</v>
      </c>
      <c r="D3" s="3"/>
      <c r="E3" s="3"/>
      <c r="F3" s="3"/>
      <c r="G3" s="53" t="s">
        <v>37</v>
      </c>
    </row>
    <row r="4" spans="4:7" s="1" customFormat="1" ht="44.25" customHeight="1" thickBot="1">
      <c r="D4" s="3"/>
      <c r="E4" s="3"/>
      <c r="F4" s="3"/>
      <c r="G4" s="6"/>
    </row>
    <row r="5" spans="1:7" s="6" customFormat="1" ht="21.75" customHeight="1">
      <c r="A5" s="47" t="s">
        <v>0</v>
      </c>
      <c r="B5" s="28" t="s">
        <v>29</v>
      </c>
      <c r="C5" s="49" t="s">
        <v>1</v>
      </c>
      <c r="D5" s="51" t="s">
        <v>31</v>
      </c>
      <c r="E5" s="51" t="s">
        <v>27</v>
      </c>
      <c r="F5" s="51" t="s">
        <v>28</v>
      </c>
      <c r="G5" s="49" t="s">
        <v>32</v>
      </c>
    </row>
    <row r="6" spans="1:7" s="6" customFormat="1" ht="26.25" customHeight="1" thickBot="1">
      <c r="A6" s="48"/>
      <c r="B6" s="29" t="s">
        <v>30</v>
      </c>
      <c r="C6" s="50"/>
      <c r="D6" s="52"/>
      <c r="E6" s="52"/>
      <c r="F6" s="52"/>
      <c r="G6" s="50"/>
    </row>
    <row r="7" spans="1:8" ht="21.75" customHeight="1">
      <c r="A7" s="5" t="s">
        <v>14</v>
      </c>
      <c r="B7" s="8" t="s">
        <v>29</v>
      </c>
      <c r="C7" s="32" t="s">
        <v>4</v>
      </c>
      <c r="D7" s="15">
        <v>2891654.29</v>
      </c>
      <c r="E7" s="15">
        <v>2878100.66</v>
      </c>
      <c r="F7" s="16">
        <f aca="true" t="shared" si="0" ref="F7:F28">SUM(D7-E7)</f>
        <v>13553.629999999888</v>
      </c>
      <c r="G7" s="39"/>
      <c r="H7" s="4"/>
    </row>
    <row r="8" spans="1:7" ht="21.75" customHeight="1" thickBot="1">
      <c r="A8" s="30"/>
      <c r="B8" s="12" t="s">
        <v>30</v>
      </c>
      <c r="C8" s="30" t="s">
        <v>3</v>
      </c>
      <c r="D8" s="17">
        <v>0</v>
      </c>
      <c r="E8" s="17"/>
      <c r="F8" s="18">
        <f t="shared" si="0"/>
        <v>0</v>
      </c>
      <c r="G8" s="40">
        <f>SUM(F7:F8)</f>
        <v>13553.629999999888</v>
      </c>
    </row>
    <row r="9" spans="1:8" ht="21.75" customHeight="1">
      <c r="A9" s="5" t="s">
        <v>17</v>
      </c>
      <c r="B9" s="8" t="s">
        <v>29</v>
      </c>
      <c r="C9" s="32" t="s">
        <v>18</v>
      </c>
      <c r="D9" s="10">
        <v>3405815.85</v>
      </c>
      <c r="E9" s="10">
        <v>3414516.41</v>
      </c>
      <c r="F9" s="11">
        <f t="shared" si="0"/>
        <v>-8700.560000000056</v>
      </c>
      <c r="G9" s="5"/>
      <c r="H9" s="4"/>
    </row>
    <row r="10" spans="1:7" ht="21.75" customHeight="1" thickBot="1">
      <c r="A10" s="30"/>
      <c r="B10" s="12" t="s">
        <v>30</v>
      </c>
      <c r="C10" s="30" t="s">
        <v>5</v>
      </c>
      <c r="D10" s="13">
        <v>77007</v>
      </c>
      <c r="E10" s="13">
        <v>10021.45</v>
      </c>
      <c r="F10" s="14">
        <f t="shared" si="0"/>
        <v>66985.55</v>
      </c>
      <c r="G10" s="7">
        <f>SUM(F9:F10)</f>
        <v>58284.98999999995</v>
      </c>
    </row>
    <row r="11" spans="1:7" ht="21.75" customHeight="1">
      <c r="A11" s="5" t="s">
        <v>13</v>
      </c>
      <c r="B11" s="8" t="s">
        <v>29</v>
      </c>
      <c r="C11" s="32" t="s">
        <v>6</v>
      </c>
      <c r="D11" s="15">
        <v>6130883.47</v>
      </c>
      <c r="E11" s="15">
        <v>5833288.17</v>
      </c>
      <c r="F11" s="16">
        <f t="shared" si="0"/>
        <v>297595.2999999998</v>
      </c>
      <c r="G11" s="39"/>
    </row>
    <row r="12" spans="1:8" ht="21.75" customHeight="1" thickBot="1">
      <c r="A12" s="30"/>
      <c r="B12" s="12" t="s">
        <v>30</v>
      </c>
      <c r="C12" s="30" t="s">
        <v>5</v>
      </c>
      <c r="D12" s="17">
        <v>0</v>
      </c>
      <c r="E12" s="17">
        <v>0</v>
      </c>
      <c r="F12" s="18">
        <f t="shared" si="0"/>
        <v>0</v>
      </c>
      <c r="G12" s="40">
        <f>SUM(F11:F12)</f>
        <v>297595.2999999998</v>
      </c>
      <c r="H12" s="4"/>
    </row>
    <row r="13" spans="1:7" ht="21.75" customHeight="1">
      <c r="A13" s="5" t="s">
        <v>19</v>
      </c>
      <c r="B13" s="8" t="s">
        <v>29</v>
      </c>
      <c r="C13" s="32" t="s">
        <v>16</v>
      </c>
      <c r="D13" s="10">
        <v>24017295.7</v>
      </c>
      <c r="E13" s="10">
        <v>23885298.64</v>
      </c>
      <c r="F13" s="11">
        <f t="shared" si="0"/>
        <v>131997.05999999866</v>
      </c>
      <c r="G13" s="5"/>
    </row>
    <row r="14" spans="1:8" ht="21.75" customHeight="1" thickBot="1">
      <c r="A14" s="30" t="s">
        <v>2</v>
      </c>
      <c r="B14" s="12" t="s">
        <v>30</v>
      </c>
      <c r="C14" s="30" t="s">
        <v>3</v>
      </c>
      <c r="D14" s="13">
        <v>853318.11</v>
      </c>
      <c r="E14" s="13">
        <v>827706.11</v>
      </c>
      <c r="F14" s="14">
        <f t="shared" si="0"/>
        <v>25612</v>
      </c>
      <c r="G14" s="7">
        <f>SUM(F13:F14)</f>
        <v>157609.05999999866</v>
      </c>
      <c r="H14" s="4"/>
    </row>
    <row r="15" spans="1:7" ht="21.75" customHeight="1">
      <c r="A15" s="5" t="s">
        <v>20</v>
      </c>
      <c r="B15" s="8" t="s">
        <v>29</v>
      </c>
      <c r="C15" s="32" t="s">
        <v>15</v>
      </c>
      <c r="D15" s="10">
        <v>18497275.14</v>
      </c>
      <c r="E15" s="10">
        <v>18401868.13</v>
      </c>
      <c r="F15" s="16">
        <f t="shared" si="0"/>
        <v>95407.01000000164</v>
      </c>
      <c r="G15" s="39"/>
    </row>
    <row r="16" spans="1:8" ht="21.75" customHeight="1" thickBot="1">
      <c r="A16" s="30" t="s">
        <v>2</v>
      </c>
      <c r="B16" s="12" t="s">
        <v>30</v>
      </c>
      <c r="C16" s="30" t="s">
        <v>3</v>
      </c>
      <c r="D16" s="13">
        <v>185737.69</v>
      </c>
      <c r="E16" s="13">
        <v>144725.92</v>
      </c>
      <c r="F16" s="18">
        <f t="shared" si="0"/>
        <v>41011.76999999999</v>
      </c>
      <c r="G16" s="40">
        <f>SUM(F15:F16)</f>
        <v>136418.78000000163</v>
      </c>
      <c r="H16" s="4"/>
    </row>
    <row r="17" spans="1:7" ht="21.75" customHeight="1">
      <c r="A17" s="5" t="s">
        <v>21</v>
      </c>
      <c r="B17" s="8" t="s">
        <v>29</v>
      </c>
      <c r="C17" s="32" t="s">
        <v>10</v>
      </c>
      <c r="D17" s="10">
        <v>19769148.2</v>
      </c>
      <c r="E17" s="10">
        <v>19730058.21</v>
      </c>
      <c r="F17" s="11">
        <f t="shared" si="0"/>
        <v>39089.98999999836</v>
      </c>
      <c r="G17" s="5"/>
    </row>
    <row r="18" spans="1:7" ht="21.75" customHeight="1" thickBot="1">
      <c r="A18" s="30" t="s">
        <v>2</v>
      </c>
      <c r="B18" s="12" t="s">
        <v>30</v>
      </c>
      <c r="C18" s="30" t="s">
        <v>3</v>
      </c>
      <c r="D18" s="13">
        <v>0</v>
      </c>
      <c r="E18" s="13">
        <v>0</v>
      </c>
      <c r="F18" s="14">
        <f t="shared" si="0"/>
        <v>0</v>
      </c>
      <c r="G18" s="7">
        <f>SUM(F17:F18)</f>
        <v>39089.98999999836</v>
      </c>
    </row>
    <row r="19" spans="1:7" ht="21.75" customHeight="1">
      <c r="A19" s="5" t="s">
        <v>22</v>
      </c>
      <c r="B19" s="8" t="s">
        <v>29</v>
      </c>
      <c r="C19" s="32" t="s">
        <v>7</v>
      </c>
      <c r="D19" s="15">
        <v>7260146.51</v>
      </c>
      <c r="E19" s="15">
        <v>7105283.39</v>
      </c>
      <c r="F19" s="16">
        <f t="shared" si="0"/>
        <v>154863.1200000001</v>
      </c>
      <c r="G19" s="39"/>
    </row>
    <row r="20" spans="1:7" ht="21.75" customHeight="1" thickBot="1">
      <c r="A20" s="30"/>
      <c r="B20" s="12" t="s">
        <v>30</v>
      </c>
      <c r="C20" s="30" t="s">
        <v>3</v>
      </c>
      <c r="D20" s="17">
        <v>0</v>
      </c>
      <c r="E20" s="17">
        <v>0</v>
      </c>
      <c r="F20" s="18">
        <f t="shared" si="0"/>
        <v>0</v>
      </c>
      <c r="G20" s="40">
        <f>SUM(F19:F20)</f>
        <v>154863.1200000001</v>
      </c>
    </row>
    <row r="21" spans="1:7" ht="21.75" customHeight="1">
      <c r="A21" s="5" t="s">
        <v>23</v>
      </c>
      <c r="B21" s="8" t="s">
        <v>29</v>
      </c>
      <c r="C21" s="32" t="s">
        <v>8</v>
      </c>
      <c r="D21" s="10">
        <v>3163716.15</v>
      </c>
      <c r="E21" s="10">
        <v>3150130.76</v>
      </c>
      <c r="F21" s="11">
        <f t="shared" si="0"/>
        <v>13585.39000000013</v>
      </c>
      <c r="G21" s="5"/>
    </row>
    <row r="22" spans="1:8" ht="21.75" customHeight="1" thickBot="1">
      <c r="A22" s="30"/>
      <c r="B22" s="12" t="s">
        <v>30</v>
      </c>
      <c r="C22" s="30" t="s">
        <v>3</v>
      </c>
      <c r="D22" s="13">
        <v>0</v>
      </c>
      <c r="E22" s="13">
        <v>0</v>
      </c>
      <c r="F22" s="14">
        <f t="shared" si="0"/>
        <v>0</v>
      </c>
      <c r="G22" s="7">
        <f>SUM(F21:F22)</f>
        <v>13585.39000000013</v>
      </c>
      <c r="H22" s="4"/>
    </row>
    <row r="23" spans="1:7" ht="21.75" customHeight="1">
      <c r="A23" s="5" t="s">
        <v>24</v>
      </c>
      <c r="B23" s="8" t="s">
        <v>29</v>
      </c>
      <c r="C23" s="32" t="s">
        <v>9</v>
      </c>
      <c r="D23" s="15">
        <v>24424127.34</v>
      </c>
      <c r="E23" s="15">
        <v>24324686.93</v>
      </c>
      <c r="F23" s="16">
        <f t="shared" si="0"/>
        <v>99440.41000000015</v>
      </c>
      <c r="G23" s="39"/>
    </row>
    <row r="24" spans="1:7" ht="21.75" customHeight="1" thickBot="1">
      <c r="A24" s="30"/>
      <c r="B24" s="12" t="s">
        <v>30</v>
      </c>
      <c r="C24" s="30" t="s">
        <v>3</v>
      </c>
      <c r="D24" s="17">
        <v>0</v>
      </c>
      <c r="E24" s="17">
        <v>0</v>
      </c>
      <c r="F24" s="18">
        <f t="shared" si="0"/>
        <v>0</v>
      </c>
      <c r="G24" s="40">
        <f>SUM(F23:F24)</f>
        <v>99440.41000000015</v>
      </c>
    </row>
    <row r="25" spans="1:7" ht="21.75" customHeight="1">
      <c r="A25" s="5" t="s">
        <v>25</v>
      </c>
      <c r="B25" s="8" t="s">
        <v>29</v>
      </c>
      <c r="C25" s="32" t="s">
        <v>11</v>
      </c>
      <c r="D25" s="10">
        <v>4976032.44</v>
      </c>
      <c r="E25" s="10">
        <v>4913599.61</v>
      </c>
      <c r="F25" s="11">
        <f t="shared" si="0"/>
        <v>62432.830000000075</v>
      </c>
      <c r="G25" s="5"/>
    </row>
    <row r="26" spans="1:8" ht="21.75" customHeight="1" thickBot="1">
      <c r="A26" s="30"/>
      <c r="B26" s="12" t="s">
        <v>30</v>
      </c>
      <c r="C26" s="30" t="s">
        <v>3</v>
      </c>
      <c r="D26" s="13">
        <v>0</v>
      </c>
      <c r="E26" s="13">
        <v>0</v>
      </c>
      <c r="F26" s="14">
        <f t="shared" si="0"/>
        <v>0</v>
      </c>
      <c r="G26" s="7">
        <f>SUM(F25:F26)</f>
        <v>62432.830000000075</v>
      </c>
      <c r="H26" s="4"/>
    </row>
    <row r="27" spans="1:7" ht="21.75" customHeight="1">
      <c r="A27" s="5" t="s">
        <v>26</v>
      </c>
      <c r="B27" s="8" t="s">
        <v>29</v>
      </c>
      <c r="C27" s="32" t="s">
        <v>12</v>
      </c>
      <c r="D27" s="15">
        <v>9141888.87</v>
      </c>
      <c r="E27" s="15">
        <v>8999829.4</v>
      </c>
      <c r="F27" s="16">
        <f t="shared" si="0"/>
        <v>142059.4699999988</v>
      </c>
      <c r="G27" s="39"/>
    </row>
    <row r="28" spans="1:7" ht="21.75" customHeight="1" thickBot="1">
      <c r="A28" s="31"/>
      <c r="B28" s="12" t="s">
        <v>30</v>
      </c>
      <c r="C28" s="31" t="s">
        <v>3</v>
      </c>
      <c r="D28" s="13">
        <v>0</v>
      </c>
      <c r="E28" s="13">
        <v>0</v>
      </c>
      <c r="F28" s="19">
        <f t="shared" si="0"/>
        <v>0</v>
      </c>
      <c r="G28" s="7">
        <f>SUM(F27:F28)</f>
        <v>142059.4699999988</v>
      </c>
    </row>
  </sheetData>
  <sheetProtection/>
  <mergeCells count="6">
    <mergeCell ref="A5:A6"/>
    <mergeCell ref="C5:C6"/>
    <mergeCell ref="D5:D6"/>
    <mergeCell ref="E5:E6"/>
    <mergeCell ref="F5:F6"/>
    <mergeCell ref="G5:G6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scale="64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2014-05-27T09:18:48Z</cp:lastPrinted>
  <dcterms:created xsi:type="dcterms:W3CDTF">1997-01-24T11:07:25Z</dcterms:created>
  <dcterms:modified xsi:type="dcterms:W3CDTF">2014-05-27T09:23:28Z</dcterms:modified>
  <cp:category/>
  <cp:version/>
  <cp:contentType/>
  <cp:contentStatus/>
</cp:coreProperties>
</file>