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_xlnm.Print_Area" localSheetId="0">'List1'!$A$1:$D$118</definedName>
  </definedNames>
  <calcPr fullCalcOnLoad="1"/>
</workbook>
</file>

<file path=xl/sharedStrings.xml><?xml version="1.0" encoding="utf-8"?>
<sst xmlns="http://schemas.openxmlformats.org/spreadsheetml/2006/main" count="96" uniqueCount="88">
  <si>
    <t>Finanční vypořádání a finanční situace obce</t>
  </si>
  <si>
    <t>Kč</t>
  </si>
  <si>
    <t>a)     Příjmy v rámci finančního vypořádání</t>
  </si>
  <si>
    <t xml:space="preserve">půjčky poskytnuté právnickým osobám - SKI Klub                      </t>
  </si>
  <si>
    <t>Rozdělení zdrojů po finančním vypořádání</t>
  </si>
  <si>
    <t xml:space="preserve"> doplatky dotací ze státního rozpočtu</t>
  </si>
  <si>
    <t xml:space="preserve"> aktivní finanční vypořádání s krajem</t>
  </si>
  <si>
    <t xml:space="preserve"> aktivní finanční vypořádání s obcemi . .</t>
  </si>
  <si>
    <t xml:space="preserve"> aktivní finanční vypořádání s PO zřízenými obcí </t>
  </si>
  <si>
    <t xml:space="preserve"> pasivní finanční vypořádání s obcemi</t>
  </si>
  <si>
    <t xml:space="preserve"> pasivní finanční vypořádání s PO zřízenými obcí </t>
  </si>
  <si>
    <t>sociální fond</t>
  </si>
  <si>
    <t>fond rozvoje bydlení</t>
  </si>
  <si>
    <t xml:space="preserve"> přijaté půjčky</t>
  </si>
  <si>
    <t>pozn.</t>
  </si>
  <si>
    <t>b)    Výdaje v rámci finančního vypořádání</t>
  </si>
  <si>
    <t xml:space="preserve">2)     Zdroje na běžném účtu po FV celkem                                                                  </t>
  </si>
  <si>
    <t>5)     Stav poskytnutých nesplacených půjček a PV celkem</t>
  </si>
  <si>
    <t>Text</t>
  </si>
  <si>
    <t>Poznámka</t>
  </si>
  <si>
    <t>4)     Stav přijatých nesplac. úvěrů, PV a půjček celkem</t>
  </si>
  <si>
    <t xml:space="preserve"> pasivní vypořádání se sociálním fondem-dopl.zákl.přídělu</t>
  </si>
  <si>
    <t xml:space="preserve">poskytnuté přechodné výpomoci      </t>
  </si>
  <si>
    <t>půjčky občanům (FRB)</t>
  </si>
  <si>
    <t>půjčky zaměstnacům (soc.fond)</t>
  </si>
  <si>
    <t>3)     Stavy finančních fondů obce celkem</t>
  </si>
  <si>
    <t xml:space="preserve"> vratky dotací do státního rozpočtu - soc.dávky-přísp.na péči</t>
  </si>
  <si>
    <t xml:space="preserve">                                                   - soc.dávky-hm.nouze</t>
  </si>
  <si>
    <t xml:space="preserve"> přijaté úvěry - zůst.nesplacených úvěrů</t>
  </si>
  <si>
    <t xml:space="preserve">Odbor výstavby: </t>
  </si>
  <si>
    <t>Odbor finanční:</t>
  </si>
  <si>
    <t xml:space="preserve"> - rezerva m.č. Mostiště - převod nevyčerp. FP z minulých let</t>
  </si>
  <si>
    <t xml:space="preserve"> - rezerva m.č. Lhotky - převod nevyčerp. FP z minulých let</t>
  </si>
  <si>
    <t xml:space="preserve"> - rezerva m.č. Hrbov - převod nevyčerp. FP z minulých let</t>
  </si>
  <si>
    <t xml:space="preserve"> - rezerva m.č. Olší - převod nevyčerp. FP z minulých let</t>
  </si>
  <si>
    <t xml:space="preserve">                            Příoha č. 2</t>
  </si>
  <si>
    <t xml:space="preserve">  </t>
  </si>
  <si>
    <t xml:space="preserve"> pasivní finanční vypořádání se SR (sčítání lidu)</t>
  </si>
  <si>
    <t>fond TS+bank.poplatky</t>
  </si>
  <si>
    <t>fond příjmy z pronájmů</t>
  </si>
  <si>
    <t xml:space="preserve"> - zůstatky účtů 231 k 31.12.2011</t>
  </si>
  <si>
    <t xml:space="preserve"> - FP ke zhodnocení (podílové listy + zajištěný fond)</t>
  </si>
  <si>
    <t xml:space="preserve"> aktivní vypořádání s hosp.činností - převod zisku r.2011</t>
  </si>
  <si>
    <t xml:space="preserve"> aktivní vypořádáni se soc.fondem </t>
  </si>
  <si>
    <t>Výsledek HOČ k 31.12.2011 (příjem v r. 2012)</t>
  </si>
  <si>
    <t>zařazeno v RS 2012</t>
  </si>
  <si>
    <t>Převod neprofinancovaných závazků z r. 2011</t>
  </si>
  <si>
    <t xml:space="preserve">      Zdroje na běžném účtu po FV celkem                                                                  </t>
  </si>
  <si>
    <t>1) Stav finančních prostředků  k 31.12.2011</t>
  </si>
  <si>
    <t>Finanční vypořádání a rozdělení zdrojů po FV za rok 2011</t>
  </si>
  <si>
    <t>Disponibilní zdroje FP k 31.12.2011</t>
  </si>
  <si>
    <t>Odbor životního prostředí:</t>
  </si>
  <si>
    <t xml:space="preserve">               - činnosti zajišťované odborem ŽP</t>
  </si>
  <si>
    <t xml:space="preserve">               - prevence vzniku odpadů (TSVM)</t>
  </si>
  <si>
    <t xml:space="preserve">   - SŽD zřízení věcného břemene Františkov</t>
  </si>
  <si>
    <t xml:space="preserve">   - plynofikace Vrchovecká - II. etapa</t>
  </si>
  <si>
    <t xml:space="preserve">   - veřejné osvětlení Nad Tratí</t>
  </si>
  <si>
    <t xml:space="preserve">   - stavební úpravy areálu Agados pro TSVM</t>
  </si>
  <si>
    <t>schváleno ZM 21.2.2012</t>
  </si>
  <si>
    <t xml:space="preserve">   - stavební úpravy areálu Agados pro TSVM - II. etapa</t>
  </si>
  <si>
    <t xml:space="preserve">   - příspěvek SVK Žďársko - rekonstr.kanalizace Na Výsluní</t>
  </si>
  <si>
    <t>Odbor správní:</t>
  </si>
  <si>
    <t xml:space="preserve">   - projekt Efektivnost - přesun nevyčerp.dotace z r. 2011</t>
  </si>
  <si>
    <t xml:space="preserve">   - projekt Efektivnost - přesun nevyčerp.vlast.zdrojů z r. 2011</t>
  </si>
  <si>
    <t xml:space="preserve">   - projekt Vzdělávání - přesun nevyčerp.dotace z r. 2011</t>
  </si>
  <si>
    <t xml:space="preserve">   - projekt Vzdělávání - přesun nevyčerp.vlast.zdrojů z r. 2011</t>
  </si>
  <si>
    <t xml:space="preserve">   - projekt Egon - přesun nevyčerp.dotace z r. 2011</t>
  </si>
  <si>
    <t xml:space="preserve">   - projekt Egon - přesun nevyčerp.vlast.zdrojů  z r. 2011</t>
  </si>
  <si>
    <t>celkem 9 357 000,- Kč</t>
  </si>
  <si>
    <t xml:space="preserve"> ostatní výdaje ze ZBÚ na fond pronaj.majetek</t>
  </si>
  <si>
    <t>Celkem převod závazků z r. 2011</t>
  </si>
  <si>
    <t>Volné zdroje k rozdělení celkem  v r. 2012</t>
  </si>
  <si>
    <t>Požadavky z volných zdrojů na rok 2012</t>
  </si>
  <si>
    <t>Přebytek FP  k rozdělení do rozpočtu pro rok 2012</t>
  </si>
  <si>
    <t xml:space="preserve">   - převod závazku na vybavení recepce z r. 2011</t>
  </si>
  <si>
    <t xml:space="preserve"> - rozpočet m.č. Lhotky (dorovnání rozdílu k záloze do R 2012)</t>
  </si>
  <si>
    <t xml:space="preserve"> - rozpočet m.č. Mostiště (dorovnání rozdílu k záloze do R 2012)</t>
  </si>
  <si>
    <t xml:space="preserve"> - rozpočet m.č. Hrbov (dorovnání rozdílu k záloze do R 2012)</t>
  </si>
  <si>
    <t xml:space="preserve"> - rozpočet m.č. Olší (dorovnání rozdílu k záloze do R 2012)</t>
  </si>
  <si>
    <t>Příspěvek SVK - Nádražní,Malá stránka -rekon.kanalizace</t>
  </si>
  <si>
    <t>Příspěvek SVK - Nad Tratí - rekonstr.vodovodu</t>
  </si>
  <si>
    <t>Příspěvek SVK - Nad Tratí - novostavba kanalizace</t>
  </si>
  <si>
    <t>Demolice domova důchodců</t>
  </si>
  <si>
    <t>Oprava komunikací a chodníků Malá stránka, Nad Tratí,Nádr.</t>
  </si>
  <si>
    <t>Rezerva na projekty</t>
  </si>
  <si>
    <t>Celkem</t>
  </si>
  <si>
    <t>schváleno v ZM 10.4.2012</t>
  </si>
  <si>
    <t>Dotace pro Jupiter club - náklady na provoz restaurace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</si>
</sst>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0"/>
    </font>
    <font>
      <b/>
      <u val="single"/>
      <sz val="12"/>
      <name val="Arial CE"/>
      <family val="2"/>
    </font>
    <font>
      <b/>
      <i/>
      <u val="single"/>
      <sz val="10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i/>
      <sz val="10"/>
      <color indexed="10"/>
      <name val="Arial CE"/>
      <family val="0"/>
    </font>
    <font>
      <b/>
      <i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FF0000"/>
      <name val="Arial CE"/>
      <family val="0"/>
    </font>
    <font>
      <sz val="10"/>
      <color rgb="FFFF0000"/>
      <name val="Arial CE"/>
      <family val="0"/>
    </font>
    <font>
      <b/>
      <i/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14" xfId="0" applyFont="1" applyBorder="1" applyAlignment="1">
      <alignment/>
    </xf>
    <xf numFmtId="0" fontId="0" fillId="0" borderId="10" xfId="0" applyBorder="1" applyAlignment="1">
      <alignment horizontal="center"/>
    </xf>
    <xf numFmtId="49" fontId="3" fillId="0" borderId="0" xfId="0" applyNumberFormat="1" applyFont="1" applyAlignment="1">
      <alignment/>
    </xf>
    <xf numFmtId="49" fontId="4" fillId="0" borderId="21" xfId="0" applyNumberFormat="1" applyFont="1" applyBorder="1" applyAlignment="1">
      <alignment/>
    </xf>
    <xf numFmtId="49" fontId="3" fillId="0" borderId="22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9" fontId="3" fillId="0" borderId="24" xfId="0" applyNumberFormat="1" applyFont="1" applyBorder="1" applyAlignment="1">
      <alignment/>
    </xf>
    <xf numFmtId="49" fontId="3" fillId="0" borderId="25" xfId="0" applyNumberFormat="1" applyFont="1" applyBorder="1" applyAlignment="1">
      <alignment/>
    </xf>
    <xf numFmtId="49" fontId="3" fillId="0" borderId="26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1" fillId="0" borderId="27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28" xfId="0" applyFont="1" applyBorder="1" applyAlignment="1">
      <alignment/>
    </xf>
    <xf numFmtId="4" fontId="1" fillId="0" borderId="11" xfId="0" applyNumberFormat="1" applyFont="1" applyBorder="1" applyAlignment="1">
      <alignment horizontal="right"/>
    </xf>
    <xf numFmtId="0" fontId="7" fillId="0" borderId="28" xfId="0" applyFont="1" applyBorder="1" applyAlignment="1">
      <alignment/>
    </xf>
    <xf numFmtId="0" fontId="7" fillId="0" borderId="10" xfId="0" applyFont="1" applyBorder="1" applyAlignment="1">
      <alignment/>
    </xf>
    <xf numFmtId="0" fontId="5" fillId="4" borderId="10" xfId="0" applyFont="1" applyFill="1" applyBorder="1" applyAlignment="1">
      <alignment/>
    </xf>
    <xf numFmtId="4" fontId="5" fillId="4" borderId="10" xfId="0" applyNumberFormat="1" applyFont="1" applyFill="1" applyBorder="1" applyAlignment="1">
      <alignment horizontal="right"/>
    </xf>
    <xf numFmtId="0" fontId="8" fillId="6" borderId="10" xfId="0" applyFont="1" applyFill="1" applyBorder="1" applyAlignment="1">
      <alignment/>
    </xf>
    <xf numFmtId="4" fontId="8" fillId="6" borderId="10" xfId="0" applyNumberFormat="1" applyFont="1" applyFill="1" applyBorder="1" applyAlignment="1">
      <alignment horizontal="right"/>
    </xf>
    <xf numFmtId="0" fontId="1" fillId="0" borderId="29" xfId="0" applyFont="1" applyBorder="1" applyAlignment="1">
      <alignment/>
    </xf>
    <xf numFmtId="4" fontId="0" fillId="0" borderId="11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0" fillId="0" borderId="20" xfId="0" applyNumberFormat="1" applyBorder="1" applyAlignment="1">
      <alignment horizontal="right"/>
    </xf>
    <xf numFmtId="49" fontId="3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4" fontId="1" fillId="0" borderId="31" xfId="0" applyNumberFormat="1" applyFont="1" applyBorder="1" applyAlignment="1">
      <alignment horizontal="right"/>
    </xf>
    <xf numFmtId="49" fontId="3" fillId="0" borderId="32" xfId="0" applyNumberFormat="1" applyFont="1" applyBorder="1" applyAlignment="1">
      <alignment/>
    </xf>
    <xf numFmtId="4" fontId="1" fillId="0" borderId="33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49" fontId="3" fillId="0" borderId="21" xfId="0" applyNumberFormat="1" applyFont="1" applyBorder="1" applyAlignment="1">
      <alignment/>
    </xf>
    <xf numFmtId="4" fontId="1" fillId="0" borderId="33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9" fontId="3" fillId="0" borderId="0" xfId="0" applyNumberFormat="1" applyFont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0" fontId="0" fillId="0" borderId="34" xfId="0" applyBorder="1" applyAlignment="1">
      <alignment/>
    </xf>
    <xf numFmtId="4" fontId="0" fillId="0" borderId="28" xfId="0" applyNumberFormat="1" applyBorder="1" applyAlignment="1">
      <alignment horizontal="right"/>
    </xf>
    <xf numFmtId="49" fontId="3" fillId="0" borderId="35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4" fontId="0" fillId="0" borderId="37" xfId="0" applyNumberFormat="1" applyBorder="1" applyAlignment="1">
      <alignment horizontal="right"/>
    </xf>
    <xf numFmtId="49" fontId="3" fillId="0" borderId="38" xfId="0" applyNumberFormat="1" applyFont="1" applyBorder="1" applyAlignment="1">
      <alignment/>
    </xf>
    <xf numFmtId="0" fontId="1" fillId="0" borderId="39" xfId="0" applyFont="1" applyBorder="1" applyAlignment="1">
      <alignment/>
    </xf>
    <xf numFmtId="49" fontId="4" fillId="0" borderId="26" xfId="0" applyNumberFormat="1" applyFont="1" applyBorder="1" applyAlignment="1">
      <alignment/>
    </xf>
    <xf numFmtId="49" fontId="4" fillId="0" borderId="35" xfId="0" applyNumberFormat="1" applyFont="1" applyBorder="1" applyAlignment="1">
      <alignment/>
    </xf>
    <xf numFmtId="0" fontId="1" fillId="0" borderId="40" xfId="0" applyFont="1" applyBorder="1" applyAlignment="1">
      <alignment/>
    </xf>
    <xf numFmtId="49" fontId="0" fillId="0" borderId="35" xfId="0" applyNumberForma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49" fontId="4" fillId="0" borderId="23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9" fontId="3" fillId="0" borderId="23" xfId="0" applyNumberFormat="1" applyFont="1" applyBorder="1" applyAlignment="1">
      <alignment/>
    </xf>
    <xf numFmtId="49" fontId="3" fillId="0" borderId="23" xfId="0" applyNumberFormat="1" applyFont="1" applyFill="1" applyBorder="1" applyAlignment="1">
      <alignment/>
    </xf>
    <xf numFmtId="49" fontId="46" fillId="0" borderId="23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3" fillId="34" borderId="23" xfId="0" applyNumberFormat="1" applyFont="1" applyFill="1" applyBorder="1" applyAlignment="1">
      <alignment/>
    </xf>
    <xf numFmtId="49" fontId="3" fillId="34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44" xfId="0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47" fillId="0" borderId="0" xfId="0" applyNumberFormat="1" applyFont="1" applyBorder="1" applyAlignment="1">
      <alignment horizontal="right"/>
    </xf>
    <xf numFmtId="49" fontId="48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9" fontId="3" fillId="34" borderId="24" xfId="0" applyNumberFormat="1" applyFont="1" applyFill="1" applyBorder="1" applyAlignment="1">
      <alignment/>
    </xf>
    <xf numFmtId="0" fontId="0" fillId="0" borderId="45" xfId="0" applyBorder="1" applyAlignment="1">
      <alignment/>
    </xf>
    <xf numFmtId="4" fontId="47" fillId="0" borderId="45" xfId="0" applyNumberFormat="1" applyFont="1" applyBorder="1" applyAlignment="1">
      <alignment horizontal="right"/>
    </xf>
    <xf numFmtId="49" fontId="48" fillId="0" borderId="45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view="pageBreakPreview" zoomScaleSheetLayoutView="100" zoomScalePageLayoutView="0" workbookViewId="0" topLeftCell="A97">
      <selection activeCell="C113" sqref="C113:C114"/>
    </sheetView>
  </sheetViews>
  <sheetFormatPr defaultColWidth="9.00390625" defaultRowHeight="12.75"/>
  <cols>
    <col min="1" max="1" width="3.75390625" style="0" customWidth="1"/>
    <col min="2" max="2" width="51.625" style="0" customWidth="1"/>
    <col min="3" max="3" width="15.00390625" style="30" customWidth="1"/>
    <col min="4" max="4" width="27.375" style="19" customWidth="1"/>
    <col min="5" max="5" width="22.00390625" style="0" customWidth="1"/>
  </cols>
  <sheetData>
    <row r="1" spans="1:4" ht="18.75" customHeight="1">
      <c r="A1" s="93" t="s">
        <v>49</v>
      </c>
      <c r="B1" s="93"/>
      <c r="C1" s="93"/>
      <c r="D1" s="51" t="s">
        <v>35</v>
      </c>
    </row>
    <row r="2" spans="1:5" ht="12.75">
      <c r="A2" s="1"/>
      <c r="C2" s="50"/>
      <c r="D2" s="51"/>
      <c r="E2" s="29"/>
    </row>
    <row r="3" spans="2:4" ht="12.75">
      <c r="B3" t="s">
        <v>36</v>
      </c>
      <c r="C3" s="50"/>
      <c r="D3" s="51"/>
    </row>
    <row r="4" ht="13.5" thickBot="1"/>
    <row r="5" spans="1:4" ht="13.5" thickBot="1">
      <c r="A5" s="9" t="s">
        <v>0</v>
      </c>
      <c r="B5" s="8"/>
      <c r="C5" s="31" t="s">
        <v>1</v>
      </c>
      <c r="D5" s="20" t="s">
        <v>14</v>
      </c>
    </row>
    <row r="6" spans="1:4" ht="12.75">
      <c r="A6" s="11" t="s">
        <v>48</v>
      </c>
      <c r="B6" s="10"/>
      <c r="C6" s="33">
        <f>SUM(C8:C9)</f>
        <v>65303224.84</v>
      </c>
      <c r="D6" s="21"/>
    </row>
    <row r="7" spans="1:4" ht="12.75">
      <c r="A7" s="4"/>
      <c r="B7" s="2"/>
      <c r="C7" s="32"/>
      <c r="D7" s="22"/>
    </row>
    <row r="8" spans="1:4" ht="12.75">
      <c r="A8" s="4"/>
      <c r="B8" s="2" t="s">
        <v>40</v>
      </c>
      <c r="C8" s="66">
        <v>37622481.36</v>
      </c>
      <c r="D8" s="23"/>
    </row>
    <row r="9" spans="1:4" ht="12.75">
      <c r="A9" s="4"/>
      <c r="B9" s="2" t="s">
        <v>41</v>
      </c>
      <c r="C9" s="32">
        <v>27680743.48</v>
      </c>
      <c r="D9" s="23"/>
    </row>
    <row r="10" spans="1:4" ht="12.75">
      <c r="A10" s="4"/>
      <c r="B10" s="12"/>
      <c r="C10" s="33"/>
      <c r="D10" s="23"/>
    </row>
    <row r="11" spans="1:4" ht="13.5" thickBot="1">
      <c r="A11" s="4"/>
      <c r="B11" s="3"/>
      <c r="C11" s="34"/>
      <c r="D11" s="24"/>
    </row>
    <row r="12" spans="1:4" ht="13.5" thickBot="1">
      <c r="A12" s="9" t="s">
        <v>2</v>
      </c>
      <c r="B12" s="58"/>
      <c r="C12" s="57">
        <f>SUM(C13:C18)</f>
        <v>6214821</v>
      </c>
      <c r="D12" s="59"/>
    </row>
    <row r="13" spans="1:4" ht="12.75">
      <c r="A13" s="4"/>
      <c r="B13" s="16" t="s">
        <v>5</v>
      </c>
      <c r="C13" s="52">
        <v>0</v>
      </c>
      <c r="D13" s="53"/>
    </row>
    <row r="14" spans="1:4" ht="12.75">
      <c r="A14" s="4"/>
      <c r="B14" s="2" t="s">
        <v>6</v>
      </c>
      <c r="C14" s="32">
        <v>0</v>
      </c>
      <c r="D14" s="22"/>
    </row>
    <row r="15" spans="1:4" ht="12.75">
      <c r="A15" s="4"/>
      <c r="B15" s="2" t="s">
        <v>7</v>
      </c>
      <c r="C15" s="32">
        <v>0</v>
      </c>
      <c r="D15" s="22"/>
    </row>
    <row r="16" spans="1:4" ht="12.75">
      <c r="A16" s="4"/>
      <c r="B16" s="2" t="s">
        <v>8</v>
      </c>
      <c r="C16" s="32">
        <v>0</v>
      </c>
      <c r="D16" s="22"/>
    </row>
    <row r="17" spans="1:4" ht="12.75">
      <c r="A17" s="4"/>
      <c r="B17" s="2" t="s">
        <v>42</v>
      </c>
      <c r="C17" s="32">
        <v>6214821</v>
      </c>
      <c r="D17" s="22"/>
    </row>
    <row r="18" spans="1:4" ht="12.75">
      <c r="A18" s="4"/>
      <c r="B18" s="2" t="s">
        <v>43</v>
      </c>
      <c r="C18" s="32">
        <v>0</v>
      </c>
      <c r="D18" s="22"/>
    </row>
    <row r="19" spans="1:4" ht="13.5" thickBot="1">
      <c r="A19" s="4"/>
      <c r="B19" s="3"/>
      <c r="C19" s="34"/>
      <c r="D19" s="24"/>
    </row>
    <row r="20" spans="1:4" ht="13.5" thickBot="1">
      <c r="A20" s="9" t="s">
        <v>15</v>
      </c>
      <c r="B20" s="54"/>
      <c r="C20" s="57">
        <f>SUM(C21:C27)</f>
        <v>965350.49</v>
      </c>
      <c r="D20" s="56"/>
    </row>
    <row r="21" spans="1:4" ht="12.75">
      <c r="A21" s="4"/>
      <c r="B21" s="16" t="s">
        <v>26</v>
      </c>
      <c r="C21" s="52">
        <v>661200</v>
      </c>
      <c r="D21" s="53"/>
    </row>
    <row r="22" spans="1:4" ht="12.75">
      <c r="A22" s="4"/>
      <c r="B22" s="2" t="s">
        <v>27</v>
      </c>
      <c r="C22" s="32">
        <v>243337</v>
      </c>
      <c r="D22" s="22"/>
    </row>
    <row r="23" spans="1:4" ht="12.75">
      <c r="A23" s="4"/>
      <c r="B23" s="2" t="s">
        <v>37</v>
      </c>
      <c r="C23" s="32">
        <v>4532</v>
      </c>
      <c r="D23" s="22"/>
    </row>
    <row r="24" spans="1:4" ht="12.75">
      <c r="A24" s="4"/>
      <c r="B24" s="2" t="s">
        <v>9</v>
      </c>
      <c r="C24" s="32">
        <v>0</v>
      </c>
      <c r="D24" s="22"/>
    </row>
    <row r="25" spans="1:4" ht="12.75">
      <c r="A25" s="4"/>
      <c r="B25" s="2" t="s">
        <v>10</v>
      </c>
      <c r="C25" s="32">
        <v>0</v>
      </c>
      <c r="D25" s="22"/>
    </row>
    <row r="26" spans="1:4" ht="12.75">
      <c r="A26" s="4"/>
      <c r="B26" s="2" t="s">
        <v>21</v>
      </c>
      <c r="C26" s="32">
        <v>0</v>
      </c>
      <c r="D26" s="22"/>
    </row>
    <row r="27" spans="1:4" ht="12.75">
      <c r="A27" s="4"/>
      <c r="B27" s="2" t="s">
        <v>69</v>
      </c>
      <c r="C27" s="32">
        <v>56281.49</v>
      </c>
      <c r="D27" s="22"/>
    </row>
    <row r="28" spans="1:4" ht="13.5" thickBot="1">
      <c r="A28" s="4"/>
      <c r="B28" s="68"/>
      <c r="C28" s="69"/>
      <c r="D28" s="70"/>
    </row>
    <row r="29" spans="1:4" ht="13.5" thickBot="1">
      <c r="A29" s="9" t="s">
        <v>16</v>
      </c>
      <c r="B29" s="58"/>
      <c r="C29" s="60">
        <f>SUM(C6+C12-C20)</f>
        <v>70552695.35000001</v>
      </c>
      <c r="D29" s="59"/>
    </row>
    <row r="30" spans="1:4" ht="13.5" thickBot="1">
      <c r="A30" s="4"/>
      <c r="B30" s="5"/>
      <c r="C30" s="35"/>
      <c r="D30" s="25"/>
    </row>
    <row r="31" spans="1:4" ht="13.5" thickBot="1">
      <c r="A31" s="9" t="s">
        <v>25</v>
      </c>
      <c r="B31" s="54"/>
      <c r="C31" s="57">
        <f>SUM(C32:C35)</f>
        <v>5699145.71</v>
      </c>
      <c r="D31" s="56"/>
    </row>
    <row r="32" spans="1:4" ht="12.75">
      <c r="A32" s="4"/>
      <c r="B32" s="16" t="s">
        <v>11</v>
      </c>
      <c r="C32" s="52">
        <v>111961.49</v>
      </c>
      <c r="D32" s="53"/>
    </row>
    <row r="33" spans="1:4" ht="12.75">
      <c r="A33" s="4"/>
      <c r="B33" s="2" t="s">
        <v>12</v>
      </c>
      <c r="C33" s="32">
        <v>2414375.87</v>
      </c>
      <c r="D33" s="22"/>
    </row>
    <row r="34" spans="1:4" ht="12.75">
      <c r="A34" s="4"/>
      <c r="B34" s="3" t="s">
        <v>38</v>
      </c>
      <c r="C34" s="34">
        <v>2952763.26</v>
      </c>
      <c r="D34" s="24"/>
    </row>
    <row r="35" spans="1:4" ht="13.5" thickBot="1">
      <c r="A35" s="4"/>
      <c r="B35" s="3" t="s">
        <v>39</v>
      </c>
      <c r="C35" s="34">
        <v>220045.09</v>
      </c>
      <c r="D35" s="24"/>
    </row>
    <row r="36" spans="1:4" ht="13.5" thickBot="1">
      <c r="A36" s="9" t="s">
        <v>20</v>
      </c>
      <c r="B36" s="54"/>
      <c r="C36" s="55">
        <f>SUM(C37:C38)</f>
        <v>51314056.8</v>
      </c>
      <c r="D36" s="56"/>
    </row>
    <row r="37" spans="1:4" ht="12.75">
      <c r="A37" s="4"/>
      <c r="B37" s="2" t="s">
        <v>28</v>
      </c>
      <c r="C37" s="32">
        <v>51314056.8</v>
      </c>
      <c r="D37" s="22"/>
    </row>
    <row r="38" spans="1:4" ht="12.75">
      <c r="A38" s="4"/>
      <c r="B38" s="2" t="s">
        <v>13</v>
      </c>
      <c r="C38" s="32">
        <v>0</v>
      </c>
      <c r="D38" s="22"/>
    </row>
    <row r="39" spans="1:4" ht="13.5" thickBot="1">
      <c r="A39" s="4"/>
      <c r="B39" s="3"/>
      <c r="C39" s="34"/>
      <c r="D39" s="24"/>
    </row>
    <row r="40" spans="1:4" ht="13.5" thickBot="1">
      <c r="A40" s="9" t="s">
        <v>17</v>
      </c>
      <c r="B40" s="54"/>
      <c r="C40" s="55">
        <f>SUM(C41:C44)</f>
        <v>0</v>
      </c>
      <c r="D40" s="56"/>
    </row>
    <row r="41" spans="1:4" ht="12.75">
      <c r="A41" s="4"/>
      <c r="B41" s="16" t="s">
        <v>22</v>
      </c>
      <c r="C41" s="52">
        <v>0</v>
      </c>
      <c r="D41" s="53"/>
    </row>
    <row r="42" spans="1:4" ht="12.75">
      <c r="A42" s="4"/>
      <c r="B42" s="2" t="s">
        <v>3</v>
      </c>
      <c r="C42" s="32">
        <v>0</v>
      </c>
      <c r="D42" s="22"/>
    </row>
    <row r="43" spans="1:4" ht="12.75">
      <c r="A43" s="4"/>
      <c r="B43" s="18" t="s">
        <v>23</v>
      </c>
      <c r="C43" s="32">
        <v>0</v>
      </c>
      <c r="D43" s="22"/>
    </row>
    <row r="44" spans="1:4" ht="13.5" thickBot="1">
      <c r="A44" s="6"/>
      <c r="B44" s="7" t="s">
        <v>24</v>
      </c>
      <c r="C44" s="36">
        <v>0</v>
      </c>
      <c r="D44" s="26"/>
    </row>
    <row r="49" ht="13.5" thickBot="1"/>
    <row r="50" ht="13.5" thickBot="1">
      <c r="E50" s="60">
        <f>SUM(C29)</f>
        <v>70552695.35000001</v>
      </c>
    </row>
    <row r="51" spans="1:4" ht="13.5" thickBot="1">
      <c r="A51" s="14"/>
      <c r="B51" s="15" t="s">
        <v>4</v>
      </c>
      <c r="C51" s="37"/>
      <c r="D51" s="27"/>
    </row>
    <row r="52" spans="1:4" ht="12.75">
      <c r="A52" s="73"/>
      <c r="B52" s="74"/>
      <c r="C52" s="75"/>
      <c r="D52" s="76"/>
    </row>
    <row r="53" spans="1:4" s="13" customFormat="1" ht="13.5" thickBot="1">
      <c r="A53" s="77"/>
      <c r="B53" s="17" t="s">
        <v>18</v>
      </c>
      <c r="C53" s="38" t="s">
        <v>1</v>
      </c>
      <c r="D53" s="78" t="s">
        <v>19</v>
      </c>
    </row>
    <row r="54" spans="1:4" s="13" customFormat="1" ht="13.5" thickBot="1">
      <c r="A54" s="9" t="s">
        <v>47</v>
      </c>
      <c r="B54" s="58"/>
      <c r="C54" s="60">
        <f>SUM(C29)</f>
        <v>70552695.35000001</v>
      </c>
      <c r="D54" s="79"/>
    </row>
    <row r="55" spans="1:4" s="13" customFormat="1" ht="12.75">
      <c r="A55" s="80"/>
      <c r="B55" s="48" t="s">
        <v>44</v>
      </c>
      <c r="C55" s="49">
        <f>SUM(C17)</f>
        <v>6214821</v>
      </c>
      <c r="D55" s="90" t="s">
        <v>45</v>
      </c>
    </row>
    <row r="56" spans="1:4" s="13" customFormat="1" ht="12.75">
      <c r="A56" s="82"/>
      <c r="B56" s="40"/>
      <c r="C56" s="49"/>
      <c r="D56" s="90"/>
    </row>
    <row r="57" spans="1:4" s="13" customFormat="1" ht="15">
      <c r="A57" s="83"/>
      <c r="B57" s="12" t="s">
        <v>50</v>
      </c>
      <c r="C57" s="67">
        <f>SUM(C54-C55)</f>
        <v>64337874.35000001</v>
      </c>
      <c r="D57" s="90"/>
    </row>
    <row r="58" spans="1:4" s="13" customFormat="1" ht="12.75">
      <c r="A58" s="83"/>
      <c r="B58" s="12"/>
      <c r="C58" s="49"/>
      <c r="D58" s="81"/>
    </row>
    <row r="59" spans="1:6" s="13" customFormat="1" ht="12.75">
      <c r="A59" s="82"/>
      <c r="B59" s="42" t="s">
        <v>46</v>
      </c>
      <c r="C59" s="41"/>
      <c r="D59" s="84"/>
      <c r="E59" s="71" t="s">
        <v>36</v>
      </c>
      <c r="F59" s="71"/>
    </row>
    <row r="60" spans="1:6" ht="12.75">
      <c r="A60" s="85"/>
      <c r="B60" s="2" t="s">
        <v>51</v>
      </c>
      <c r="C60" s="32"/>
      <c r="D60" s="22"/>
      <c r="E60" s="62"/>
      <c r="F60" s="5"/>
    </row>
    <row r="61" spans="1:6" ht="12.75">
      <c r="A61" s="86"/>
      <c r="B61" s="2" t="s">
        <v>52</v>
      </c>
      <c r="C61" s="32">
        <v>398225</v>
      </c>
      <c r="D61" s="22"/>
      <c r="E61" s="62"/>
      <c r="F61" s="5"/>
    </row>
    <row r="62" spans="1:6" ht="12.75">
      <c r="A62" s="85"/>
      <c r="B62" s="2" t="s">
        <v>53</v>
      </c>
      <c r="C62" s="32">
        <v>2845530.15</v>
      </c>
      <c r="D62" s="22"/>
      <c r="E62" s="62"/>
      <c r="F62" s="5"/>
    </row>
    <row r="63" spans="1:6" ht="12.75">
      <c r="A63" s="86"/>
      <c r="B63" s="2"/>
      <c r="C63" s="32"/>
      <c r="D63" s="22"/>
      <c r="E63" s="5"/>
      <c r="F63" s="5"/>
    </row>
    <row r="64" spans="1:6" ht="12.75">
      <c r="A64" s="85"/>
      <c r="B64" s="2" t="s">
        <v>29</v>
      </c>
      <c r="C64" s="32"/>
      <c r="D64" s="22"/>
      <c r="E64" s="5"/>
      <c r="F64" s="5"/>
    </row>
    <row r="65" spans="1:6" ht="12.75">
      <c r="A65" s="86"/>
      <c r="B65" s="2" t="s">
        <v>54</v>
      </c>
      <c r="C65" s="32">
        <v>60000</v>
      </c>
      <c r="D65" s="22"/>
      <c r="E65" s="62"/>
      <c r="F65" s="5"/>
    </row>
    <row r="66" spans="1:6" ht="12.75">
      <c r="A66" s="85"/>
      <c r="B66" s="63" t="s">
        <v>55</v>
      </c>
      <c r="C66" s="64">
        <v>1255000</v>
      </c>
      <c r="D66" s="22"/>
      <c r="E66" s="62"/>
      <c r="F66" s="5"/>
    </row>
    <row r="67" spans="1:6" ht="12.75">
      <c r="A67" s="86"/>
      <c r="B67" s="2" t="s">
        <v>56</v>
      </c>
      <c r="C67" s="32">
        <v>350000</v>
      </c>
      <c r="D67" s="22"/>
      <c r="E67" s="62"/>
      <c r="F67" s="5"/>
    </row>
    <row r="68" spans="1:6" ht="12.75">
      <c r="A68" s="85"/>
      <c r="B68" s="2" t="s">
        <v>57</v>
      </c>
      <c r="C68" s="32">
        <v>10000000</v>
      </c>
      <c r="D68" s="22" t="s">
        <v>58</v>
      </c>
      <c r="E68" s="62"/>
      <c r="F68" s="5"/>
    </row>
    <row r="69" spans="1:6" ht="12.75">
      <c r="A69" s="86"/>
      <c r="B69" s="2" t="s">
        <v>59</v>
      </c>
      <c r="C69" s="32">
        <v>21145000</v>
      </c>
      <c r="D69" s="22"/>
      <c r="E69" s="62"/>
      <c r="F69" s="5"/>
    </row>
    <row r="70" spans="1:6" ht="12.75">
      <c r="A70" s="85"/>
      <c r="B70" s="2" t="s">
        <v>60</v>
      </c>
      <c r="C70" s="32">
        <v>311000</v>
      </c>
      <c r="D70" s="22"/>
      <c r="E70" s="62"/>
      <c r="F70" s="5"/>
    </row>
    <row r="71" spans="1:6" ht="12.75">
      <c r="A71" s="86"/>
      <c r="B71" s="2"/>
      <c r="C71" s="32"/>
      <c r="D71" s="22"/>
      <c r="E71" s="62"/>
      <c r="F71" s="5"/>
    </row>
    <row r="72" spans="1:6" ht="12.75">
      <c r="A72" s="86"/>
      <c r="B72" s="2"/>
      <c r="C72" s="32"/>
      <c r="D72" s="22"/>
      <c r="E72" s="62"/>
      <c r="F72" s="5"/>
    </row>
    <row r="73" spans="1:6" ht="12.75">
      <c r="A73" s="86"/>
      <c r="B73" s="2" t="s">
        <v>61</v>
      </c>
      <c r="C73" s="32"/>
      <c r="D73" s="22"/>
      <c r="E73" s="62"/>
      <c r="F73" s="5"/>
    </row>
    <row r="74" spans="1:6" ht="12.75">
      <c r="A74" s="86"/>
      <c r="B74" s="2" t="s">
        <v>62</v>
      </c>
      <c r="C74" s="32">
        <v>1275000</v>
      </c>
      <c r="D74" s="22"/>
      <c r="E74" s="62"/>
      <c r="F74" s="5"/>
    </row>
    <row r="75" spans="1:6" ht="12.75">
      <c r="A75" s="86"/>
      <c r="B75" s="2" t="s">
        <v>63</v>
      </c>
      <c r="C75" s="32">
        <v>355577</v>
      </c>
      <c r="D75" s="22"/>
      <c r="E75" s="62"/>
      <c r="F75" s="5"/>
    </row>
    <row r="76" spans="1:6" ht="12.75">
      <c r="A76" s="86"/>
      <c r="B76" s="2" t="s">
        <v>64</v>
      </c>
      <c r="C76" s="32">
        <v>1209274</v>
      </c>
      <c r="D76" s="22"/>
      <c r="E76" s="62"/>
      <c r="F76" s="5"/>
    </row>
    <row r="77" spans="1:6" ht="12.75">
      <c r="A77" s="86"/>
      <c r="B77" s="2" t="s">
        <v>65</v>
      </c>
      <c r="C77" s="32">
        <v>212604</v>
      </c>
      <c r="D77" s="22"/>
      <c r="E77" s="62"/>
      <c r="F77" s="5"/>
    </row>
    <row r="78" spans="1:6" ht="12.75">
      <c r="A78" s="86"/>
      <c r="B78" s="2" t="s">
        <v>66</v>
      </c>
      <c r="C78" s="32">
        <v>15421</v>
      </c>
      <c r="D78" s="22"/>
      <c r="E78" s="62"/>
      <c r="F78" s="5"/>
    </row>
    <row r="79" spans="1:6" ht="12.75">
      <c r="A79" s="86"/>
      <c r="B79" s="2" t="s">
        <v>67</v>
      </c>
      <c r="C79" s="32">
        <v>5574</v>
      </c>
      <c r="D79" s="22"/>
      <c r="E79" s="62"/>
      <c r="F79" s="5"/>
    </row>
    <row r="80" spans="1:6" ht="12.75">
      <c r="A80" s="86"/>
      <c r="B80" s="2" t="s">
        <v>74</v>
      </c>
      <c r="C80" s="32">
        <v>146680</v>
      </c>
      <c r="D80" s="22"/>
      <c r="E80" s="62"/>
      <c r="F80" s="5"/>
    </row>
    <row r="81" spans="1:6" ht="12.75">
      <c r="A81" s="86"/>
      <c r="B81" s="2"/>
      <c r="C81" s="32"/>
      <c r="D81" s="22"/>
      <c r="E81" s="62"/>
      <c r="F81" s="5"/>
    </row>
    <row r="82" spans="1:6" ht="12.75">
      <c r="A82" s="86"/>
      <c r="B82" s="2" t="s">
        <v>30</v>
      </c>
      <c r="C82" s="32"/>
      <c r="D82" s="22"/>
      <c r="E82" s="5"/>
      <c r="F82" s="5"/>
    </row>
    <row r="83" spans="1:6" ht="12.75">
      <c r="A83" s="85"/>
      <c r="B83" s="2" t="s">
        <v>31</v>
      </c>
      <c r="C83" s="32">
        <v>5917000</v>
      </c>
      <c r="D83" s="22"/>
      <c r="E83" s="62"/>
      <c r="F83" s="5"/>
    </row>
    <row r="84" spans="1:6" ht="12.75">
      <c r="A84" s="86"/>
      <c r="B84" s="2" t="s">
        <v>32</v>
      </c>
      <c r="C84" s="32">
        <v>580000</v>
      </c>
      <c r="D84" s="22"/>
      <c r="E84" s="62"/>
      <c r="F84" s="5"/>
    </row>
    <row r="85" spans="1:6" ht="12.75">
      <c r="A85" s="85"/>
      <c r="B85" s="2" t="s">
        <v>33</v>
      </c>
      <c r="C85" s="32">
        <v>2180000</v>
      </c>
      <c r="D85" s="22"/>
      <c r="E85" s="62"/>
      <c r="F85" s="5"/>
    </row>
    <row r="86" spans="1:6" ht="12.75">
      <c r="A86" s="86"/>
      <c r="B86" s="2" t="s">
        <v>34</v>
      </c>
      <c r="C86" s="32">
        <v>680000</v>
      </c>
      <c r="D86" s="87" t="s">
        <v>68</v>
      </c>
      <c r="E86" s="62"/>
      <c r="F86" s="5"/>
    </row>
    <row r="87" spans="1:6" ht="12.75">
      <c r="A87" s="85"/>
      <c r="B87" s="2"/>
      <c r="C87" s="32"/>
      <c r="D87" s="22"/>
      <c r="E87" s="5"/>
      <c r="F87" s="5"/>
    </row>
    <row r="88" spans="1:6" ht="15">
      <c r="A88" s="85"/>
      <c r="B88" s="46" t="s">
        <v>70</v>
      </c>
      <c r="C88" s="47">
        <f>SUM(C60:C87)</f>
        <v>48941885.15</v>
      </c>
      <c r="D88" s="91" t="s">
        <v>86</v>
      </c>
      <c r="E88" s="72"/>
      <c r="F88" s="5"/>
    </row>
    <row r="89" spans="1:4" ht="12.75">
      <c r="A89" s="85"/>
      <c r="B89" s="2"/>
      <c r="C89" s="32"/>
      <c r="D89" s="88"/>
    </row>
    <row r="90" spans="1:4" ht="15">
      <c r="A90" s="85"/>
      <c r="B90" s="28" t="s">
        <v>73</v>
      </c>
      <c r="C90" s="65">
        <f>SUM(C29-C55-C88)</f>
        <v>15395989.20000001</v>
      </c>
      <c r="D90" s="88"/>
    </row>
    <row r="91" spans="1:4" ht="12.75">
      <c r="A91" s="85"/>
      <c r="B91" s="2" t="s">
        <v>30</v>
      </c>
      <c r="C91" s="39"/>
      <c r="D91" s="88"/>
    </row>
    <row r="92" spans="1:4" ht="12.75">
      <c r="A92" s="85"/>
      <c r="B92" s="2" t="s">
        <v>76</v>
      </c>
      <c r="C92" s="32">
        <v>16000</v>
      </c>
      <c r="D92" s="92" t="s">
        <v>86</v>
      </c>
    </row>
    <row r="93" spans="1:5" ht="12.75">
      <c r="A93" s="85"/>
      <c r="B93" s="2" t="s">
        <v>75</v>
      </c>
      <c r="C93" s="32">
        <v>-117000</v>
      </c>
      <c r="D93" s="91" t="s">
        <v>86</v>
      </c>
      <c r="E93" s="61"/>
    </row>
    <row r="94" spans="1:4" ht="12.75">
      <c r="A94" s="85"/>
      <c r="B94" s="2" t="s">
        <v>77</v>
      </c>
      <c r="C94" s="32">
        <v>114000</v>
      </c>
      <c r="D94" s="91" t="s">
        <v>86</v>
      </c>
    </row>
    <row r="95" spans="1:4" ht="12.75">
      <c r="A95" s="85"/>
      <c r="B95" s="2" t="s">
        <v>78</v>
      </c>
      <c r="C95" s="32">
        <v>100000</v>
      </c>
      <c r="D95" s="92" t="s">
        <v>86</v>
      </c>
    </row>
    <row r="96" spans="1:4" ht="12.75">
      <c r="A96" s="85"/>
      <c r="B96" s="2"/>
      <c r="C96" s="32"/>
      <c r="D96" s="88"/>
    </row>
    <row r="97" spans="1:5" ht="18.75" customHeight="1">
      <c r="A97" s="85"/>
      <c r="B97" s="44" t="s">
        <v>71</v>
      </c>
      <c r="C97" s="45">
        <f>SUM(C90-C92-C93-C94-C95)</f>
        <v>15282989.20000001</v>
      </c>
      <c r="D97" s="22"/>
      <c r="E97" s="61"/>
    </row>
    <row r="98" spans="1:4" ht="12.75">
      <c r="A98" s="85"/>
      <c r="B98" s="43" t="s">
        <v>72</v>
      </c>
      <c r="C98" s="32"/>
      <c r="D98" s="22"/>
    </row>
    <row r="99" spans="1:4" ht="12.75">
      <c r="A99" s="85"/>
      <c r="B99" s="2" t="s">
        <v>79</v>
      </c>
      <c r="C99" s="32">
        <v>2272105</v>
      </c>
      <c r="D99" s="88"/>
    </row>
    <row r="100" spans="1:4" ht="12.75">
      <c r="A100" s="85"/>
      <c r="B100" s="2" t="s">
        <v>80</v>
      </c>
      <c r="C100" s="32">
        <v>198548</v>
      </c>
      <c r="D100" s="88"/>
    </row>
    <row r="101" spans="1:4" ht="12.75">
      <c r="A101" s="85"/>
      <c r="B101" s="2" t="s">
        <v>81</v>
      </c>
      <c r="C101" s="66">
        <v>3188982</v>
      </c>
      <c r="D101" s="89"/>
    </row>
    <row r="102" spans="1:4" ht="12.75">
      <c r="A102" s="85"/>
      <c r="B102" s="2" t="s">
        <v>82</v>
      </c>
      <c r="C102" s="32">
        <v>4220000</v>
      </c>
      <c r="D102" s="22"/>
    </row>
    <row r="103" spans="1:4" ht="12.75">
      <c r="A103" s="85"/>
      <c r="B103" s="2" t="s">
        <v>83</v>
      </c>
      <c r="C103" s="32">
        <v>5000000</v>
      </c>
      <c r="D103" s="22"/>
    </row>
    <row r="104" spans="1:4" ht="12.75">
      <c r="A104" s="85"/>
      <c r="B104" s="2" t="s">
        <v>87</v>
      </c>
      <c r="C104" s="32">
        <v>300000</v>
      </c>
      <c r="D104" s="22"/>
    </row>
    <row r="105" spans="1:4" ht="12.75">
      <c r="A105" s="85"/>
      <c r="B105" s="2" t="s">
        <v>84</v>
      </c>
      <c r="C105" s="32">
        <v>103354.2</v>
      </c>
      <c r="D105" s="22"/>
    </row>
    <row r="106" spans="1:4" ht="14.25">
      <c r="A106" s="94"/>
      <c r="B106" s="100" t="s">
        <v>85</v>
      </c>
      <c r="C106" s="101">
        <f>SUM(C99:C105)</f>
        <v>15282989.2</v>
      </c>
      <c r="D106" s="102" t="s">
        <v>86</v>
      </c>
    </row>
    <row r="107" spans="1:4" ht="12.75">
      <c r="A107" s="103"/>
      <c r="B107" s="103"/>
      <c r="C107" s="104"/>
      <c r="D107" s="105"/>
    </row>
    <row r="108" spans="1:4" ht="12.75">
      <c r="A108" s="5"/>
      <c r="B108" s="5"/>
      <c r="C108" s="98"/>
      <c r="D108" s="99"/>
    </row>
    <row r="109" spans="1:4" ht="12.75">
      <c r="A109" s="5"/>
      <c r="B109" s="5"/>
      <c r="C109" s="35"/>
      <c r="D109" s="62"/>
    </row>
    <row r="110" spans="1:4" ht="12.75">
      <c r="A110" s="5"/>
      <c r="B110" s="5"/>
      <c r="C110" s="35"/>
      <c r="D110" s="62"/>
    </row>
    <row r="111" spans="1:4" ht="12.75">
      <c r="A111" s="5"/>
      <c r="B111" s="5"/>
      <c r="C111" s="35"/>
      <c r="D111" s="62"/>
    </row>
    <row r="112" spans="1:4" ht="12.75">
      <c r="A112" s="5"/>
      <c r="B112" s="5"/>
      <c r="C112" s="95"/>
      <c r="D112" s="62"/>
    </row>
    <row r="113" spans="1:4" ht="12.75">
      <c r="A113" s="5"/>
      <c r="B113" s="5"/>
      <c r="C113" s="35"/>
      <c r="D113" s="62"/>
    </row>
    <row r="114" spans="1:4" ht="12.75">
      <c r="A114" s="5"/>
      <c r="B114" s="5"/>
      <c r="C114" s="35"/>
      <c r="D114" s="62"/>
    </row>
    <row r="115" spans="1:4" ht="12.75">
      <c r="A115" s="5"/>
      <c r="B115" s="5"/>
      <c r="C115" s="35"/>
      <c r="D115" s="62"/>
    </row>
    <row r="116" spans="1:4" ht="14.25" customHeight="1">
      <c r="A116" s="5"/>
      <c r="B116" s="96"/>
      <c r="C116" s="97"/>
      <c r="D116" s="62"/>
    </row>
    <row r="117" spans="1:4" ht="12.75">
      <c r="A117" s="5"/>
      <c r="B117" s="5"/>
      <c r="C117" s="35"/>
      <c r="D117" s="62"/>
    </row>
    <row r="118" spans="1:4" ht="12.75">
      <c r="A118" s="5"/>
      <c r="B118" s="5"/>
      <c r="C118" s="35"/>
      <c r="D118" s="62"/>
    </row>
  </sheetData>
  <sheetProtection/>
  <mergeCells count="1">
    <mergeCell ref="A1:C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3" r:id="rId1"/>
  <rowBreaks count="1" manualBreakCount="1">
    <brk id="4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polova</cp:lastModifiedBy>
  <cp:lastPrinted>2012-06-06T07:53:09Z</cp:lastPrinted>
  <dcterms:created xsi:type="dcterms:W3CDTF">1997-01-24T11:07:25Z</dcterms:created>
  <dcterms:modified xsi:type="dcterms:W3CDTF">2012-06-06T07:54:51Z</dcterms:modified>
  <cp:category/>
  <cp:version/>
  <cp:contentType/>
  <cp:contentStatus/>
</cp:coreProperties>
</file>