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1" activeTab="14"/>
  </bookViews>
  <sheets>
    <sheet name="př.1-Mat.škola" sheetId="1" r:id="rId1"/>
    <sheet name="př.2.ZŠ Sokolovská" sheetId="2" r:id="rId2"/>
    <sheet name="př.3-ZŠ Oslavická" sheetId="3" r:id="rId3"/>
    <sheet name="př.4-ZŠ Školní" sheetId="4" r:id="rId4"/>
    <sheet name="př.5-ZŠ a MŠ Mostiště" sheetId="5" r:id="rId5"/>
    <sheet name="př.6-ZŠ a MŠ Lhotky" sheetId="6" r:id="rId6"/>
    <sheet name="př.7-DDM" sheetId="7" r:id="rId7"/>
    <sheet name="př.8-ZUŠ" sheetId="8" r:id="rId8"/>
    <sheet name="př.9-Knihovna" sheetId="9" r:id="rId9"/>
    <sheet name="př.10-Muzeum" sheetId="10" r:id="rId10"/>
    <sheet name="př.11-Jupiter club" sheetId="11" r:id="rId11"/>
    <sheet name="př.12-Soc.služby" sheetId="12" r:id="rId12"/>
    <sheet name="př.13-MěSB" sheetId="13" r:id="rId13"/>
    <sheet name="př.14-MěSB-dílčí rozp." sheetId="14" r:id="rId14"/>
    <sheet name="př.15-Tech.služby" sheetId="15" r:id="rId15"/>
  </sheets>
  <definedNames/>
  <calcPr fullCalcOnLoad="1"/>
</workbook>
</file>

<file path=xl/comments12.xml><?xml version="1.0" encoding="utf-8"?>
<comments xmlns="http://schemas.openxmlformats.org/spreadsheetml/2006/main">
  <authors>
    <author>Autor</author>
  </authors>
  <commentList>
    <comment ref="E60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<sst xmlns="http://schemas.openxmlformats.org/spreadsheetml/2006/main" count="1274" uniqueCount="213">
  <si>
    <t>ROZPOČET NA ROK 2012   (v tis.Kč)                                                                                                                                příloha č.1</t>
  </si>
  <si>
    <t>PŘÍSPĚVKOVÁ ORGANIZACE:</t>
  </si>
  <si>
    <t>Mateřská škola Velké Meziříčí</t>
  </si>
  <si>
    <t>účet</t>
  </si>
  <si>
    <t>text</t>
  </si>
  <si>
    <t>návrh ke</t>
  </si>
  <si>
    <t>poznámka, komentář (uvést
číselný odkaz)</t>
  </si>
  <si>
    <t>skutečnost  2010</t>
  </si>
  <si>
    <t>rozpočet    2011</t>
  </si>
  <si>
    <t>požadavek   2012</t>
  </si>
  <si>
    <t>rozpočet ke schválení  r.2012</t>
  </si>
  <si>
    <t>Spotřeba materiálu</t>
  </si>
  <si>
    <t>v tom:</t>
  </si>
  <si>
    <t>potraviny</t>
  </si>
  <si>
    <t>knihy</t>
  </si>
  <si>
    <t>DDHM</t>
  </si>
  <si>
    <t>rez.fond 100 tis.</t>
  </si>
  <si>
    <t>ostatní</t>
  </si>
  <si>
    <t>Spotřeba energie</t>
  </si>
  <si>
    <t>voda</t>
  </si>
  <si>
    <t>plyn</t>
  </si>
  <si>
    <t>el.energie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</si>
  <si>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</si>
  <si>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</si>
  <si>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</si>
  <si>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</si>
  <si>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</si>
  <si>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</si>
  <si>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</si>
  <si>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</si>
  <si>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</si>
  <si>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</si>
  <si>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</si>
  <si>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</si>
  <si>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</si>
  <si>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</si>
  <si>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</si>
  <si>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</si>
  <si>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</si>
  <si>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</si>
  <si>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</si>
  <si>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Jiné pokuty a penále</t>
  </si>
  <si>
    <t>Dary</t>
  </si>
  <si>
    <t>Odpisy dlouhodobého majetku</t>
  </si>
  <si>
    <t>Tvorba a zůčt.opravných položek</t>
  </si>
  <si>
    <t>Náklady z odepsaných pohledávek</t>
  </si>
  <si>
    <t>Ostatní náklady z činnosti</t>
  </si>
  <si>
    <t>Kurzové ztráty</t>
  </si>
  <si>
    <t>Ostatní finanční náklady</t>
  </si>
  <si>
    <t>úč.tř.5</t>
  </si>
  <si>
    <t>NÁKLADY CELKEM</t>
  </si>
  <si>
    <t>poznámka, komentář</t>
  </si>
  <si>
    <t>Výnosy z prodeje služeb</t>
  </si>
  <si>
    <t>Výnosy z pronájmu</t>
  </si>
  <si>
    <t>Výnosy z prodaného zboří</t>
  </si>
  <si>
    <t>Jiné výnosy z vlastních výkonů</t>
  </si>
  <si>
    <t>Změna stavu nedokončené výroby</t>
  </si>
  <si>
    <t>Aktivace materiálu a zboží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</si>
  <si>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</si>
  <si>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</si>
  <si>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</si>
  <si>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</si>
  <si>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</si>
  <si>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</si>
  <si>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</si>
  <si>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STANOVENÍ PŘÍSPĚVKU NA PROVOZ  V R. 2012</t>
  </si>
  <si>
    <t>tř. 6</t>
  </si>
  <si>
    <t>Výnosy celkem</t>
  </si>
  <si>
    <t>tř. 5</t>
  </si>
  <si>
    <t>Náklady celkem</t>
  </si>
  <si>
    <t>PŘÍSPĚVEK NA PROVOZ</t>
  </si>
  <si>
    <t>Za příspěvkovou organizaci:</t>
  </si>
  <si>
    <t>Vypracoval:</t>
  </si>
  <si>
    <t>Šabatová</t>
  </si>
  <si>
    <t>Datum:</t>
  </si>
  <si>
    <t>30. 9. 2011</t>
  </si>
  <si>
    <t>Hospodářský výsledek 2010</t>
  </si>
  <si>
    <t>ROZPOČET NA ROK 2012   (v tis.Kč)                                                                                                                            příloha č.2</t>
  </si>
  <si>
    <t>Energie DČ</t>
  </si>
  <si>
    <t>zapojení inv.fondu 50</t>
  </si>
  <si>
    <t>investič.fond</t>
  </si>
  <si>
    <t>Mgr. Petr Hladík</t>
  </si>
  <si>
    <t>Marta Hágerová</t>
  </si>
  <si>
    <t>Datum: 25. 11. 2011</t>
  </si>
  <si>
    <t xml:space="preserve">ROZPOČET NA ROK 2012   (v tis.Kč) </t>
  </si>
  <si>
    <t>příloha č.3</t>
  </si>
  <si>
    <t>Základní škola Velké Meziříčí, Oslavická 1800/20</t>
  </si>
  <si>
    <t>návrh ke schválení  r.2012</t>
  </si>
  <si>
    <t>Ing. Věra Kuřátková</t>
  </si>
  <si>
    <t xml:space="preserve"> 25.11. 2011</t>
  </si>
  <si>
    <t>ROZPOČET NA ROK 2012   (v tis.Kč)                                                                                                                             příloha č.4</t>
  </si>
  <si>
    <t>Základní škola Velké Meziříčí, Školní 2055, příspěvková organizace</t>
  </si>
  <si>
    <t xml:space="preserve"> schválený  rozpočet r.2012</t>
  </si>
  <si>
    <t>Za příspěvkovou organizaci: Mgr. Petr Blažek</t>
  </si>
  <si>
    <t>Vypracovala: Renata Smejkalová</t>
  </si>
  <si>
    <t>Datum: 28/11/2011</t>
  </si>
  <si>
    <t>ROZPOČET NA ROK 2012   (v tis.Kč)                                                                                                                           příloha č.5</t>
  </si>
  <si>
    <t>Základní škola a mateřská škola Velké Meziříčí, Mostiště 50, přísp.org.</t>
  </si>
  <si>
    <t>ROZPOČET NA ROK 2012   (v tis.Kč)                                                                                                                                         příloha č.6</t>
  </si>
  <si>
    <t>Základní škola a mateřská škola Velké Meziříčí, Lhotky 42, přísp. org.</t>
  </si>
  <si>
    <t>dofinanc. dotací</t>
  </si>
  <si>
    <t>zapojení investič.fondu</t>
  </si>
  <si>
    <t>včetně dofinanc. dotací</t>
  </si>
  <si>
    <t>Základní škola a mateřská škola Velké Meziříčí, Lhotky 42, příspěvková organizace</t>
  </si>
  <si>
    <t>Mgr. Eva Součková,27.9.2011</t>
  </si>
  <si>
    <t>ROZPOČET NA ROK 2012   (v tis.Kč)                                                                                                                            příloha č.7</t>
  </si>
  <si>
    <t>Dům dětí a mládeže Velké Meziříčí, příspěvková organizace</t>
  </si>
  <si>
    <t>fond odměn</t>
  </si>
  <si>
    <t>Koudelová Květoslava</t>
  </si>
  <si>
    <t>Bradáčová Marie      26.9.2011</t>
  </si>
  <si>
    <t>ROZPOČET NA ROK 2012   (v tis.Kč)                                                                                                                           příloha č.8</t>
  </si>
  <si>
    <t>Základní umělecká škola Velké Meziříčí</t>
  </si>
  <si>
    <t>Martin Karásek</t>
  </si>
  <si>
    <t>Jana Snížková</t>
  </si>
  <si>
    <t>ROZPOČET NA ROK 2012   (v tis.Kč)                                                                                                                            příloha č.9</t>
  </si>
  <si>
    <t>Městská knihovna Velké Meziříčí</t>
  </si>
  <si>
    <t>zapojení rez.fondu</t>
  </si>
  <si>
    <t>nečleněno</t>
  </si>
  <si>
    <t>Mgr. Ivana Vaňková</t>
  </si>
  <si>
    <t>28. 11. 2011</t>
  </si>
  <si>
    <t>ROZPOČET NA ROK 2012   (v tis.Kč)                                                                                                                              příloha č.10</t>
  </si>
  <si>
    <t>Muzeum Velké Meziříčí</t>
  </si>
  <si>
    <t>zapojení rezerv.fondu 200 tis.</t>
  </si>
  <si>
    <t>zapoj.fondů - 200 tis. Kč rezerv. fond, 92 tis. Kč - investič.fond</t>
  </si>
  <si>
    <t>Bc. Irena Tronečková, ředitelka</t>
  </si>
  <si>
    <t>Vránová</t>
  </si>
  <si>
    <t>Datum: 8. 11. 2011</t>
  </si>
  <si>
    <t>JUPITER CLUB s.r.o. Velké Meziříčí                                            příloha č.11</t>
  </si>
  <si>
    <t>voda (bez stočného-je ve službách)</t>
  </si>
  <si>
    <t>Výnosy z prodaného zboží</t>
  </si>
  <si>
    <t>Čerpání fondů - dotace</t>
  </si>
  <si>
    <t>STANOVENÍ VÝŠE DOTACE  V R. 2012</t>
  </si>
  <si>
    <t>VÝSLEDEK 2010</t>
  </si>
  <si>
    <t>DOTACE NA PROVOZ</t>
  </si>
  <si>
    <t>(3 500)</t>
  </si>
  <si>
    <t>Za JUPITER CLUB s.r.o.:</t>
  </si>
  <si>
    <t>příloha č.12</t>
  </si>
  <si>
    <t>Sociální služby města Velké Meziříčí</t>
  </si>
  <si>
    <t>100 tis. vybav.Komen.-zapoj. RF</t>
  </si>
  <si>
    <t>zapojení fondů - IF 35 tis.Kč, rez.fond 100 tis. Kč</t>
  </si>
  <si>
    <t>Výnosy z transferů - dotace</t>
  </si>
  <si>
    <t>oček.dotace</t>
  </si>
  <si>
    <t>Za příspěvkovou organizaci:   Sociální služby města Velké Meziříčí      Vypracoval:   Procházková Eva      Datum:   29.9.2011</t>
  </si>
  <si>
    <t>Požadavek na investiční dotaci činí    80.000,- Kč    viz. příloha</t>
  </si>
  <si>
    <t xml:space="preserve">Investice lze pořídit z investičního fondu, stav IF k 30.9.2011 = 302 tis. Kč </t>
  </si>
  <si>
    <t>ROZPOČET NA ROK 2012   (v tis.Kč)                                                                                                                             příloha č.13</t>
  </si>
  <si>
    <t>Městská správa bytů</t>
  </si>
  <si>
    <t>Vypracoval:  Lipavská Dana</t>
  </si>
  <si>
    <t>Datum:  23.9.2011</t>
  </si>
  <si>
    <t>ROZPOČET NA ROK 2012   (v tis.Kč)                                                                                                                            příloha č.14</t>
  </si>
  <si>
    <t>Městská správa bytů - dílčí rozpočet  pro město - bytové hospodářství</t>
  </si>
  <si>
    <t>Výnosy z prodeje vlast.výrobků</t>
  </si>
  <si>
    <t>Smluv.pokuty a úroky z prodlení</t>
  </si>
  <si>
    <t>Vypracoval:  Lilpavská Dana</t>
  </si>
  <si>
    <t>Datum:    23.9.2011</t>
  </si>
  <si>
    <t>příloha č.15</t>
  </si>
  <si>
    <t>Technické služby VM s.r.o.</t>
  </si>
  <si>
    <t xml:space="preserve"> </t>
  </si>
  <si>
    <t>Plán činností pro město Velké Meziříčí na rpk 2012 (v tis. Kč)</t>
  </si>
  <si>
    <t>Středisko</t>
  </si>
  <si>
    <t>tis. Kč</t>
  </si>
  <si>
    <t>DPH %</t>
  </si>
  <si>
    <t>s DPH</t>
  </si>
  <si>
    <t>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</si>
  <si>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</si>
  <si>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</si>
  <si>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</si>
  <si>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</si>
  <si>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</si>
  <si>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</si>
  <si>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</si>
  <si>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</si>
  <si>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</si>
  <si>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</si>
  <si>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</si>
  <si>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</si>
  <si>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</si>
  <si>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</si>
  <si>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</si>
  <si>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</si>
  <si>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</si>
  <si>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</si>
  <si>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</si>
  <si>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</si>
  <si>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</si>
  <si>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</si>
  <si>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5. Sběr a svoz komunálních odpadů</t>
  </si>
  <si>
    <t>a) odvoz odpadů z kontejnerů</t>
  </si>
  <si>
    <t>b) svoz PDO od občanů města</t>
  </si>
  <si>
    <t>c) ukládání odpadů na skládce</t>
  </si>
  <si>
    <t>6. Prevence vzniku odpadů</t>
  </si>
  <si>
    <t>a) svoz separovaného odpadu</t>
  </si>
  <si>
    <t>b) odvoz a likvidace nebezpečných odpadů a RD</t>
  </si>
  <si>
    <t>c) odvoz bioodpadů</t>
  </si>
  <si>
    <t>7. Pohřebnictví</t>
  </si>
  <si>
    <t>a) údržba hřbitova Karlov</t>
  </si>
  <si>
    <t>b) údržba hřbitova v Mostištích</t>
  </si>
  <si>
    <t>c) údržba hřbitova Moráň</t>
  </si>
  <si>
    <t>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</si>
  <si>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</si>
  <si>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</si>
  <si>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</si>
  <si>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</si>
  <si>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</si>
  <si>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9. Ostatní zájmová činnost a rekreace</t>
  </si>
  <si>
    <t>a) provoz a údržba letbního koupaliště</t>
  </si>
  <si>
    <t>10. Nákup mobiliáře</t>
  </si>
  <si>
    <t>a) nákup městského mobiliáře</t>
  </si>
  <si>
    <t>Celkem</t>
  </si>
  <si>
    <t xml:space="preserve">Redukce rady města               </t>
  </si>
  <si>
    <t>Ve Velkém Meziříčí dne 14. listopadu 2011</t>
  </si>
  <si>
    <t>ing. Jaroslav Mynář</t>
  </si>
  <si>
    <t xml:space="preserve"> Základní škola Velké Meziříčí, Sokolovská 470/13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</si>
</sst>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color indexed="8"/>
      <name val="Arial CE1"/>
      <family val="0"/>
    </font>
    <font>
      <b/>
      <sz val="11"/>
      <color indexed="8"/>
      <name val="Arial CE1"/>
      <family val="0"/>
    </font>
    <font>
      <sz val="11"/>
      <color indexed="8"/>
      <name val="Arial CE1"/>
      <family val="0"/>
    </font>
    <font>
      <sz val="8"/>
      <color indexed="8"/>
      <name val="Arial CE"/>
      <family val="0"/>
    </font>
    <font>
      <sz val="9"/>
      <color indexed="8"/>
      <name val="Arial CE1"/>
      <family val="0"/>
    </font>
    <font>
      <sz val="9"/>
      <color indexed="8"/>
      <name val="Arial CE"/>
      <family val="0"/>
    </font>
    <font>
      <sz val="10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sz val="14"/>
      <name val="Arial CE"/>
      <family val="0"/>
    </font>
    <font>
      <b/>
      <sz val="9"/>
      <name val="Tahoma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CE1"/>
      <family val="0"/>
    </font>
    <font>
      <sz val="11"/>
      <color rgb="FF000000"/>
      <name val="Arial CE1"/>
      <family val="0"/>
    </font>
    <font>
      <sz val="8"/>
      <color rgb="FF000000"/>
      <name val="Arial CE"/>
      <family val="0"/>
    </font>
    <font>
      <sz val="9"/>
      <color rgb="FF000000"/>
      <name val="Arial CE1"/>
      <family val="0"/>
    </font>
    <font>
      <sz val="9"/>
      <color rgb="FF000000"/>
      <name val="Arial CE"/>
      <family val="0"/>
    </font>
    <font>
      <b/>
      <sz val="12"/>
      <color rgb="FF000000"/>
      <name val="Arial CE1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39" xfId="0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3" fontId="3" fillId="33" borderId="45" xfId="0" applyNumberFormat="1" applyFont="1" applyFill="1" applyBorder="1" applyAlignment="1">
      <alignment vertical="center"/>
    </xf>
    <xf numFmtId="3" fontId="3" fillId="33" borderId="46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4" fontId="3" fillId="33" borderId="0" xfId="0" applyNumberFormat="1" applyFont="1" applyFill="1" applyAlignment="1" applyProtection="1">
      <alignment/>
      <protection/>
    </xf>
    <xf numFmtId="0" fontId="2" fillId="34" borderId="47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4" fontId="4" fillId="34" borderId="11" xfId="0" applyNumberFormat="1" applyFont="1" applyFill="1" applyBorder="1" applyAlignment="1">
      <alignment wrapText="1"/>
    </xf>
    <xf numFmtId="0" fontId="4" fillId="34" borderId="50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top"/>
    </xf>
    <xf numFmtId="0" fontId="3" fillId="34" borderId="15" xfId="0" applyFont="1" applyFill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3" fillId="34" borderId="22" xfId="0" applyFont="1" applyFill="1" applyBorder="1" applyAlignment="1">
      <alignment vertical="top"/>
    </xf>
    <xf numFmtId="0" fontId="3" fillId="34" borderId="19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1" xfId="0" applyFont="1" applyFill="1" applyBorder="1" applyAlignment="1">
      <alignment vertical="top"/>
    </xf>
    <xf numFmtId="0" fontId="3" fillId="34" borderId="11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vertical="top"/>
    </xf>
    <xf numFmtId="0" fontId="3" fillId="34" borderId="18" xfId="0" applyFont="1" applyFill="1" applyBorder="1" applyAlignment="1">
      <alignment/>
    </xf>
    <xf numFmtId="3" fontId="3" fillId="34" borderId="25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right" vertical="top"/>
    </xf>
    <xf numFmtId="3" fontId="3" fillId="34" borderId="27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right" vertical="top"/>
    </xf>
    <xf numFmtId="3" fontId="3" fillId="34" borderId="28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3" fontId="3" fillId="34" borderId="34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3" fillId="34" borderId="37" xfId="0" applyNumberFormat="1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4" fillId="34" borderId="39" xfId="0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wrapText="1"/>
    </xf>
    <xf numFmtId="0" fontId="4" fillId="34" borderId="48" xfId="0" applyFont="1" applyFill="1" applyBorder="1" applyAlignment="1">
      <alignment wrapText="1"/>
    </xf>
    <xf numFmtId="0" fontId="4" fillId="34" borderId="10" xfId="0" applyFont="1" applyFill="1" applyBorder="1" applyAlignment="1">
      <alignment vertical="top"/>
    </xf>
    <xf numFmtId="0" fontId="3" fillId="34" borderId="12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4" fillId="34" borderId="43" xfId="0" applyNumberFormat="1" applyFont="1" applyFill="1" applyBorder="1" applyAlignment="1">
      <alignment/>
    </xf>
    <xf numFmtId="4" fontId="3" fillId="34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4" fillId="34" borderId="47" xfId="0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0" fontId="3" fillId="34" borderId="38" xfId="0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center" wrapText="1"/>
    </xf>
    <xf numFmtId="3" fontId="3" fillId="34" borderId="45" xfId="0" applyNumberFormat="1" applyFont="1" applyFill="1" applyBorder="1" applyAlignment="1">
      <alignment vertical="center"/>
    </xf>
    <xf numFmtId="3" fontId="3" fillId="34" borderId="46" xfId="0" applyNumberFormat="1" applyFont="1" applyFill="1" applyBorder="1" applyAlignment="1">
      <alignment vertical="center"/>
    </xf>
    <xf numFmtId="4" fontId="3" fillId="34" borderId="0" xfId="0" applyNumberFormat="1" applyFont="1" applyFill="1" applyAlignment="1" applyProtection="1">
      <alignment/>
      <protection/>
    </xf>
    <xf numFmtId="3" fontId="3" fillId="0" borderId="46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4" fontId="53" fillId="35" borderId="51" xfId="0" applyNumberFormat="1" applyFont="1" applyFill="1" applyBorder="1" applyAlignment="1">
      <alignment horizontal="center"/>
    </xf>
    <xf numFmtId="4" fontId="53" fillId="35" borderId="51" xfId="0" applyNumberFormat="1" applyFont="1" applyFill="1" applyBorder="1" applyAlignment="1">
      <alignment horizontal="left"/>
    </xf>
    <xf numFmtId="4" fontId="53" fillId="35" borderId="52" xfId="0" applyNumberFormat="1" applyFont="1" applyFill="1" applyBorder="1" applyAlignment="1">
      <alignment wrapText="1"/>
    </xf>
    <xf numFmtId="0" fontId="53" fillId="35" borderId="53" xfId="0" applyFont="1" applyFill="1" applyBorder="1" applyAlignment="1">
      <alignment/>
    </xf>
    <xf numFmtId="3" fontId="53" fillId="35" borderId="54" xfId="0" applyNumberFormat="1" applyFont="1" applyFill="1" applyBorder="1" applyAlignment="1">
      <alignment/>
    </xf>
    <xf numFmtId="3" fontId="53" fillId="35" borderId="53" xfId="0" applyNumberFormat="1" applyFont="1" applyFill="1" applyBorder="1" applyAlignment="1">
      <alignment/>
    </xf>
    <xf numFmtId="0" fontId="54" fillId="35" borderId="53" xfId="0" applyFont="1" applyFill="1" applyBorder="1" applyAlignment="1">
      <alignment horizontal="left"/>
    </xf>
    <xf numFmtId="3" fontId="54" fillId="35" borderId="54" xfId="0" applyNumberFormat="1" applyFont="1" applyFill="1" applyBorder="1" applyAlignment="1">
      <alignment/>
    </xf>
    <xf numFmtId="3" fontId="54" fillId="35" borderId="53" xfId="0" applyNumberFormat="1" applyFont="1" applyFill="1" applyBorder="1" applyAlignment="1">
      <alignment/>
    </xf>
    <xf numFmtId="0" fontId="54" fillId="35" borderId="51" xfId="0" applyFont="1" applyFill="1" applyBorder="1" applyAlignment="1">
      <alignment/>
    </xf>
    <xf numFmtId="3" fontId="54" fillId="35" borderId="55" xfId="0" applyNumberFormat="1" applyFont="1" applyFill="1" applyBorder="1" applyAlignment="1">
      <alignment/>
    </xf>
    <xf numFmtId="0" fontId="54" fillId="35" borderId="53" xfId="0" applyFont="1" applyFill="1" applyBorder="1" applyAlignment="1">
      <alignment/>
    </xf>
    <xf numFmtId="0" fontId="54" fillId="35" borderId="52" xfId="0" applyFont="1" applyFill="1" applyBorder="1" applyAlignment="1">
      <alignment/>
    </xf>
    <xf numFmtId="3" fontId="55" fillId="35" borderId="56" xfId="0" applyNumberFormat="1" applyFont="1" applyFill="1" applyBorder="1" applyAlignment="1" applyProtection="1">
      <alignment/>
      <protection/>
    </xf>
    <xf numFmtId="3" fontId="53" fillId="35" borderId="55" xfId="0" applyNumberFormat="1" applyFont="1" applyFill="1" applyBorder="1" applyAlignment="1">
      <alignment/>
    </xf>
    <xf numFmtId="3" fontId="54" fillId="35" borderId="52" xfId="0" applyNumberFormat="1" applyFont="1" applyFill="1" applyBorder="1" applyAlignment="1">
      <alignment/>
    </xf>
    <xf numFmtId="0" fontId="53" fillId="35" borderId="56" xfId="0" applyFont="1" applyFill="1" applyBorder="1" applyAlignment="1">
      <alignment/>
    </xf>
    <xf numFmtId="0" fontId="53" fillId="35" borderId="52" xfId="0" applyFont="1" applyFill="1" applyBorder="1" applyAlignment="1">
      <alignment/>
    </xf>
    <xf numFmtId="3" fontId="53" fillId="35" borderId="52" xfId="0" applyNumberFormat="1" applyFont="1" applyFill="1" applyBorder="1" applyAlignment="1">
      <alignment/>
    </xf>
    <xf numFmtId="3" fontId="56" fillId="35" borderId="53" xfId="0" applyNumberFormat="1" applyFont="1" applyFill="1" applyBorder="1" applyAlignment="1">
      <alignment/>
    </xf>
    <xf numFmtId="0" fontId="54" fillId="35" borderId="51" xfId="0" applyFont="1" applyFill="1" applyBorder="1" applyAlignment="1">
      <alignment horizontal="right"/>
    </xf>
    <xf numFmtId="3" fontId="53" fillId="35" borderId="51" xfId="0" applyNumberFormat="1" applyFont="1" applyFill="1" applyBorder="1" applyAlignment="1">
      <alignment/>
    </xf>
    <xf numFmtId="0" fontId="53" fillId="35" borderId="51" xfId="0" applyFont="1" applyFill="1" applyBorder="1" applyAlignment="1">
      <alignment/>
    </xf>
    <xf numFmtId="0" fontId="54" fillId="35" borderId="56" xfId="0" applyFont="1" applyFill="1" applyBorder="1" applyAlignment="1">
      <alignment/>
    </xf>
    <xf numFmtId="3" fontId="54" fillId="35" borderId="57" xfId="0" applyNumberFormat="1" applyFont="1" applyFill="1" applyBorder="1" applyAlignment="1">
      <alignment/>
    </xf>
    <xf numFmtId="3" fontId="54" fillId="35" borderId="58" xfId="0" applyNumberFormat="1" applyFont="1" applyFill="1" applyBorder="1" applyAlignment="1">
      <alignment/>
    </xf>
    <xf numFmtId="3" fontId="53" fillId="35" borderId="57" xfId="0" applyNumberFormat="1" applyFont="1" applyFill="1" applyBorder="1" applyAlignment="1">
      <alignment/>
    </xf>
    <xf numFmtId="0" fontId="53" fillId="35" borderId="53" xfId="0" applyFont="1" applyFill="1" applyBorder="1" applyAlignment="1">
      <alignment horizontal="right"/>
    </xf>
    <xf numFmtId="0" fontId="53" fillId="35" borderId="59" xfId="0" applyFont="1" applyFill="1" applyBorder="1" applyAlignment="1">
      <alignment/>
    </xf>
    <xf numFmtId="3" fontId="53" fillId="35" borderId="60" xfId="0" applyNumberFormat="1" applyFont="1" applyFill="1" applyBorder="1" applyAlignment="1">
      <alignment/>
    </xf>
    <xf numFmtId="3" fontId="53" fillId="35" borderId="59" xfId="0" applyNumberFormat="1" applyFont="1" applyFill="1" applyBorder="1" applyAlignment="1">
      <alignment/>
    </xf>
    <xf numFmtId="0" fontId="54" fillId="35" borderId="0" xfId="0" applyFont="1" applyFill="1" applyAlignment="1">
      <alignment/>
    </xf>
    <xf numFmtId="0" fontId="53" fillId="35" borderId="0" xfId="0" applyFont="1" applyFill="1" applyAlignment="1">
      <alignment/>
    </xf>
    <xf numFmtId="4" fontId="53" fillId="35" borderId="0" xfId="0" applyNumberFormat="1" applyFont="1" applyFill="1" applyAlignment="1">
      <alignment/>
    </xf>
    <xf numFmtId="0" fontId="53" fillId="35" borderId="51" xfId="0" applyFont="1" applyFill="1" applyBorder="1" applyAlignment="1">
      <alignment vertical="top"/>
    </xf>
    <xf numFmtId="0" fontId="57" fillId="35" borderId="53" xfId="0" applyFont="1" applyFill="1" applyBorder="1" applyAlignment="1">
      <alignment/>
    </xf>
    <xf numFmtId="0" fontId="54" fillId="35" borderId="59" xfId="0" applyFont="1" applyFill="1" applyBorder="1" applyAlignment="1">
      <alignment/>
    </xf>
    <xf numFmtId="0" fontId="53" fillId="35" borderId="53" xfId="0" applyFont="1" applyFill="1" applyBorder="1" applyAlignment="1">
      <alignment vertical="center" wrapText="1"/>
    </xf>
    <xf numFmtId="3" fontId="54" fillId="35" borderId="53" xfId="0" applyNumberFormat="1" applyFont="1" applyFill="1" applyBorder="1" applyAlignment="1">
      <alignment vertical="center"/>
    </xf>
    <xf numFmtId="3" fontId="54" fillId="35" borderId="61" xfId="0" applyNumberFormat="1" applyFont="1" applyFill="1" applyBorder="1" applyAlignment="1">
      <alignment vertical="center"/>
    </xf>
    <xf numFmtId="3" fontId="54" fillId="0" borderId="61" xfId="0" applyNumberFormat="1" applyFont="1" applyFill="1" applyBorder="1" applyAlignment="1">
      <alignment vertical="center"/>
    </xf>
    <xf numFmtId="4" fontId="54" fillId="35" borderId="0" xfId="0" applyNumberFormat="1" applyFont="1" applyFill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3" fontId="3" fillId="34" borderId="30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14" fontId="3" fillId="34" borderId="0" xfId="0" applyNumberFormat="1" applyFont="1" applyFill="1" applyAlignment="1">
      <alignment horizontal="left"/>
    </xf>
    <xf numFmtId="3" fontId="12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4" borderId="15" xfId="0" applyNumberFormat="1" applyFont="1" applyFill="1" applyBorder="1" applyAlignment="1">
      <alignment horizontal="left"/>
    </xf>
    <xf numFmtId="3" fontId="13" fillId="34" borderId="12" xfId="0" applyNumberFormat="1" applyFont="1" applyFill="1" applyBorder="1" applyAlignment="1">
      <alignment horizontal="left"/>
    </xf>
    <xf numFmtId="3" fontId="3" fillId="34" borderId="27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0" fontId="13" fillId="34" borderId="12" xfId="0" applyFont="1" applyFill="1" applyBorder="1" applyAlignment="1">
      <alignment wrapText="1"/>
    </xf>
    <xf numFmtId="0" fontId="4" fillId="33" borderId="47" xfId="0" applyFont="1" applyFill="1" applyBorder="1" applyAlignment="1">
      <alignment/>
    </xf>
    <xf numFmtId="0" fontId="2" fillId="33" borderId="47" xfId="0" applyFont="1" applyFill="1" applyBorder="1" applyAlignment="1">
      <alignment horizontal="left"/>
    </xf>
    <xf numFmtId="0" fontId="2" fillId="33" borderId="62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0" fontId="3" fillId="33" borderId="22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3" fontId="14" fillId="33" borderId="12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64" xfId="0" applyNumberFormat="1" applyFont="1" applyFill="1" applyBorder="1" applyAlignment="1">
      <alignment/>
    </xf>
    <xf numFmtId="49" fontId="3" fillId="33" borderId="45" xfId="0" applyNumberFormat="1" applyFont="1" applyFill="1" applyBorder="1" applyAlignment="1">
      <alignment horizontal="right" vertical="center"/>
    </xf>
    <xf numFmtId="3" fontId="4" fillId="33" borderId="46" xfId="0" applyNumberFormat="1" applyFont="1" applyFill="1" applyBorder="1" applyAlignment="1">
      <alignment vertical="center"/>
    </xf>
    <xf numFmtId="0" fontId="2" fillId="33" borderId="65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wrapText="1"/>
    </xf>
    <xf numFmtId="0" fontId="4" fillId="33" borderId="48" xfId="0" applyFont="1" applyFill="1" applyBorder="1" applyAlignment="1">
      <alignment wrapText="1"/>
    </xf>
    <xf numFmtId="3" fontId="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4" fillId="33" borderId="66" xfId="0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3" borderId="68" xfId="0" applyNumberFormat="1" applyFont="1" applyFill="1" applyBorder="1" applyAlignment="1">
      <alignment/>
    </xf>
    <xf numFmtId="0" fontId="12" fillId="33" borderId="66" xfId="0" applyFont="1" applyFill="1" applyBorder="1" applyAlignment="1">
      <alignment/>
    </xf>
    <xf numFmtId="3" fontId="4" fillId="33" borderId="46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69" xfId="0" applyFont="1" applyFill="1" applyBorder="1" applyAlignment="1">
      <alignment wrapText="1"/>
    </xf>
    <xf numFmtId="0" fontId="4" fillId="33" borderId="22" xfId="0" applyFont="1" applyFill="1" applyBorder="1" applyAlignment="1">
      <alignment vertical="center"/>
    </xf>
    <xf numFmtId="3" fontId="4" fillId="33" borderId="45" xfId="0" applyNumberFormat="1" applyFont="1" applyFill="1" applyBorder="1" applyAlignment="1" applyProtection="1">
      <alignment wrapText="1"/>
      <protection locked="0"/>
    </xf>
    <xf numFmtId="3" fontId="4" fillId="33" borderId="70" xfId="0" applyNumberFormat="1" applyFont="1" applyFill="1" applyBorder="1" applyAlignment="1" applyProtection="1">
      <alignment wrapText="1"/>
      <protection locked="0"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71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0" fontId="17" fillId="0" borderId="33" xfId="0" applyFont="1" applyBorder="1" applyAlignment="1">
      <alignment/>
    </xf>
    <xf numFmtId="3" fontId="17" fillId="0" borderId="72" xfId="0" applyNumberFormat="1" applyFont="1" applyBorder="1" applyAlignment="1">
      <alignment/>
    </xf>
    <xf numFmtId="0" fontId="17" fillId="0" borderId="33" xfId="0" applyNumberFormat="1" applyFont="1" applyBorder="1" applyAlignment="1">
      <alignment/>
    </xf>
    <xf numFmtId="0" fontId="17" fillId="0" borderId="72" xfId="0" applyFont="1" applyBorder="1" applyAlignment="1">
      <alignment/>
    </xf>
    <xf numFmtId="3" fontId="20" fillId="0" borderId="33" xfId="0" applyNumberFormat="1" applyFont="1" applyBorder="1" applyAlignment="1">
      <alignment/>
    </xf>
    <xf numFmtId="0" fontId="20" fillId="0" borderId="33" xfId="0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0" borderId="37" xfId="0" applyFont="1" applyBorder="1" applyAlignment="1">
      <alignment/>
    </xf>
    <xf numFmtId="3" fontId="20" fillId="0" borderId="73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33" borderId="47" xfId="0" applyFont="1" applyFill="1" applyBorder="1" applyAlignment="1">
      <alignment/>
    </xf>
    <xf numFmtId="0" fontId="2" fillId="33" borderId="47" xfId="0" applyFont="1" applyFill="1" applyBorder="1" applyAlignment="1">
      <alignment horizontal="left"/>
    </xf>
    <xf numFmtId="0" fontId="2" fillId="33" borderId="23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65" xfId="0" applyFont="1" applyFill="1" applyBorder="1" applyAlignment="1">
      <alignment wrapText="1"/>
    </xf>
    <xf numFmtId="0" fontId="4" fillId="33" borderId="69" xfId="0" applyFont="1" applyFill="1" applyBorder="1" applyAlignment="1">
      <alignment wrapText="1"/>
    </xf>
    <xf numFmtId="0" fontId="3" fillId="33" borderId="1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0" fontId="3" fillId="33" borderId="22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53" fillId="35" borderId="74" xfId="0" applyFont="1" applyFill="1" applyBorder="1" applyAlignment="1">
      <alignment/>
    </xf>
    <xf numFmtId="0" fontId="58" fillId="35" borderId="74" xfId="0" applyFont="1" applyFill="1" applyBorder="1" applyAlignment="1">
      <alignment horizontal="left"/>
    </xf>
    <xf numFmtId="0" fontId="58" fillId="35" borderId="53" xfId="0" applyFont="1" applyFill="1" applyBorder="1" applyAlignment="1">
      <alignment/>
    </xf>
    <xf numFmtId="0" fontId="53" fillId="35" borderId="53" xfId="0" applyFont="1" applyFill="1" applyBorder="1" applyAlignment="1">
      <alignment vertical="center"/>
    </xf>
    <xf numFmtId="0" fontId="53" fillId="35" borderId="53" xfId="0" applyFont="1" applyFill="1" applyBorder="1" applyAlignment="1">
      <alignment wrapText="1"/>
    </xf>
    <xf numFmtId="0" fontId="54" fillId="35" borderId="53" xfId="0" applyFont="1" applyFill="1" applyBorder="1" applyAlignment="1">
      <alignment vertical="top"/>
    </xf>
    <xf numFmtId="0" fontId="54" fillId="35" borderId="53" xfId="0" applyFont="1" applyFill="1" applyBorder="1" applyAlignment="1">
      <alignment horizontal="right" vertical="top"/>
    </xf>
    <xf numFmtId="0" fontId="4" fillId="34" borderId="47" xfId="0" applyFont="1" applyFill="1" applyBorder="1" applyAlignment="1">
      <alignment/>
    </xf>
    <xf numFmtId="0" fontId="2" fillId="34" borderId="47" xfId="0" applyFont="1" applyFill="1" applyBorder="1" applyAlignment="1">
      <alignment horizontal="left"/>
    </xf>
    <xf numFmtId="0" fontId="2" fillId="34" borderId="23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65" xfId="0" applyFont="1" applyFill="1" applyBorder="1" applyAlignment="1">
      <alignment wrapText="1"/>
    </xf>
    <xf numFmtId="0" fontId="4" fillId="34" borderId="69" xfId="0" applyFont="1" applyFill="1" applyBorder="1" applyAlignment="1">
      <alignment wrapText="1"/>
    </xf>
    <xf numFmtId="0" fontId="3" fillId="34" borderId="1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0" fontId="3" fillId="34" borderId="10" xfId="0" applyFont="1" applyFill="1" applyBorder="1" applyAlignment="1">
      <alignment horizontal="right" vertical="top"/>
    </xf>
    <xf numFmtId="0" fontId="3" fillId="34" borderId="22" xfId="0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0" fillId="0" borderId="8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1</xdr:col>
      <xdr:colOff>0</xdr:colOff>
      <xdr:row>2</xdr:row>
      <xdr:rowOff>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</xdr:row>
      <xdr:rowOff>57150</xdr:rowOff>
    </xdr:from>
    <xdr:to>
      <xdr:col>5</xdr:col>
      <xdr:colOff>0</xdr:colOff>
      <xdr:row>2</xdr:row>
      <xdr:rowOff>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571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0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2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2910</v>
      </c>
      <c r="D5" s="8">
        <f>SUM(D6:D9)</f>
        <v>3058</v>
      </c>
      <c r="E5" s="8">
        <f>SUM(E6:E9)</f>
        <v>3353</v>
      </c>
      <c r="F5" s="8">
        <f>SUM(F6:F9)</f>
        <v>3353</v>
      </c>
      <c r="G5" s="9"/>
    </row>
    <row r="6" spans="1:7" ht="18" customHeight="1">
      <c r="A6" s="308" t="s">
        <v>12</v>
      </c>
      <c r="B6" s="10" t="s">
        <v>13</v>
      </c>
      <c r="C6" s="11">
        <v>1638</v>
      </c>
      <c r="D6" s="12">
        <v>1985</v>
      </c>
      <c r="E6" s="12">
        <v>2125</v>
      </c>
      <c r="F6" s="12">
        <v>2125</v>
      </c>
      <c r="G6" s="13"/>
    </row>
    <row r="7" spans="1:7" ht="18" customHeight="1">
      <c r="A7" s="309"/>
      <c r="B7" s="14" t="s">
        <v>14</v>
      </c>
      <c r="C7" s="15">
        <v>35</v>
      </c>
      <c r="D7" s="16"/>
      <c r="E7" s="16">
        <v>30</v>
      </c>
      <c r="F7" s="16">
        <v>30</v>
      </c>
      <c r="G7" s="17"/>
    </row>
    <row r="8" spans="1:7" ht="18" customHeight="1">
      <c r="A8" s="309"/>
      <c r="B8" s="18" t="s">
        <v>15</v>
      </c>
      <c r="C8" s="15">
        <v>242</v>
      </c>
      <c r="D8" s="16"/>
      <c r="E8" s="16">
        <v>230</v>
      </c>
      <c r="F8" s="16">
        <v>230</v>
      </c>
      <c r="G8" s="17" t="s">
        <v>16</v>
      </c>
    </row>
    <row r="9" spans="1:7" ht="18" customHeight="1" thickBot="1">
      <c r="A9" s="310"/>
      <c r="B9" s="19" t="s">
        <v>17</v>
      </c>
      <c r="C9" s="20">
        <v>995</v>
      </c>
      <c r="D9" s="21">
        <v>1073</v>
      </c>
      <c r="E9" s="21">
        <v>968</v>
      </c>
      <c r="F9" s="21">
        <v>968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1757</v>
      </c>
      <c r="D10" s="24">
        <f>SUM(D11:D14)</f>
        <v>1914</v>
      </c>
      <c r="E10" s="24">
        <f>SUM(E11:E14)</f>
        <v>1970</v>
      </c>
      <c r="F10" s="24">
        <f>SUM(F11:F14)</f>
        <v>1970</v>
      </c>
      <c r="G10" s="9"/>
    </row>
    <row r="11" spans="1:7" ht="18" customHeight="1">
      <c r="A11" s="311" t="s">
        <v>12</v>
      </c>
      <c r="B11" s="25" t="s">
        <v>19</v>
      </c>
      <c r="C11" s="26">
        <v>348</v>
      </c>
      <c r="D11" s="27">
        <v>254</v>
      </c>
      <c r="E11" s="27">
        <v>285</v>
      </c>
      <c r="F11" s="27">
        <v>285</v>
      </c>
      <c r="G11" s="13"/>
    </row>
    <row r="12" spans="1:7" ht="18" customHeight="1">
      <c r="A12" s="312"/>
      <c r="B12" s="18" t="s">
        <v>20</v>
      </c>
      <c r="C12" s="11">
        <v>1023</v>
      </c>
      <c r="D12" s="12">
        <v>1280</v>
      </c>
      <c r="E12" s="12">
        <v>1285</v>
      </c>
      <c r="F12" s="12">
        <v>1285</v>
      </c>
      <c r="G12" s="28"/>
    </row>
    <row r="13" spans="1:7" ht="18" customHeight="1">
      <c r="A13" s="312"/>
      <c r="B13" s="18" t="s">
        <v>21</v>
      </c>
      <c r="C13" s="15">
        <v>386</v>
      </c>
      <c r="D13" s="16">
        <v>380</v>
      </c>
      <c r="E13" s="16">
        <v>400</v>
      </c>
      <c r="F13" s="16">
        <v>400</v>
      </c>
      <c r="G13" s="17"/>
    </row>
    <row r="14" spans="1:7" ht="18" customHeight="1" thickBot="1">
      <c r="A14" s="313"/>
      <c r="B14" s="19" t="s">
        <v>22</v>
      </c>
      <c r="C14" s="29"/>
      <c r="D14" s="30"/>
      <c r="E14" s="30"/>
      <c r="F14" s="30"/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445</v>
      </c>
      <c r="D16" s="24">
        <v>512</v>
      </c>
      <c r="E16" s="24">
        <v>616</v>
      </c>
      <c r="F16" s="24">
        <v>616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5</v>
      </c>
      <c r="D17" s="8">
        <v>5</v>
      </c>
      <c r="E17" s="8">
        <v>5</v>
      </c>
      <c r="F17" s="8">
        <v>5</v>
      </c>
      <c r="G17" s="9"/>
    </row>
    <row r="18" spans="1:7" ht="18" customHeight="1" thickBot="1">
      <c r="A18" s="6">
        <v>513</v>
      </c>
      <c r="B18" s="6" t="s">
        <v>26</v>
      </c>
      <c r="C18" s="23">
        <v>0</v>
      </c>
      <c r="D18" s="24">
        <v>0</v>
      </c>
      <c r="E18" s="24">
        <v>0</v>
      </c>
      <c r="F18" s="24">
        <v>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691</v>
      </c>
      <c r="D19" s="24">
        <f>SUM(D20:D22)</f>
        <v>722</v>
      </c>
      <c r="E19" s="24">
        <f>SUM(E20:E22)</f>
        <v>679</v>
      </c>
      <c r="F19" s="24">
        <f>SUM(F20:F22)</f>
        <v>679</v>
      </c>
      <c r="G19" s="38"/>
    </row>
    <row r="20" spans="1:7" s="4" customFormat="1" ht="18" customHeight="1">
      <c r="A20" s="39" t="s">
        <v>12</v>
      </c>
      <c r="B20" s="25" t="s">
        <v>28</v>
      </c>
      <c r="C20" s="40">
        <v>129</v>
      </c>
      <c r="D20" s="41">
        <v>134</v>
      </c>
      <c r="E20" s="41">
        <v>122</v>
      </c>
      <c r="F20" s="41">
        <v>122</v>
      </c>
      <c r="G20" s="42"/>
    </row>
    <row r="21" spans="1:7" s="4" customFormat="1" ht="18" customHeight="1">
      <c r="A21" s="32"/>
      <c r="B21" s="18" t="s">
        <v>29</v>
      </c>
      <c r="C21" s="43">
        <v>60</v>
      </c>
      <c r="D21" s="44">
        <v>115</v>
      </c>
      <c r="E21" s="44">
        <v>115</v>
      </c>
      <c r="F21" s="44">
        <v>115</v>
      </c>
      <c r="G21" s="45"/>
    </row>
    <row r="22" spans="1:7" s="4" customFormat="1" ht="18" customHeight="1" thickBot="1">
      <c r="A22" s="32"/>
      <c r="B22" s="18" t="s">
        <v>17</v>
      </c>
      <c r="C22" s="43">
        <v>502</v>
      </c>
      <c r="D22" s="44">
        <v>473</v>
      </c>
      <c r="E22" s="44">
        <v>442</v>
      </c>
      <c r="F22" s="44">
        <v>442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107</v>
      </c>
      <c r="D23" s="24">
        <f>SUM(D24:D27)</f>
        <v>51</v>
      </c>
      <c r="E23" s="24">
        <f>SUM(E24:E27)</f>
        <v>40</v>
      </c>
      <c r="F23" s="24">
        <f>SUM(F24:F27)</f>
        <v>40</v>
      </c>
      <c r="G23" s="9"/>
    </row>
    <row r="24" spans="1:7" ht="18" customHeight="1">
      <c r="A24" s="39" t="s">
        <v>12</v>
      </c>
      <c r="B24" s="48" t="s">
        <v>31</v>
      </c>
      <c r="C24" s="11">
        <v>71</v>
      </c>
      <c r="D24" s="12">
        <v>14</v>
      </c>
      <c r="E24" s="12"/>
      <c r="F24" s="12"/>
      <c r="G24" s="13"/>
    </row>
    <row r="25" spans="1:7" ht="18" customHeight="1">
      <c r="A25" s="49"/>
      <c r="B25" s="18" t="s">
        <v>32</v>
      </c>
      <c r="C25" s="15">
        <v>36</v>
      </c>
      <c r="D25" s="16">
        <v>37</v>
      </c>
      <c r="E25" s="16">
        <v>40</v>
      </c>
      <c r="F25" s="16">
        <v>40</v>
      </c>
      <c r="G25" s="17"/>
    </row>
    <row r="26" spans="1:7" ht="18" customHeight="1">
      <c r="A26" s="49"/>
      <c r="B26" s="49" t="s">
        <v>33</v>
      </c>
      <c r="C26" s="50"/>
      <c r="D26" s="51"/>
      <c r="E26" s="51"/>
      <c r="F26" s="51"/>
      <c r="G26" s="22"/>
    </row>
    <row r="27" spans="1:7" ht="18" customHeight="1" thickBot="1">
      <c r="A27" s="19"/>
      <c r="B27" s="14" t="s">
        <v>34</v>
      </c>
      <c r="C27" s="52"/>
      <c r="D27" s="30"/>
      <c r="E27" s="53"/>
      <c r="F27" s="53"/>
      <c r="G27" s="54"/>
    </row>
    <row r="28" spans="1:7" s="4" customFormat="1" ht="18" customHeight="1" thickBot="1">
      <c r="A28" s="6">
        <v>524</v>
      </c>
      <c r="B28" s="6" t="s">
        <v>35</v>
      </c>
      <c r="C28" s="23">
        <v>24</v>
      </c>
      <c r="D28" s="24">
        <v>1</v>
      </c>
      <c r="E28" s="24">
        <v>0</v>
      </c>
      <c r="F28" s="24">
        <v>0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38</v>
      </c>
      <c r="D29" s="24">
        <v>47</v>
      </c>
      <c r="E29" s="24">
        <v>50</v>
      </c>
      <c r="F29" s="24">
        <v>50</v>
      </c>
      <c r="G29" s="38"/>
    </row>
    <row r="30" spans="1:7" s="4" customFormat="1" ht="18" customHeight="1" thickBot="1">
      <c r="A30" s="6">
        <v>527</v>
      </c>
      <c r="B30" s="6" t="s">
        <v>37</v>
      </c>
      <c r="C30" s="23">
        <v>15</v>
      </c>
      <c r="D30" s="24">
        <v>14</v>
      </c>
      <c r="E30" s="24">
        <v>14</v>
      </c>
      <c r="F30" s="24">
        <v>14</v>
      </c>
      <c r="G30" s="38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0</v>
      </c>
      <c r="E31" s="24">
        <v>0</v>
      </c>
      <c r="F31" s="24">
        <v>0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0</v>
      </c>
      <c r="E33" s="24">
        <v>0</v>
      </c>
      <c r="F33" s="24">
        <v>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18</v>
      </c>
      <c r="D39" s="24">
        <v>18</v>
      </c>
      <c r="E39" s="24">
        <v>18</v>
      </c>
      <c r="F39" s="24">
        <v>18</v>
      </c>
      <c r="G39" s="38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28</v>
      </c>
      <c r="D41" s="59">
        <v>23</v>
      </c>
      <c r="E41" s="59">
        <v>27</v>
      </c>
      <c r="F41" s="59">
        <v>27</v>
      </c>
      <c r="G41" s="6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6038</v>
      </c>
      <c r="D42" s="8">
        <f>SUM(D5,D10,D15:D19,D23,D28:D41)</f>
        <v>6365</v>
      </c>
      <c r="E42" s="8">
        <f>SUM(E5,E10,E15:E19,E23,E28:E41)</f>
        <v>6772</v>
      </c>
      <c r="F42" s="8">
        <f>SUM(F5,F10,F15:F19,F23,F28:F41)</f>
        <v>6772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2488</v>
      </c>
      <c r="D47" s="24">
        <v>2918</v>
      </c>
      <c r="E47" s="24">
        <v>3086</v>
      </c>
      <c r="F47" s="24">
        <v>3086</v>
      </c>
      <c r="G47" s="63"/>
    </row>
    <row r="48" spans="1:7" s="4" customFormat="1" ht="18" customHeight="1" thickBot="1">
      <c r="A48" s="6">
        <v>603</v>
      </c>
      <c r="B48" s="6" t="s">
        <v>53</v>
      </c>
      <c r="C48" s="23">
        <v>0</v>
      </c>
      <c r="D48" s="24">
        <v>0</v>
      </c>
      <c r="E48" s="24">
        <v>0</v>
      </c>
      <c r="F48" s="24">
        <v>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0</v>
      </c>
      <c r="D50" s="24">
        <v>0</v>
      </c>
      <c r="E50" s="24">
        <v>0</v>
      </c>
      <c r="F50" s="24">
        <v>0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0</v>
      </c>
      <c r="E53" s="24">
        <v>0</v>
      </c>
      <c r="F53" s="24">
        <v>0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144</v>
      </c>
      <c r="D54" s="24">
        <v>0</v>
      </c>
      <c r="E54" s="24">
        <v>0</v>
      </c>
      <c r="F54" s="24">
        <v>100</v>
      </c>
      <c r="G54" s="6"/>
    </row>
    <row r="55" spans="1:7" s="4" customFormat="1" ht="18" customHeight="1" thickBot="1">
      <c r="A55" s="6">
        <v>649</v>
      </c>
      <c r="B55" s="6" t="s">
        <v>60</v>
      </c>
      <c r="C55" s="23">
        <v>0</v>
      </c>
      <c r="D55" s="24">
        <v>0</v>
      </c>
      <c r="E55" s="24">
        <v>0</v>
      </c>
      <c r="F55" s="24">
        <v>0</v>
      </c>
      <c r="G55" s="6"/>
    </row>
    <row r="56" spans="1:7" ht="18" customHeight="1" thickBot="1">
      <c r="A56" s="6">
        <v>662</v>
      </c>
      <c r="B56" s="6" t="s">
        <v>61</v>
      </c>
      <c r="C56" s="23">
        <v>1</v>
      </c>
      <c r="D56" s="24">
        <v>1</v>
      </c>
      <c r="E56" s="24">
        <v>1</v>
      </c>
      <c r="F56" s="24">
        <v>1</v>
      </c>
      <c r="G56" s="64"/>
    </row>
    <row r="57" spans="1:7" ht="18" customHeight="1" thickBot="1">
      <c r="A57" s="57">
        <v>669</v>
      </c>
      <c r="B57" s="57" t="s">
        <v>62</v>
      </c>
      <c r="C57" s="58">
        <v>0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2633</v>
      </c>
      <c r="D58" s="67">
        <f>SUM(D47:D57)</f>
        <v>2919</v>
      </c>
      <c r="E58" s="67">
        <f>SUM(E47:E57)</f>
        <v>3087</v>
      </c>
      <c r="F58" s="67">
        <f>SUM(F47:F57)</f>
        <v>3187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2633</v>
      </c>
      <c r="D62" s="71">
        <f>SUM(D58)</f>
        <v>2919</v>
      </c>
      <c r="E62" s="71">
        <f>SUM(E58)</f>
        <v>3087</v>
      </c>
      <c r="F62" s="71">
        <f>SUM(F58)</f>
        <v>3187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6038</v>
      </c>
      <c r="D63" s="53">
        <f>SUM(D42)</f>
        <v>6365</v>
      </c>
      <c r="E63" s="53">
        <f>SUM(E42)</f>
        <v>6772</v>
      </c>
      <c r="F63" s="53">
        <f>SUM(F42)</f>
        <v>6772</v>
      </c>
      <c r="G63" s="19"/>
    </row>
    <row r="64" spans="1:7" s="4" customFormat="1" ht="18" customHeight="1" thickBot="1">
      <c r="A64" s="6"/>
      <c r="B64" s="74" t="s">
        <v>70</v>
      </c>
      <c r="C64" s="75">
        <f>SUM(C63-C62-40)</f>
        <v>3365</v>
      </c>
      <c r="D64" s="76">
        <f>SUM(D63-D62)</f>
        <v>3446</v>
      </c>
      <c r="E64" s="76">
        <f>SUM(E63-E62)</f>
        <v>3685</v>
      </c>
      <c r="F64" s="76">
        <f>SUM(F63-F62)</f>
        <v>3585</v>
      </c>
      <c r="G64" s="6"/>
    </row>
    <row r="65" spans="2:3" ht="18" customHeight="1">
      <c r="B65" s="1" t="s">
        <v>71</v>
      </c>
      <c r="C65" s="68" t="s">
        <v>2</v>
      </c>
    </row>
    <row r="66" spans="2:3" ht="18" customHeight="1">
      <c r="B66" s="1" t="s">
        <v>72</v>
      </c>
      <c r="C66" s="68" t="s">
        <v>73</v>
      </c>
    </row>
    <row r="67" spans="2:3" ht="18" customHeight="1">
      <c r="B67" s="1" t="s">
        <v>74</v>
      </c>
      <c r="C67" s="77" t="s">
        <v>75</v>
      </c>
    </row>
    <row r="68" spans="2:3" ht="18" customHeight="1">
      <c r="B68" s="1" t="s">
        <v>76</v>
      </c>
      <c r="C68" s="78">
        <v>40</v>
      </c>
    </row>
    <row r="69" ht="18" customHeight="1">
      <c r="C69" s="78"/>
    </row>
    <row r="70" ht="18" customHeight="1"/>
    <row r="71" ht="18" customHeight="1"/>
    <row r="72" ht="18" customHeight="1"/>
  </sheetData>
  <sheetProtection/>
  <protectedRanges>
    <protectedRange sqref="C2" name="Oblast10"/>
    <protectedRange sqref="C65:G67 D68:G68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I10" sqref="I10"/>
    </sheetView>
  </sheetViews>
  <sheetFormatPr defaultColWidth="9.140625" defaultRowHeight="15"/>
  <cols>
    <col min="1" max="1" width="9.8515625" style="83" customWidth="1"/>
    <col min="2" max="2" width="37.00390625" style="83" customWidth="1"/>
    <col min="3" max="5" width="15.7109375" style="160" customWidth="1"/>
    <col min="6" max="6" width="15.7109375" style="161" customWidth="1"/>
    <col min="7" max="7" width="21.57421875" style="83" customWidth="1"/>
    <col min="8" max="16384" width="9.140625" style="83" customWidth="1"/>
  </cols>
  <sheetData>
    <row r="1" spans="1:7" ht="18" customHeight="1" thickBot="1">
      <c r="A1" s="324" t="s">
        <v>120</v>
      </c>
      <c r="B1" s="324"/>
      <c r="C1" s="324"/>
      <c r="D1" s="324"/>
      <c r="E1" s="324"/>
      <c r="F1" s="324"/>
      <c r="G1" s="324"/>
    </row>
    <row r="2" spans="1:7" ht="18" customHeight="1" thickBot="1">
      <c r="A2" s="325" t="s">
        <v>1</v>
      </c>
      <c r="B2" s="326"/>
      <c r="C2" s="327" t="s">
        <v>121</v>
      </c>
      <c r="D2" s="328"/>
      <c r="E2" s="328"/>
      <c r="F2" s="328"/>
      <c r="G2" s="326"/>
    </row>
    <row r="3" spans="1:7" s="90" customFormat="1" ht="18" customHeight="1">
      <c r="A3" s="329" t="s">
        <v>3</v>
      </c>
      <c r="B3" s="329" t="s">
        <v>4</v>
      </c>
      <c r="C3" s="222"/>
      <c r="D3" s="222"/>
      <c r="E3" s="222"/>
      <c r="F3" s="223" t="s">
        <v>5</v>
      </c>
      <c r="G3" s="331" t="s">
        <v>6</v>
      </c>
    </row>
    <row r="4" spans="1:7" s="90" customFormat="1" ht="31.5" customHeight="1" thickBot="1">
      <c r="A4" s="330"/>
      <c r="B4" s="330"/>
      <c r="C4" s="88" t="s">
        <v>7</v>
      </c>
      <c r="D4" s="88" t="s">
        <v>8</v>
      </c>
      <c r="E4" s="88" t="s">
        <v>9</v>
      </c>
      <c r="F4" s="88" t="s">
        <v>10</v>
      </c>
      <c r="G4" s="332"/>
    </row>
    <row r="5" spans="1:7" s="90" customFormat="1" ht="18" customHeight="1" thickBot="1">
      <c r="A5" s="91">
        <v>501</v>
      </c>
      <c r="B5" s="91" t="s">
        <v>11</v>
      </c>
      <c r="C5" s="92">
        <f>SUM(C6:C9)</f>
        <v>114</v>
      </c>
      <c r="D5" s="93">
        <f>SUM(D6:D9)</f>
        <v>150</v>
      </c>
      <c r="E5" s="93">
        <f>SUM(E6:E9)</f>
        <v>508</v>
      </c>
      <c r="F5" s="93">
        <f>SUM(F6:F9)</f>
        <v>508</v>
      </c>
      <c r="G5" s="94"/>
    </row>
    <row r="6" spans="1:7" ht="18" customHeight="1">
      <c r="A6" s="333" t="s">
        <v>12</v>
      </c>
      <c r="B6" s="96" t="s">
        <v>13</v>
      </c>
      <c r="C6" s="97"/>
      <c r="D6" s="98"/>
      <c r="E6" s="98"/>
      <c r="F6" s="98"/>
      <c r="G6" s="99"/>
    </row>
    <row r="7" spans="1:7" ht="18" customHeight="1">
      <c r="A7" s="334"/>
      <c r="B7" s="101" t="s">
        <v>14</v>
      </c>
      <c r="C7" s="102">
        <v>14</v>
      </c>
      <c r="D7" s="103">
        <v>21</v>
      </c>
      <c r="E7" s="103">
        <v>21</v>
      </c>
      <c r="F7" s="103">
        <v>21</v>
      </c>
      <c r="G7" s="104"/>
    </row>
    <row r="8" spans="1:7" ht="18" customHeight="1">
      <c r="A8" s="334"/>
      <c r="B8" s="105" t="s">
        <v>15</v>
      </c>
      <c r="C8" s="102">
        <v>39</v>
      </c>
      <c r="D8" s="103">
        <v>17</v>
      </c>
      <c r="E8" s="103">
        <v>368</v>
      </c>
      <c r="F8" s="103">
        <v>368</v>
      </c>
      <c r="G8" s="238" t="s">
        <v>122</v>
      </c>
    </row>
    <row r="9" spans="1:7" ht="18" customHeight="1" thickBot="1">
      <c r="A9" s="335"/>
      <c r="B9" s="107" t="s">
        <v>17</v>
      </c>
      <c r="C9" s="108">
        <v>61</v>
      </c>
      <c r="D9" s="109">
        <v>112</v>
      </c>
      <c r="E9" s="109">
        <v>119</v>
      </c>
      <c r="F9" s="109">
        <v>119</v>
      </c>
      <c r="G9" s="110"/>
    </row>
    <row r="10" spans="1:7" s="90" customFormat="1" ht="18" customHeight="1" thickBot="1">
      <c r="A10" s="91">
        <v>502</v>
      </c>
      <c r="B10" s="91" t="s">
        <v>18</v>
      </c>
      <c r="C10" s="111">
        <f>SUM(C11:C14)</f>
        <v>325</v>
      </c>
      <c r="D10" s="112">
        <f>SUM(D11:D14)</f>
        <v>272</v>
      </c>
      <c r="E10" s="112">
        <f>SUM(E11:E14)</f>
        <v>276</v>
      </c>
      <c r="F10" s="112">
        <f>SUM(F11:F14)</f>
        <v>276</v>
      </c>
      <c r="G10" s="94"/>
    </row>
    <row r="11" spans="1:7" ht="18" customHeight="1">
      <c r="A11" s="336" t="s">
        <v>12</v>
      </c>
      <c r="B11" s="114" t="s">
        <v>19</v>
      </c>
      <c r="C11" s="115">
        <v>18</v>
      </c>
      <c r="D11" s="116">
        <v>12</v>
      </c>
      <c r="E11" s="116">
        <v>12</v>
      </c>
      <c r="F11" s="116">
        <v>12</v>
      </c>
      <c r="G11" s="99"/>
    </row>
    <row r="12" spans="1:7" ht="18" customHeight="1">
      <c r="A12" s="337"/>
      <c r="B12" s="105" t="s">
        <v>20</v>
      </c>
      <c r="C12" s="97">
        <v>22</v>
      </c>
      <c r="D12" s="98">
        <v>22</v>
      </c>
      <c r="E12" s="98">
        <v>24</v>
      </c>
      <c r="F12" s="98">
        <v>24</v>
      </c>
      <c r="G12" s="118"/>
    </row>
    <row r="13" spans="1:7" ht="18" customHeight="1">
      <c r="A13" s="337"/>
      <c r="B13" s="105" t="s">
        <v>21</v>
      </c>
      <c r="C13" s="102">
        <v>285</v>
      </c>
      <c r="D13" s="103">
        <v>238</v>
      </c>
      <c r="E13" s="103">
        <v>240</v>
      </c>
      <c r="F13" s="103">
        <v>240</v>
      </c>
      <c r="G13" s="104"/>
    </row>
    <row r="14" spans="1:7" ht="18" customHeight="1" thickBot="1">
      <c r="A14" s="338"/>
      <c r="B14" s="107" t="s">
        <v>22</v>
      </c>
      <c r="C14" s="120"/>
      <c r="D14" s="121"/>
      <c r="E14" s="121"/>
      <c r="F14" s="121"/>
      <c r="G14" s="122"/>
    </row>
    <row r="15" spans="1:7" s="126" customFormat="1" ht="18" customHeight="1" thickBot="1">
      <c r="A15" s="123">
        <v>504</v>
      </c>
      <c r="B15" s="124" t="s">
        <v>23</v>
      </c>
      <c r="C15" s="92">
        <v>33</v>
      </c>
      <c r="D15" s="93">
        <v>40</v>
      </c>
      <c r="E15" s="93">
        <v>32</v>
      </c>
      <c r="F15" s="93">
        <v>32</v>
      </c>
      <c r="G15" s="125"/>
    </row>
    <row r="16" spans="1:7" s="128" customFormat="1" ht="18" customHeight="1" thickBot="1">
      <c r="A16" s="91">
        <v>511</v>
      </c>
      <c r="B16" s="91" t="s">
        <v>24</v>
      </c>
      <c r="C16" s="111">
        <v>20</v>
      </c>
      <c r="D16" s="112">
        <v>37</v>
      </c>
      <c r="E16" s="112">
        <v>92</v>
      </c>
      <c r="F16" s="112">
        <v>92</v>
      </c>
      <c r="G16" s="239" t="s">
        <v>101</v>
      </c>
    </row>
    <row r="17" spans="1:7" s="90" customFormat="1" ht="18" customHeight="1" thickBot="1">
      <c r="A17" s="124">
        <v>512</v>
      </c>
      <c r="B17" s="91" t="s">
        <v>25</v>
      </c>
      <c r="C17" s="92">
        <v>18</v>
      </c>
      <c r="D17" s="93">
        <v>10</v>
      </c>
      <c r="E17" s="93">
        <v>10</v>
      </c>
      <c r="F17" s="93">
        <v>10</v>
      </c>
      <c r="G17" s="94"/>
    </row>
    <row r="18" spans="1:7" ht="18" customHeight="1" thickBot="1">
      <c r="A18" s="91">
        <v>513</v>
      </c>
      <c r="B18" s="91" t="s">
        <v>26</v>
      </c>
      <c r="C18" s="111">
        <v>3</v>
      </c>
      <c r="D18" s="112">
        <v>5</v>
      </c>
      <c r="E18" s="112">
        <v>7</v>
      </c>
      <c r="F18" s="112">
        <v>7</v>
      </c>
      <c r="G18" s="127"/>
    </row>
    <row r="19" spans="1:7" s="90" customFormat="1" ht="18" customHeight="1" thickBot="1">
      <c r="A19" s="91">
        <v>518</v>
      </c>
      <c r="B19" s="91" t="s">
        <v>27</v>
      </c>
      <c r="C19" s="111">
        <f>SUM(C20:C22)</f>
        <v>583</v>
      </c>
      <c r="D19" s="112">
        <f>SUM(D20:D22)</f>
        <v>645</v>
      </c>
      <c r="E19" s="112">
        <f>SUM(E20:E22)</f>
        <v>605</v>
      </c>
      <c r="F19" s="112">
        <f>SUM(F20:F22)</f>
        <v>605</v>
      </c>
      <c r="G19" s="94"/>
    </row>
    <row r="20" spans="1:7" s="90" customFormat="1" ht="18" customHeight="1">
      <c r="A20" s="129" t="s">
        <v>12</v>
      </c>
      <c r="B20" s="114" t="s">
        <v>28</v>
      </c>
      <c r="C20" s="229">
        <v>56</v>
      </c>
      <c r="D20" s="230">
        <v>51</v>
      </c>
      <c r="E20" s="230">
        <v>35</v>
      </c>
      <c r="F20" s="230">
        <v>35</v>
      </c>
      <c r="G20" s="132"/>
    </row>
    <row r="21" spans="1:7" s="90" customFormat="1" ht="18" customHeight="1">
      <c r="A21" s="123"/>
      <c r="B21" s="105" t="s">
        <v>29</v>
      </c>
      <c r="C21" s="231">
        <v>356</v>
      </c>
      <c r="D21" s="232">
        <v>356</v>
      </c>
      <c r="E21" s="232">
        <v>356</v>
      </c>
      <c r="F21" s="232">
        <v>356</v>
      </c>
      <c r="G21" s="135"/>
    </row>
    <row r="22" spans="1:7" s="90" customFormat="1" ht="18" customHeight="1" thickBot="1">
      <c r="A22" s="123"/>
      <c r="B22" s="105" t="s">
        <v>17</v>
      </c>
      <c r="C22" s="231">
        <v>171</v>
      </c>
      <c r="D22" s="232">
        <v>238</v>
      </c>
      <c r="E22" s="232">
        <v>214</v>
      </c>
      <c r="F22" s="232">
        <v>214</v>
      </c>
      <c r="G22" s="240"/>
    </row>
    <row r="23" spans="1:7" s="90" customFormat="1" ht="18" customHeight="1" thickBot="1">
      <c r="A23" s="137">
        <v>521</v>
      </c>
      <c r="B23" s="91" t="s">
        <v>30</v>
      </c>
      <c r="C23" s="111">
        <f>SUM(C24:C27)</f>
        <v>1565</v>
      </c>
      <c r="D23" s="112">
        <f>SUM(D24:D27)</f>
        <v>1392</v>
      </c>
      <c r="E23" s="112">
        <f>SUM(E24:E27)</f>
        <v>1446</v>
      </c>
      <c r="F23" s="112">
        <f>SUM(F24:F27)</f>
        <v>1446</v>
      </c>
      <c r="G23" s="94"/>
    </row>
    <row r="24" spans="1:7" ht="18" customHeight="1">
      <c r="A24" s="129" t="s">
        <v>12</v>
      </c>
      <c r="B24" s="138" t="s">
        <v>31</v>
      </c>
      <c r="C24" s="97">
        <v>1510</v>
      </c>
      <c r="D24" s="98">
        <v>1377</v>
      </c>
      <c r="E24" s="98">
        <v>1382</v>
      </c>
      <c r="F24" s="98">
        <v>1382</v>
      </c>
      <c r="G24" s="99"/>
    </row>
    <row r="25" spans="1:7" ht="18" customHeight="1">
      <c r="A25" s="139"/>
      <c r="B25" s="105" t="s">
        <v>32</v>
      </c>
      <c r="C25" s="102">
        <v>13</v>
      </c>
      <c r="D25" s="103">
        <v>15</v>
      </c>
      <c r="E25" s="103">
        <v>64</v>
      </c>
      <c r="F25" s="103">
        <v>64</v>
      </c>
      <c r="G25" s="104"/>
    </row>
    <row r="26" spans="1:7" ht="18" customHeight="1">
      <c r="A26" s="139"/>
      <c r="B26" s="139" t="s">
        <v>33</v>
      </c>
      <c r="C26" s="140">
        <v>42</v>
      </c>
      <c r="D26" s="141">
        <v>0</v>
      </c>
      <c r="E26" s="141"/>
      <c r="F26" s="141"/>
      <c r="G26" s="110"/>
    </row>
    <row r="27" spans="1:7" ht="18" customHeight="1" thickBot="1">
      <c r="A27" s="107"/>
      <c r="B27" s="101" t="s">
        <v>34</v>
      </c>
      <c r="C27" s="142"/>
      <c r="D27" s="121">
        <v>0</v>
      </c>
      <c r="E27" s="143"/>
      <c r="F27" s="143"/>
      <c r="G27" s="144"/>
    </row>
    <row r="28" spans="1:7" s="90" customFormat="1" ht="18" customHeight="1" thickBot="1">
      <c r="A28" s="91">
        <v>524</v>
      </c>
      <c r="B28" s="91" t="s">
        <v>35</v>
      </c>
      <c r="C28" s="111">
        <v>513</v>
      </c>
      <c r="D28" s="112">
        <v>448</v>
      </c>
      <c r="E28" s="112">
        <v>470</v>
      </c>
      <c r="F28" s="112">
        <v>470</v>
      </c>
      <c r="G28" s="94"/>
    </row>
    <row r="29" spans="1:7" s="90" customFormat="1" ht="18" customHeight="1" thickBot="1">
      <c r="A29" s="91">
        <v>525</v>
      </c>
      <c r="B29" s="91" t="s">
        <v>36</v>
      </c>
      <c r="C29" s="111">
        <v>0</v>
      </c>
      <c r="D29" s="112">
        <v>0</v>
      </c>
      <c r="E29" s="112">
        <v>0</v>
      </c>
      <c r="F29" s="112">
        <v>0</v>
      </c>
      <c r="G29" s="94"/>
    </row>
    <row r="30" spans="1:7" s="90" customFormat="1" ht="18" customHeight="1" thickBot="1">
      <c r="A30" s="91">
        <v>527</v>
      </c>
      <c r="B30" s="91" t="s">
        <v>37</v>
      </c>
      <c r="C30" s="111">
        <v>30</v>
      </c>
      <c r="D30" s="112">
        <v>16</v>
      </c>
      <c r="E30" s="112">
        <v>16</v>
      </c>
      <c r="F30" s="112">
        <v>16</v>
      </c>
      <c r="G30" s="94"/>
    </row>
    <row r="31" spans="1:7" s="90" customFormat="1" ht="18" customHeight="1" thickBot="1">
      <c r="A31" s="91">
        <v>528</v>
      </c>
      <c r="B31" s="91" t="s">
        <v>38</v>
      </c>
      <c r="C31" s="111">
        <v>42</v>
      </c>
      <c r="D31" s="112">
        <v>42</v>
      </c>
      <c r="E31" s="112">
        <v>42</v>
      </c>
      <c r="F31" s="112">
        <v>42</v>
      </c>
      <c r="G31" s="94"/>
    </row>
    <row r="32" spans="1:7" s="90" customFormat="1" ht="18" customHeight="1" thickBot="1">
      <c r="A32" s="91">
        <v>531</v>
      </c>
      <c r="B32" s="91" t="s">
        <v>39</v>
      </c>
      <c r="C32" s="111">
        <v>0</v>
      </c>
      <c r="D32" s="112">
        <v>0</v>
      </c>
      <c r="E32" s="112">
        <v>0</v>
      </c>
      <c r="F32" s="112">
        <v>0</v>
      </c>
      <c r="G32" s="94"/>
    </row>
    <row r="33" spans="1:7" s="90" customFormat="1" ht="18" customHeight="1" thickBot="1">
      <c r="A33" s="91">
        <v>538</v>
      </c>
      <c r="B33" s="91" t="s">
        <v>40</v>
      </c>
      <c r="C33" s="111">
        <v>9</v>
      </c>
      <c r="D33" s="112">
        <v>12</v>
      </c>
      <c r="E33" s="112">
        <v>12</v>
      </c>
      <c r="F33" s="112">
        <v>12</v>
      </c>
      <c r="G33" s="94"/>
    </row>
    <row r="34" spans="1:7" s="90" customFormat="1" ht="18" customHeight="1" thickBot="1">
      <c r="A34" s="91">
        <v>542</v>
      </c>
      <c r="B34" s="91" t="s">
        <v>41</v>
      </c>
      <c r="C34" s="111">
        <v>0</v>
      </c>
      <c r="D34" s="145">
        <v>0</v>
      </c>
      <c r="E34" s="145">
        <v>0</v>
      </c>
      <c r="F34" s="145">
        <v>0</v>
      </c>
      <c r="G34" s="94"/>
    </row>
    <row r="35" spans="1:7" s="90" customFormat="1" ht="18" customHeight="1" thickBot="1">
      <c r="A35" s="91">
        <v>543</v>
      </c>
      <c r="B35" s="91" t="s">
        <v>42</v>
      </c>
      <c r="C35" s="111">
        <v>0</v>
      </c>
      <c r="D35" s="112">
        <v>0</v>
      </c>
      <c r="E35" s="112">
        <v>0</v>
      </c>
      <c r="F35" s="112">
        <v>0</v>
      </c>
      <c r="G35" s="94"/>
    </row>
    <row r="36" spans="1:7" s="90" customFormat="1" ht="18" customHeight="1" thickBot="1">
      <c r="A36" s="91">
        <v>551</v>
      </c>
      <c r="B36" s="91" t="s">
        <v>43</v>
      </c>
      <c r="C36" s="111">
        <v>115</v>
      </c>
      <c r="D36" s="112">
        <v>109</v>
      </c>
      <c r="E36" s="112">
        <v>118</v>
      </c>
      <c r="F36" s="112">
        <v>118</v>
      </c>
      <c r="G36" s="241"/>
    </row>
    <row r="37" spans="1:7" s="90" customFormat="1" ht="18" customHeight="1" thickBot="1">
      <c r="A37" s="146">
        <v>556</v>
      </c>
      <c r="B37" s="91" t="s">
        <v>44</v>
      </c>
      <c r="C37" s="111">
        <v>0</v>
      </c>
      <c r="D37" s="112">
        <v>0</v>
      </c>
      <c r="E37" s="112">
        <v>0</v>
      </c>
      <c r="F37" s="112">
        <v>0</v>
      </c>
      <c r="G37" s="94"/>
    </row>
    <row r="38" spans="1:7" s="90" customFormat="1" ht="18" customHeight="1" thickBot="1">
      <c r="A38" s="146">
        <v>557</v>
      </c>
      <c r="B38" s="91" t="s">
        <v>45</v>
      </c>
      <c r="C38" s="111">
        <v>0</v>
      </c>
      <c r="D38" s="112">
        <v>0</v>
      </c>
      <c r="E38" s="112">
        <v>0</v>
      </c>
      <c r="F38" s="112">
        <v>0</v>
      </c>
      <c r="G38" s="94"/>
    </row>
    <row r="39" spans="1:7" s="90" customFormat="1" ht="18" customHeight="1" thickBot="1">
      <c r="A39" s="91">
        <v>549</v>
      </c>
      <c r="B39" s="91" t="s">
        <v>46</v>
      </c>
      <c r="C39" s="111">
        <v>35</v>
      </c>
      <c r="D39" s="112">
        <v>37</v>
      </c>
      <c r="E39" s="112">
        <v>37</v>
      </c>
      <c r="F39" s="112">
        <v>37</v>
      </c>
      <c r="G39" s="94"/>
    </row>
    <row r="40" spans="1:7" s="90" customFormat="1" ht="18" customHeight="1" thickBot="1">
      <c r="A40" s="124">
        <v>563</v>
      </c>
      <c r="B40" s="91" t="s">
        <v>47</v>
      </c>
      <c r="C40" s="111">
        <v>0</v>
      </c>
      <c r="D40" s="112">
        <v>0</v>
      </c>
      <c r="E40" s="112">
        <v>0</v>
      </c>
      <c r="F40" s="112">
        <v>0</v>
      </c>
      <c r="G40" s="94"/>
    </row>
    <row r="41" spans="1:7" s="90" customFormat="1" ht="18" customHeight="1" thickBot="1">
      <c r="A41" s="147">
        <v>569</v>
      </c>
      <c r="B41" s="147" t="s">
        <v>48</v>
      </c>
      <c r="C41" s="148">
        <v>5</v>
      </c>
      <c r="D41" s="149">
        <v>6</v>
      </c>
      <c r="E41" s="149">
        <v>6</v>
      </c>
      <c r="F41" s="149">
        <v>6</v>
      </c>
      <c r="G41" s="150"/>
    </row>
    <row r="42" spans="1:7" s="90" customFormat="1" ht="18" customHeight="1" thickBot="1" thickTop="1">
      <c r="A42" s="124" t="s">
        <v>49</v>
      </c>
      <c r="B42" s="124" t="s">
        <v>50</v>
      </c>
      <c r="C42" s="92">
        <f>SUM(C5,C10,C15:C19,C23,C28:C41)</f>
        <v>3410</v>
      </c>
      <c r="D42" s="93">
        <f>SUM(D5,D10,D15:D19,D23,D28:D41)</f>
        <v>3221</v>
      </c>
      <c r="E42" s="93">
        <f>SUM(E5,E10,E15:E19,E23,E28:E41)</f>
        <v>3677</v>
      </c>
      <c r="F42" s="93">
        <f>SUM(F5,F10,F15:F19,F23,F28:F41)</f>
        <v>3677</v>
      </c>
      <c r="G42" s="125"/>
    </row>
    <row r="43" spans="1:7" s="90" customFormat="1" ht="18" customHeight="1">
      <c r="A43" s="126"/>
      <c r="B43" s="126"/>
      <c r="C43" s="151"/>
      <c r="D43" s="151"/>
      <c r="E43" s="151"/>
      <c r="F43" s="151"/>
      <c r="G43" s="126"/>
    </row>
    <row r="44" spans="1:7" s="90" customFormat="1" ht="18" customHeight="1" thickBot="1">
      <c r="A44" s="126"/>
      <c r="B44" s="126"/>
      <c r="C44" s="151"/>
      <c r="D44" s="151"/>
      <c r="E44" s="151"/>
      <c r="F44" s="151"/>
      <c r="G44" s="126"/>
    </row>
    <row r="45" spans="1:7" ht="18" customHeight="1">
      <c r="A45" s="329" t="s">
        <v>3</v>
      </c>
      <c r="B45" s="329" t="s">
        <v>4</v>
      </c>
      <c r="C45" s="222"/>
      <c r="D45" s="222"/>
      <c r="E45" s="222"/>
      <c r="F45" s="223" t="s">
        <v>5</v>
      </c>
      <c r="G45" s="331" t="s">
        <v>51</v>
      </c>
    </row>
    <row r="46" spans="1:7" ht="31.5" customHeight="1" thickBot="1">
      <c r="A46" s="330"/>
      <c r="B46" s="330"/>
      <c r="C46" s="88" t="s">
        <v>7</v>
      </c>
      <c r="D46" s="88" t="s">
        <v>8</v>
      </c>
      <c r="E46" s="88" t="s">
        <v>9</v>
      </c>
      <c r="F46" s="88" t="s">
        <v>10</v>
      </c>
      <c r="G46" s="332"/>
    </row>
    <row r="47" spans="1:7" s="90" customFormat="1" ht="18" customHeight="1" thickBot="1">
      <c r="A47" s="155">
        <v>602</v>
      </c>
      <c r="B47" s="91" t="s">
        <v>52</v>
      </c>
      <c r="C47" s="111">
        <v>168</v>
      </c>
      <c r="D47" s="112">
        <v>245</v>
      </c>
      <c r="E47" s="112">
        <v>245</v>
      </c>
      <c r="F47" s="112">
        <v>245</v>
      </c>
      <c r="G47" s="91"/>
    </row>
    <row r="48" spans="1:7" s="90" customFormat="1" ht="18" customHeight="1" thickBot="1">
      <c r="A48" s="91">
        <v>603</v>
      </c>
      <c r="B48" s="91" t="s">
        <v>53</v>
      </c>
      <c r="C48" s="111">
        <v>0</v>
      </c>
      <c r="D48" s="112">
        <v>0</v>
      </c>
      <c r="E48" s="112">
        <v>0</v>
      </c>
      <c r="F48" s="112">
        <v>0</v>
      </c>
      <c r="G48" s="91"/>
    </row>
    <row r="49" spans="1:7" s="90" customFormat="1" ht="18" customHeight="1" thickBot="1">
      <c r="A49" s="91">
        <v>604</v>
      </c>
      <c r="B49" s="91" t="s">
        <v>54</v>
      </c>
      <c r="C49" s="111">
        <v>34</v>
      </c>
      <c r="D49" s="112">
        <v>50</v>
      </c>
      <c r="E49" s="112">
        <v>50</v>
      </c>
      <c r="F49" s="112">
        <v>50</v>
      </c>
      <c r="G49" s="91"/>
    </row>
    <row r="50" spans="1:7" s="90" customFormat="1" ht="18" customHeight="1" thickBot="1">
      <c r="A50" s="146">
        <v>609</v>
      </c>
      <c r="B50" s="91" t="s">
        <v>55</v>
      </c>
      <c r="C50" s="111">
        <v>0</v>
      </c>
      <c r="D50" s="112">
        <v>0</v>
      </c>
      <c r="E50" s="112">
        <v>0</v>
      </c>
      <c r="F50" s="112">
        <v>0</v>
      </c>
      <c r="G50" s="91"/>
    </row>
    <row r="51" spans="1:7" s="90" customFormat="1" ht="18" customHeight="1" thickBot="1">
      <c r="A51" s="146">
        <v>611</v>
      </c>
      <c r="B51" s="91" t="s">
        <v>56</v>
      </c>
      <c r="C51" s="111">
        <v>-1</v>
      </c>
      <c r="D51" s="112">
        <v>0</v>
      </c>
      <c r="E51" s="112">
        <v>0</v>
      </c>
      <c r="F51" s="112">
        <v>0</v>
      </c>
      <c r="G51" s="91"/>
    </row>
    <row r="52" spans="1:7" ht="18" customHeight="1" thickBot="1">
      <c r="A52" s="123">
        <v>621</v>
      </c>
      <c r="B52" s="123" t="s">
        <v>57</v>
      </c>
      <c r="C52" s="111">
        <v>2</v>
      </c>
      <c r="D52" s="112">
        <v>0</v>
      </c>
      <c r="E52" s="112">
        <v>0</v>
      </c>
      <c r="F52" s="112">
        <v>0</v>
      </c>
      <c r="G52" s="139"/>
    </row>
    <row r="53" spans="1:7" ht="18" customHeight="1" thickBot="1">
      <c r="A53" s="91">
        <v>646</v>
      </c>
      <c r="B53" s="91" t="s">
        <v>58</v>
      </c>
      <c r="C53" s="111">
        <v>0</v>
      </c>
      <c r="D53" s="112">
        <v>0</v>
      </c>
      <c r="E53" s="112">
        <v>0</v>
      </c>
      <c r="F53" s="112">
        <v>0</v>
      </c>
      <c r="G53" s="156"/>
    </row>
    <row r="54" spans="1:7" s="90" customFormat="1" ht="36" customHeight="1" thickBot="1">
      <c r="A54" s="91">
        <v>648</v>
      </c>
      <c r="B54" s="91" t="s">
        <v>59</v>
      </c>
      <c r="C54" s="111">
        <v>51</v>
      </c>
      <c r="D54" s="112">
        <v>64</v>
      </c>
      <c r="E54" s="112">
        <v>5</v>
      </c>
      <c r="F54" s="112">
        <v>297</v>
      </c>
      <c r="G54" s="242" t="s">
        <v>123</v>
      </c>
    </row>
    <row r="55" spans="1:7" s="90" customFormat="1" ht="18" customHeight="1" thickBot="1">
      <c r="A55" s="91">
        <v>649</v>
      </c>
      <c r="B55" s="91" t="s">
        <v>60</v>
      </c>
      <c r="C55" s="111">
        <v>24</v>
      </c>
      <c r="D55" s="112">
        <v>0</v>
      </c>
      <c r="E55" s="112">
        <v>0</v>
      </c>
      <c r="F55" s="112">
        <v>0</v>
      </c>
      <c r="G55" s="91"/>
    </row>
    <row r="56" spans="1:7" ht="18" customHeight="1" thickBot="1">
      <c r="A56" s="91">
        <v>662</v>
      </c>
      <c r="B56" s="91" t="s">
        <v>61</v>
      </c>
      <c r="C56" s="111">
        <v>9</v>
      </c>
      <c r="D56" s="112">
        <v>12</v>
      </c>
      <c r="E56" s="112">
        <v>12</v>
      </c>
      <c r="F56" s="112">
        <v>12</v>
      </c>
      <c r="G56" s="156"/>
    </row>
    <row r="57" spans="1:7" ht="18" customHeight="1" thickBot="1">
      <c r="A57" s="147">
        <v>669</v>
      </c>
      <c r="B57" s="147" t="s">
        <v>62</v>
      </c>
      <c r="C57" s="148">
        <v>0</v>
      </c>
      <c r="D57" s="149">
        <v>0</v>
      </c>
      <c r="E57" s="149">
        <v>0</v>
      </c>
      <c r="F57" s="149">
        <v>0</v>
      </c>
      <c r="G57" s="157"/>
    </row>
    <row r="58" spans="1:7" s="90" customFormat="1" ht="18" customHeight="1" thickBot="1" thickTop="1">
      <c r="A58" s="124" t="s">
        <v>63</v>
      </c>
      <c r="B58" s="124" t="s">
        <v>64</v>
      </c>
      <c r="C58" s="158">
        <f>SUM(C47:C57)</f>
        <v>287</v>
      </c>
      <c r="D58" s="159">
        <f>SUM(D47:D57)</f>
        <v>371</v>
      </c>
      <c r="E58" s="159">
        <f>SUM(E47:E57)</f>
        <v>312</v>
      </c>
      <c r="F58" s="159">
        <f>SUM(F47:F57)</f>
        <v>604</v>
      </c>
      <c r="G58" s="124"/>
    </row>
    <row r="59" spans="1:7" s="90" customFormat="1" ht="18" customHeight="1">
      <c r="A59" s="126"/>
      <c r="B59" s="126"/>
      <c r="C59" s="151"/>
      <c r="D59" s="151"/>
      <c r="E59" s="151"/>
      <c r="F59" s="151"/>
      <c r="G59" s="126"/>
    </row>
    <row r="60" ht="18" customHeight="1"/>
    <row r="61" spans="1:7" s="90" customFormat="1" ht="18" customHeight="1" thickBot="1">
      <c r="A61" s="323" t="s">
        <v>65</v>
      </c>
      <c r="B61" s="323"/>
      <c r="C61" s="323"/>
      <c r="D61" s="323"/>
      <c r="E61" s="323"/>
      <c r="F61" s="323"/>
      <c r="G61" s="323"/>
    </row>
    <row r="62" spans="1:7" ht="18" customHeight="1">
      <c r="A62" s="114" t="s">
        <v>66</v>
      </c>
      <c r="B62" s="114" t="s">
        <v>67</v>
      </c>
      <c r="C62" s="163">
        <f>SUM(C58)</f>
        <v>287</v>
      </c>
      <c r="D62" s="164">
        <f>SUM(D58)</f>
        <v>371</v>
      </c>
      <c r="E62" s="164">
        <f>SUM(E58)</f>
        <v>312</v>
      </c>
      <c r="F62" s="164">
        <f>SUM(F58)</f>
        <v>604</v>
      </c>
      <c r="G62" s="114"/>
    </row>
    <row r="63" spans="1:7" ht="18" customHeight="1" thickBot="1">
      <c r="A63" s="165" t="s">
        <v>68</v>
      </c>
      <c r="B63" s="165" t="s">
        <v>69</v>
      </c>
      <c r="C63" s="166">
        <f>SUM(C42)</f>
        <v>3410</v>
      </c>
      <c r="D63" s="143">
        <f>SUM(D42)</f>
        <v>3221</v>
      </c>
      <c r="E63" s="143">
        <f>SUM(E42)</f>
        <v>3677</v>
      </c>
      <c r="F63" s="143">
        <f>SUM(F42)</f>
        <v>3677</v>
      </c>
      <c r="G63" s="107"/>
    </row>
    <row r="64" spans="1:7" s="90" customFormat="1" ht="18" customHeight="1" thickBot="1">
      <c r="A64" s="91"/>
      <c r="B64" s="167" t="s">
        <v>70</v>
      </c>
      <c r="C64" s="168">
        <f>SUM(C63-C62)</f>
        <v>3123</v>
      </c>
      <c r="D64" s="169">
        <f>SUM(D63-D62)</f>
        <v>2850</v>
      </c>
      <c r="E64" s="169">
        <f>SUM(E63-E62)</f>
        <v>3365</v>
      </c>
      <c r="F64" s="76">
        <f>SUM(F63-F62)</f>
        <v>3073</v>
      </c>
      <c r="G64" s="91"/>
    </row>
    <row r="65" spans="2:3" ht="18" customHeight="1">
      <c r="B65" s="83" t="s">
        <v>71</v>
      </c>
      <c r="C65" s="160" t="s">
        <v>124</v>
      </c>
    </row>
    <row r="66" spans="2:3" ht="18" customHeight="1">
      <c r="B66" s="83" t="s">
        <v>72</v>
      </c>
      <c r="C66" s="160" t="s">
        <v>125</v>
      </c>
    </row>
    <row r="67" ht="18" customHeight="1">
      <c r="B67" s="83" t="s">
        <v>126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6">
      <selection activeCell="F72" sqref="F72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6.5" thickBot="1">
      <c r="A1" s="339" t="s">
        <v>84</v>
      </c>
      <c r="B1" s="339"/>
      <c r="C1" s="339" t="s">
        <v>127</v>
      </c>
      <c r="D1" s="339"/>
      <c r="E1" s="339"/>
      <c r="F1" s="339"/>
      <c r="G1" s="339"/>
    </row>
    <row r="2" spans="1:7" s="4" customFormat="1" ht="15">
      <c r="A2" s="304" t="s">
        <v>3</v>
      </c>
      <c r="B2" s="304" t="s">
        <v>4</v>
      </c>
      <c r="C2" s="2"/>
      <c r="D2" s="2"/>
      <c r="E2" s="2"/>
      <c r="F2" s="3" t="s">
        <v>5</v>
      </c>
      <c r="G2" s="306" t="s">
        <v>6</v>
      </c>
    </row>
    <row r="3" spans="1:7" s="4" customFormat="1" ht="45.75" thickBot="1">
      <c r="A3" s="305"/>
      <c r="B3" s="305"/>
      <c r="C3" s="5" t="s">
        <v>7</v>
      </c>
      <c r="D3" s="5" t="s">
        <v>8</v>
      </c>
      <c r="E3" s="5" t="s">
        <v>9</v>
      </c>
      <c r="F3" s="5" t="s">
        <v>10</v>
      </c>
      <c r="G3" s="307"/>
    </row>
    <row r="4" spans="1:7" s="4" customFormat="1" ht="15.75" thickBot="1">
      <c r="A4" s="6">
        <v>501</v>
      </c>
      <c r="B4" s="6" t="s">
        <v>11</v>
      </c>
      <c r="C4" s="7">
        <f>SUM(C5:C8)</f>
        <v>305</v>
      </c>
      <c r="D4" s="8">
        <f>SUM(D5:D8)</f>
        <v>338</v>
      </c>
      <c r="E4" s="8">
        <f>SUM(E5:E8)</f>
        <v>231</v>
      </c>
      <c r="F4" s="8">
        <f>SUM(F5:F8)</f>
        <v>199</v>
      </c>
      <c r="G4" s="9"/>
    </row>
    <row r="5" spans="1:7" ht="14.25">
      <c r="A5" s="308" t="s">
        <v>12</v>
      </c>
      <c r="B5" s="10" t="s">
        <v>13</v>
      </c>
      <c r="C5" s="11">
        <v>57</v>
      </c>
      <c r="D5" s="12">
        <v>90</v>
      </c>
      <c r="E5" s="12">
        <v>10</v>
      </c>
      <c r="F5" s="12">
        <v>10</v>
      </c>
      <c r="G5" s="13"/>
    </row>
    <row r="6" spans="1:7" ht="14.25">
      <c r="A6" s="309"/>
      <c r="B6" s="14" t="s">
        <v>14</v>
      </c>
      <c r="C6" s="15">
        <v>13</v>
      </c>
      <c r="D6" s="16">
        <v>18</v>
      </c>
      <c r="E6" s="16">
        <v>9</v>
      </c>
      <c r="F6" s="16">
        <v>9</v>
      </c>
      <c r="G6" s="17"/>
    </row>
    <row r="7" spans="1:7" ht="14.25">
      <c r="A7" s="309"/>
      <c r="B7" s="18" t="s">
        <v>15</v>
      </c>
      <c r="C7" s="15">
        <v>102</v>
      </c>
      <c r="D7" s="16">
        <v>80</v>
      </c>
      <c r="E7" s="16">
        <v>40</v>
      </c>
      <c r="F7" s="16">
        <v>30</v>
      </c>
      <c r="G7" s="17"/>
    </row>
    <row r="8" spans="1:7" ht="15" thickBot="1">
      <c r="A8" s="310"/>
      <c r="B8" s="19" t="s">
        <v>17</v>
      </c>
      <c r="C8" s="20">
        <v>133</v>
      </c>
      <c r="D8" s="21">
        <v>150</v>
      </c>
      <c r="E8" s="21">
        <v>172</v>
      </c>
      <c r="F8" s="21">
        <v>150</v>
      </c>
      <c r="G8" s="22"/>
    </row>
    <row r="9" spans="1:7" s="4" customFormat="1" ht="15.75" thickBot="1">
      <c r="A9" s="6">
        <v>502</v>
      </c>
      <c r="B9" s="6" t="s">
        <v>18</v>
      </c>
      <c r="C9" s="23">
        <f>SUM(C10:C13)</f>
        <v>750</v>
      </c>
      <c r="D9" s="24">
        <f>SUM(D10:D13)</f>
        <v>760</v>
      </c>
      <c r="E9" s="24">
        <f>SUM(E10:E13)</f>
        <v>770</v>
      </c>
      <c r="F9" s="24">
        <f>SUM(F10:F13)</f>
        <v>770</v>
      </c>
      <c r="G9" s="9"/>
    </row>
    <row r="10" spans="1:7" ht="14.25">
      <c r="A10" s="311" t="s">
        <v>12</v>
      </c>
      <c r="B10" s="25" t="s">
        <v>128</v>
      </c>
      <c r="C10" s="26">
        <v>7</v>
      </c>
      <c r="D10" s="27">
        <v>10</v>
      </c>
      <c r="E10" s="27">
        <v>10</v>
      </c>
      <c r="F10" s="27">
        <v>10</v>
      </c>
      <c r="G10" s="13"/>
    </row>
    <row r="11" spans="1:7" ht="14.25">
      <c r="A11" s="312"/>
      <c r="B11" s="18" t="s">
        <v>20</v>
      </c>
      <c r="C11" s="11">
        <v>484</v>
      </c>
      <c r="D11" s="12">
        <v>420</v>
      </c>
      <c r="E11" s="12">
        <v>420</v>
      </c>
      <c r="F11" s="12">
        <v>420</v>
      </c>
      <c r="G11" s="28"/>
    </row>
    <row r="12" spans="1:7" ht="14.25">
      <c r="A12" s="312"/>
      <c r="B12" s="18" t="s">
        <v>21</v>
      </c>
      <c r="C12" s="15">
        <v>259</v>
      </c>
      <c r="D12" s="16">
        <v>330</v>
      </c>
      <c r="E12" s="16">
        <v>340</v>
      </c>
      <c r="F12" s="16">
        <v>340</v>
      </c>
      <c r="G12" s="17"/>
    </row>
    <row r="13" spans="1:7" ht="15" thickBot="1">
      <c r="A13" s="313"/>
      <c r="B13" s="19" t="s">
        <v>22</v>
      </c>
      <c r="C13" s="29"/>
      <c r="D13" s="30"/>
      <c r="E13" s="30">
        <v>0</v>
      </c>
      <c r="F13" s="30">
        <v>0</v>
      </c>
      <c r="G13" s="31"/>
    </row>
    <row r="14" spans="1:7" s="35" customFormat="1" ht="15.75" thickBot="1">
      <c r="A14" s="32">
        <v>504</v>
      </c>
      <c r="B14" s="33" t="s">
        <v>23</v>
      </c>
      <c r="C14" s="7">
        <v>0</v>
      </c>
      <c r="D14" s="8">
        <v>0</v>
      </c>
      <c r="E14" s="8">
        <v>0</v>
      </c>
      <c r="F14" s="8">
        <v>0</v>
      </c>
      <c r="G14" s="34"/>
    </row>
    <row r="15" spans="1:7" s="37" customFormat="1" ht="15.75" thickBot="1">
      <c r="A15" s="6">
        <v>511</v>
      </c>
      <c r="B15" s="6" t="s">
        <v>24</v>
      </c>
      <c r="C15" s="23">
        <v>503</v>
      </c>
      <c r="D15" s="24">
        <v>30</v>
      </c>
      <c r="E15" s="24">
        <v>35</v>
      </c>
      <c r="F15" s="24">
        <v>35</v>
      </c>
      <c r="G15" s="36"/>
    </row>
    <row r="16" spans="1:7" s="4" customFormat="1" ht="15.75" thickBot="1">
      <c r="A16" s="33">
        <v>512</v>
      </c>
      <c r="B16" s="6" t="s">
        <v>25</v>
      </c>
      <c r="C16" s="7">
        <v>112</v>
      </c>
      <c r="D16" s="8">
        <v>100</v>
      </c>
      <c r="E16" s="8">
        <v>102</v>
      </c>
      <c r="F16" s="8">
        <v>102</v>
      </c>
      <c r="G16" s="9"/>
    </row>
    <row r="17" spans="1:7" ht="15.75" thickBot="1">
      <c r="A17" s="6">
        <v>513</v>
      </c>
      <c r="B17" s="6" t="s">
        <v>26</v>
      </c>
      <c r="C17" s="23">
        <v>57</v>
      </c>
      <c r="D17" s="24">
        <v>70</v>
      </c>
      <c r="E17" s="24">
        <v>69</v>
      </c>
      <c r="F17" s="24">
        <v>69</v>
      </c>
      <c r="G17" s="36"/>
    </row>
    <row r="18" spans="1:7" s="4" customFormat="1" ht="15.75" thickBot="1">
      <c r="A18" s="6">
        <v>518</v>
      </c>
      <c r="B18" s="6" t="s">
        <v>27</v>
      </c>
      <c r="C18" s="23">
        <f>SUM(C19:C21)</f>
        <v>3136</v>
      </c>
      <c r="D18" s="24">
        <f>SUM(D19:D21)</f>
        <v>3068</v>
      </c>
      <c r="E18" s="24">
        <f>SUM(E19:E21)</f>
        <v>3156</v>
      </c>
      <c r="F18" s="24">
        <f>SUM(F19:F21)</f>
        <v>2888</v>
      </c>
      <c r="G18" s="9"/>
    </row>
    <row r="19" spans="1:7" s="4" customFormat="1" ht="15">
      <c r="A19" s="39" t="s">
        <v>12</v>
      </c>
      <c r="B19" s="25" t="s">
        <v>28</v>
      </c>
      <c r="C19" s="218">
        <v>81</v>
      </c>
      <c r="D19" s="219">
        <v>90</v>
      </c>
      <c r="E19" s="219">
        <v>50</v>
      </c>
      <c r="F19" s="219">
        <v>50</v>
      </c>
      <c r="G19" s="42"/>
    </row>
    <row r="20" spans="1:7" s="4" customFormat="1" ht="15">
      <c r="A20" s="32"/>
      <c r="B20" s="18" t="s">
        <v>29</v>
      </c>
      <c r="C20" s="220">
        <v>67</v>
      </c>
      <c r="D20" s="221">
        <v>67</v>
      </c>
      <c r="E20" s="221">
        <v>67</v>
      </c>
      <c r="F20" s="221">
        <v>67</v>
      </c>
      <c r="G20" s="45"/>
    </row>
    <row r="21" spans="1:7" s="4" customFormat="1" ht="15.75" thickBot="1">
      <c r="A21" s="32"/>
      <c r="B21" s="18" t="s">
        <v>17</v>
      </c>
      <c r="C21" s="220">
        <v>2988</v>
      </c>
      <c r="D21" s="221">
        <v>2911</v>
      </c>
      <c r="E21" s="221">
        <v>3039</v>
      </c>
      <c r="F21" s="221">
        <v>2771</v>
      </c>
      <c r="G21" s="46"/>
    </row>
    <row r="22" spans="1:7" s="4" customFormat="1" ht="15.75" thickBot="1">
      <c r="A22" s="47">
        <v>521</v>
      </c>
      <c r="B22" s="6" t="s">
        <v>30</v>
      </c>
      <c r="C22" s="23">
        <f>SUM(C23:C26)</f>
        <v>3273</v>
      </c>
      <c r="D22" s="24">
        <f>SUM(D23:D26)</f>
        <v>3355</v>
      </c>
      <c r="E22" s="24">
        <f>SUM(E23:E26)</f>
        <v>3338</v>
      </c>
      <c r="F22" s="24">
        <f>SUM(F23:F26)</f>
        <v>3338</v>
      </c>
      <c r="G22" s="253"/>
    </row>
    <row r="23" spans="1:7" ht="14.25">
      <c r="A23" s="39" t="s">
        <v>12</v>
      </c>
      <c r="B23" s="48" t="s">
        <v>31</v>
      </c>
      <c r="C23" s="11">
        <v>3143</v>
      </c>
      <c r="D23" s="12">
        <v>3230</v>
      </c>
      <c r="E23" s="12">
        <v>3215</v>
      </c>
      <c r="F23" s="12">
        <v>3215</v>
      </c>
      <c r="G23" s="13"/>
    </row>
    <row r="24" spans="1:7" ht="14.25">
      <c r="A24" s="49"/>
      <c r="B24" s="18" t="s">
        <v>32</v>
      </c>
      <c r="C24" s="15">
        <v>130</v>
      </c>
      <c r="D24" s="16">
        <v>125</v>
      </c>
      <c r="E24" s="16">
        <v>123</v>
      </c>
      <c r="F24" s="16">
        <v>123</v>
      </c>
      <c r="G24" s="17"/>
    </row>
    <row r="25" spans="1:7" ht="14.25">
      <c r="A25" s="49"/>
      <c r="B25" s="49" t="s">
        <v>33</v>
      </c>
      <c r="C25" s="50"/>
      <c r="D25" s="51"/>
      <c r="E25" s="51"/>
      <c r="F25" s="51"/>
      <c r="G25" s="22"/>
    </row>
    <row r="26" spans="1:7" ht="15" thickBot="1">
      <c r="A26" s="19"/>
      <c r="B26" s="14" t="s">
        <v>34</v>
      </c>
      <c r="C26" s="52"/>
      <c r="D26" s="30"/>
      <c r="E26" s="53"/>
      <c r="F26" s="53"/>
      <c r="G26" s="54"/>
    </row>
    <row r="27" spans="1:7" s="4" customFormat="1" ht="15.75" thickBot="1">
      <c r="A27" s="6">
        <v>524</v>
      </c>
      <c r="B27" s="6" t="s">
        <v>35</v>
      </c>
      <c r="C27" s="23">
        <v>1012</v>
      </c>
      <c r="D27" s="24">
        <v>1101</v>
      </c>
      <c r="E27" s="24">
        <v>980</v>
      </c>
      <c r="F27" s="24">
        <v>980</v>
      </c>
      <c r="G27" s="9"/>
    </row>
    <row r="28" spans="1:7" s="4" customFormat="1" ht="15.75" thickBot="1">
      <c r="A28" s="6">
        <v>525</v>
      </c>
      <c r="B28" s="6" t="s">
        <v>36</v>
      </c>
      <c r="C28" s="23">
        <v>46</v>
      </c>
      <c r="D28" s="24">
        <v>46</v>
      </c>
      <c r="E28" s="24">
        <v>46</v>
      </c>
      <c r="F28" s="24">
        <v>46</v>
      </c>
      <c r="G28" s="9"/>
    </row>
    <row r="29" spans="1:7" s="4" customFormat="1" ht="15.75" thickBot="1">
      <c r="A29" s="6">
        <v>527</v>
      </c>
      <c r="B29" s="6" t="s">
        <v>37</v>
      </c>
      <c r="C29" s="23">
        <v>100</v>
      </c>
      <c r="D29" s="24">
        <v>127</v>
      </c>
      <c r="E29" s="24">
        <v>100</v>
      </c>
      <c r="F29" s="24">
        <v>100</v>
      </c>
      <c r="G29" s="9"/>
    </row>
    <row r="30" spans="1:7" s="4" customFormat="1" ht="15.75" thickBot="1">
      <c r="A30" s="6">
        <v>528</v>
      </c>
      <c r="B30" s="6" t="s">
        <v>38</v>
      </c>
      <c r="C30" s="23">
        <v>0</v>
      </c>
      <c r="D30" s="24">
        <v>0</v>
      </c>
      <c r="E30" s="24">
        <v>0</v>
      </c>
      <c r="F30" s="24">
        <v>0</v>
      </c>
      <c r="G30" s="9"/>
    </row>
    <row r="31" spans="1:7" s="4" customFormat="1" ht="15.75" thickBot="1">
      <c r="A31" s="6">
        <v>531</v>
      </c>
      <c r="B31" s="6" t="s">
        <v>39</v>
      </c>
      <c r="C31" s="23">
        <v>4</v>
      </c>
      <c r="D31" s="24">
        <v>5</v>
      </c>
      <c r="E31" s="24">
        <v>5</v>
      </c>
      <c r="F31" s="24">
        <v>5</v>
      </c>
      <c r="G31" s="9"/>
    </row>
    <row r="32" spans="1:7" s="4" customFormat="1" ht="15.75" thickBot="1">
      <c r="A32" s="6">
        <v>538</v>
      </c>
      <c r="B32" s="6" t="s">
        <v>40</v>
      </c>
      <c r="C32" s="23">
        <v>1</v>
      </c>
      <c r="D32" s="24">
        <v>2</v>
      </c>
      <c r="E32" s="24">
        <v>2</v>
      </c>
      <c r="F32" s="24">
        <v>2</v>
      </c>
      <c r="G32" s="9"/>
    </row>
    <row r="33" spans="1:7" s="4" customFormat="1" ht="15.75" thickBot="1">
      <c r="A33" s="6">
        <v>542</v>
      </c>
      <c r="B33" s="6" t="s">
        <v>41</v>
      </c>
      <c r="C33" s="23">
        <v>0</v>
      </c>
      <c r="D33" s="55">
        <v>0</v>
      </c>
      <c r="E33" s="55">
        <v>0</v>
      </c>
      <c r="F33" s="55">
        <v>0</v>
      </c>
      <c r="G33" s="9"/>
    </row>
    <row r="34" spans="1:7" s="4" customFormat="1" ht="15.75" thickBot="1">
      <c r="A34" s="6">
        <v>543</v>
      </c>
      <c r="B34" s="6" t="s">
        <v>42</v>
      </c>
      <c r="C34" s="23">
        <v>0</v>
      </c>
      <c r="D34" s="24">
        <v>0</v>
      </c>
      <c r="E34" s="24">
        <v>0</v>
      </c>
      <c r="F34" s="24">
        <v>0</v>
      </c>
      <c r="G34" s="9"/>
    </row>
    <row r="35" spans="1:7" s="4" customFormat="1" ht="15.75" thickBot="1">
      <c r="A35" s="6">
        <v>551</v>
      </c>
      <c r="B35" s="6" t="s">
        <v>43</v>
      </c>
      <c r="C35" s="23">
        <v>365</v>
      </c>
      <c r="D35" s="24">
        <v>0</v>
      </c>
      <c r="E35" s="24">
        <v>360</v>
      </c>
      <c r="F35" s="24">
        <v>360</v>
      </c>
      <c r="G35" s="9"/>
    </row>
    <row r="36" spans="1:7" s="4" customFormat="1" ht="15.75" thickBot="1">
      <c r="A36" s="56">
        <v>556</v>
      </c>
      <c r="B36" s="6" t="s">
        <v>44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5.75" thickBot="1">
      <c r="A37" s="56">
        <v>557</v>
      </c>
      <c r="B37" s="6" t="s">
        <v>45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5.75" thickBot="1">
      <c r="A38" s="6">
        <v>549</v>
      </c>
      <c r="B38" s="6" t="s">
        <v>46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5.75" thickBot="1">
      <c r="A39" s="33">
        <v>563</v>
      </c>
      <c r="B39" s="6" t="s">
        <v>47</v>
      </c>
      <c r="C39" s="23">
        <v>0</v>
      </c>
      <c r="D39" s="24">
        <v>0</v>
      </c>
      <c r="E39" s="24">
        <v>0</v>
      </c>
      <c r="F39" s="24">
        <v>0</v>
      </c>
      <c r="G39" s="9"/>
    </row>
    <row r="40" spans="1:7" s="4" customFormat="1" ht="15.75" thickBot="1">
      <c r="A40" s="57">
        <v>569</v>
      </c>
      <c r="B40" s="57" t="s">
        <v>48</v>
      </c>
      <c r="C40" s="58">
        <v>139</v>
      </c>
      <c r="D40" s="59">
        <v>146</v>
      </c>
      <c r="E40" s="59">
        <v>151</v>
      </c>
      <c r="F40" s="59">
        <v>151</v>
      </c>
      <c r="G40" s="80"/>
    </row>
    <row r="41" spans="1:7" s="4" customFormat="1" ht="16.5" thickBot="1" thickTop="1">
      <c r="A41" s="33" t="s">
        <v>49</v>
      </c>
      <c r="B41" s="33" t="s">
        <v>50</v>
      </c>
      <c r="C41" s="7">
        <f>SUM(C4,C9,C14:C18,C22,C27:C40)</f>
        <v>9803</v>
      </c>
      <c r="D41" s="8">
        <f>SUM(D4,D9,D14:D18,D22,D27:D40)</f>
        <v>9148</v>
      </c>
      <c r="E41" s="8">
        <f>SUM(E4,E9,E14:E18,E22,E27:E40)</f>
        <v>9345</v>
      </c>
      <c r="F41" s="8">
        <f>SUM(F4,F9,F14:F18,F22,F27:F40)</f>
        <v>9045</v>
      </c>
      <c r="G41" s="34"/>
    </row>
    <row r="42" spans="1:7" s="4" customFormat="1" ht="15">
      <c r="A42" s="35"/>
      <c r="B42" s="35"/>
      <c r="C42" s="61"/>
      <c r="D42" s="61"/>
      <c r="E42" s="61"/>
      <c r="F42" s="61"/>
      <c r="G42" s="35"/>
    </row>
    <row r="43" spans="1:7" s="4" customFormat="1" ht="15.75" thickBot="1">
      <c r="A43" s="35"/>
      <c r="B43" s="35"/>
      <c r="C43" s="61"/>
      <c r="D43" s="61"/>
      <c r="E43" s="61"/>
      <c r="F43" s="61"/>
      <c r="G43" s="35"/>
    </row>
    <row r="44" spans="1:7" ht="15">
      <c r="A44" s="304" t="s">
        <v>3</v>
      </c>
      <c r="B44" s="304" t="s">
        <v>4</v>
      </c>
      <c r="C44" s="2"/>
      <c r="D44" s="2"/>
      <c r="E44" s="2"/>
      <c r="F44" s="3" t="s">
        <v>5</v>
      </c>
      <c r="G44" s="306" t="s">
        <v>51</v>
      </c>
    </row>
    <row r="45" spans="1:7" ht="45.75" thickBot="1">
      <c r="A45" s="305"/>
      <c r="B45" s="305"/>
      <c r="C45" s="5" t="s">
        <v>7</v>
      </c>
      <c r="D45" s="5" t="s">
        <v>8</v>
      </c>
      <c r="E45" s="5" t="s">
        <v>9</v>
      </c>
      <c r="F45" s="5" t="s">
        <v>10</v>
      </c>
      <c r="G45" s="307"/>
    </row>
    <row r="46" spans="1:7" s="4" customFormat="1" ht="15.75" thickBot="1">
      <c r="A46" s="62">
        <v>602</v>
      </c>
      <c r="B46" s="6" t="s">
        <v>52</v>
      </c>
      <c r="C46" s="23">
        <v>4436</v>
      </c>
      <c r="D46" s="24">
        <v>4413</v>
      </c>
      <c r="E46" s="24">
        <v>4185</v>
      </c>
      <c r="F46" s="24">
        <v>4185</v>
      </c>
      <c r="G46" s="6"/>
    </row>
    <row r="47" spans="1:7" s="4" customFormat="1" ht="15.75" thickBot="1">
      <c r="A47" s="6">
        <v>603</v>
      </c>
      <c r="B47" s="6" t="s">
        <v>53</v>
      </c>
      <c r="C47" s="23">
        <v>1170</v>
      </c>
      <c r="D47" s="24">
        <v>1030</v>
      </c>
      <c r="E47" s="24">
        <v>1150</v>
      </c>
      <c r="F47" s="24">
        <v>1150</v>
      </c>
      <c r="G47" s="6"/>
    </row>
    <row r="48" spans="1:7" s="4" customFormat="1" ht="15.75" thickBot="1">
      <c r="A48" s="6">
        <v>604</v>
      </c>
      <c r="B48" s="6" t="s">
        <v>129</v>
      </c>
      <c r="C48" s="23">
        <v>0</v>
      </c>
      <c r="D48" s="24">
        <v>0</v>
      </c>
      <c r="E48" s="24">
        <v>0</v>
      </c>
      <c r="F48" s="24">
        <v>0</v>
      </c>
      <c r="G48" s="6"/>
    </row>
    <row r="49" spans="1:7" s="4" customFormat="1" ht="15.75" thickBot="1">
      <c r="A49" s="56">
        <v>609</v>
      </c>
      <c r="B49" s="6" t="s">
        <v>55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5.75" thickBot="1">
      <c r="A50" s="56">
        <v>611</v>
      </c>
      <c r="B50" s="6" t="s">
        <v>56</v>
      </c>
      <c r="C50" s="23">
        <v>0</v>
      </c>
      <c r="D50" s="24">
        <v>0</v>
      </c>
      <c r="E50" s="24">
        <v>0</v>
      </c>
      <c r="F50" s="24">
        <v>0</v>
      </c>
      <c r="G50" s="6"/>
    </row>
    <row r="51" spans="1:7" ht="15.75" thickBot="1">
      <c r="A51" s="32">
        <v>621</v>
      </c>
      <c r="B51" s="32" t="s">
        <v>57</v>
      </c>
      <c r="C51" s="23">
        <v>0</v>
      </c>
      <c r="D51" s="24">
        <v>0</v>
      </c>
      <c r="E51" s="24">
        <v>0</v>
      </c>
      <c r="F51" s="24">
        <v>0</v>
      </c>
      <c r="G51" s="49"/>
    </row>
    <row r="52" spans="1:7" ht="15.75" thickBot="1">
      <c r="A52" s="6">
        <v>646</v>
      </c>
      <c r="B52" s="6" t="s">
        <v>58</v>
      </c>
      <c r="C52" s="23">
        <v>0</v>
      </c>
      <c r="D52" s="24">
        <v>0</v>
      </c>
      <c r="E52" s="24">
        <v>0</v>
      </c>
      <c r="F52" s="24">
        <v>0</v>
      </c>
      <c r="G52" s="64"/>
    </row>
    <row r="53" spans="1:7" s="4" customFormat="1" ht="15.75" thickBot="1">
      <c r="A53" s="6">
        <v>648</v>
      </c>
      <c r="B53" s="6" t="s">
        <v>130</v>
      </c>
      <c r="C53" s="23">
        <v>3939</v>
      </c>
      <c r="D53" s="24">
        <v>0</v>
      </c>
      <c r="E53" s="24">
        <v>0</v>
      </c>
      <c r="F53" s="24">
        <v>0</v>
      </c>
      <c r="G53" s="6"/>
    </row>
    <row r="54" spans="1:7" s="4" customFormat="1" ht="15.75" thickBot="1">
      <c r="A54" s="6">
        <v>649</v>
      </c>
      <c r="B54" s="6" t="s">
        <v>60</v>
      </c>
      <c r="C54" s="23">
        <v>0</v>
      </c>
      <c r="D54" s="24">
        <v>4</v>
      </c>
      <c r="E54" s="24">
        <v>9</v>
      </c>
      <c r="F54" s="24">
        <v>9</v>
      </c>
      <c r="G54" s="6"/>
    </row>
    <row r="55" spans="1:7" ht="15.75" thickBot="1">
      <c r="A55" s="6">
        <v>662</v>
      </c>
      <c r="B55" s="6" t="s">
        <v>61</v>
      </c>
      <c r="C55" s="23">
        <v>1</v>
      </c>
      <c r="D55" s="24">
        <v>1</v>
      </c>
      <c r="E55" s="24">
        <v>1</v>
      </c>
      <c r="F55" s="24">
        <v>1</v>
      </c>
      <c r="G55" s="64"/>
    </row>
    <row r="56" spans="1:7" ht="15.75" thickBot="1">
      <c r="A56" s="57">
        <v>669</v>
      </c>
      <c r="B56" s="57" t="s">
        <v>62</v>
      </c>
      <c r="C56" s="58">
        <v>0</v>
      </c>
      <c r="D56" s="59">
        <v>0</v>
      </c>
      <c r="E56" s="59">
        <v>0</v>
      </c>
      <c r="F56" s="59">
        <v>0</v>
      </c>
      <c r="G56" s="65"/>
    </row>
    <row r="57" spans="1:7" s="4" customFormat="1" ht="16.5" thickBot="1" thickTop="1">
      <c r="A57" s="33" t="s">
        <v>63</v>
      </c>
      <c r="B57" s="33" t="s">
        <v>64</v>
      </c>
      <c r="C57" s="66">
        <f>SUM(C46:C56)</f>
        <v>9546</v>
      </c>
      <c r="D57" s="67">
        <f>SUM(D46:D56)</f>
        <v>5448</v>
      </c>
      <c r="E57" s="67">
        <f>SUM(E46:E56)</f>
        <v>5345</v>
      </c>
      <c r="F57" s="67">
        <f>SUM(F46:F56)</f>
        <v>5345</v>
      </c>
      <c r="G57" s="33"/>
    </row>
    <row r="58" spans="1:7" s="4" customFormat="1" ht="15">
      <c r="A58" s="35"/>
      <c r="B58" s="35"/>
      <c r="C58" s="61"/>
      <c r="D58" s="61"/>
      <c r="E58" s="61"/>
      <c r="F58" s="61"/>
      <c r="G58" s="35"/>
    </row>
    <row r="60" spans="1:7" s="4" customFormat="1" ht="15.75" thickBot="1">
      <c r="A60" s="298" t="s">
        <v>131</v>
      </c>
      <c r="B60" s="298"/>
      <c r="C60" s="298"/>
      <c r="D60" s="298"/>
      <c r="E60" s="298"/>
      <c r="F60" s="298"/>
      <c r="G60" s="298"/>
    </row>
    <row r="61" spans="1:7" ht="14.25">
      <c r="A61" s="25" t="s">
        <v>66</v>
      </c>
      <c r="B61" s="25" t="s">
        <v>67</v>
      </c>
      <c r="C61" s="70">
        <f>SUM(C57)</f>
        <v>9546</v>
      </c>
      <c r="D61" s="71">
        <f>SUM(D57)</f>
        <v>5448</v>
      </c>
      <c r="E61" s="71">
        <f>SUM(E57)</f>
        <v>5345</v>
      </c>
      <c r="F61" s="71">
        <f>SUM(F57)</f>
        <v>5345</v>
      </c>
      <c r="G61" s="25"/>
    </row>
    <row r="62" spans="1:7" ht="15" thickBot="1">
      <c r="A62" s="72" t="s">
        <v>68</v>
      </c>
      <c r="B62" s="72" t="s">
        <v>69</v>
      </c>
      <c r="C62" s="73">
        <f>SUM(C41)</f>
        <v>9803</v>
      </c>
      <c r="D62" s="53">
        <f>SUM(D41)</f>
        <v>9148</v>
      </c>
      <c r="E62" s="53">
        <f>SUM(E41)</f>
        <v>9345</v>
      </c>
      <c r="F62" s="53">
        <f>SUM(F41)</f>
        <v>9045</v>
      </c>
      <c r="G62" s="19"/>
    </row>
    <row r="63" spans="1:7" ht="15.75" thickBot="1">
      <c r="A63" s="19"/>
      <c r="B63" s="33" t="s">
        <v>132</v>
      </c>
      <c r="C63" s="254">
        <f>C61-C62</f>
        <v>-257</v>
      </c>
      <c r="D63" s="255"/>
      <c r="E63" s="255"/>
      <c r="F63" s="255"/>
      <c r="G63" s="19"/>
    </row>
    <row r="64" spans="1:7" s="4" customFormat="1" ht="15.75" thickBot="1">
      <c r="A64" s="6"/>
      <c r="B64" s="74" t="s">
        <v>133</v>
      </c>
      <c r="C64" s="256" t="s">
        <v>134</v>
      </c>
      <c r="D64" s="76">
        <f>SUM(D62-D61)</f>
        <v>3700</v>
      </c>
      <c r="E64" s="76">
        <f>SUM(E62-E61)</f>
        <v>4000</v>
      </c>
      <c r="F64" s="257">
        <f>SUM(F62-F61)</f>
        <v>3700</v>
      </c>
      <c r="G64" s="6"/>
    </row>
    <row r="65" ht="15">
      <c r="B65" s="1" t="s">
        <v>135</v>
      </c>
    </row>
    <row r="66" ht="15">
      <c r="B66" s="1" t="s">
        <v>72</v>
      </c>
    </row>
    <row r="67" ht="15">
      <c r="B67" s="1" t="s">
        <v>74</v>
      </c>
    </row>
  </sheetData>
  <sheetProtection/>
  <protectedRanges>
    <protectedRange sqref="C1" name="Oblast10"/>
    <protectedRange sqref="C65:G67" name="Oblast9"/>
    <protectedRange sqref="C46:G56" name="Oblast8"/>
    <protectedRange sqref="C10:G17" name="Oblast4"/>
    <protectedRange sqref="C19:G21" name="Oblast3"/>
    <protectedRange sqref="C10:G17" name="Oblast2"/>
    <protectedRange sqref="C5:G8" name="Oblast1"/>
    <protectedRange sqref="C19:G21" name="Oblast6"/>
    <protectedRange sqref="C23:G40" name="Oblast7"/>
  </protectedRanges>
  <mergeCells count="11">
    <mergeCell ref="A10:A13"/>
    <mergeCell ref="A44:A45"/>
    <mergeCell ref="B44:B45"/>
    <mergeCell ref="G44:G45"/>
    <mergeCell ref="A60:G60"/>
    <mergeCell ref="A5:A8"/>
    <mergeCell ref="A1:B1"/>
    <mergeCell ref="C1:G1"/>
    <mergeCell ref="A2:A3"/>
    <mergeCell ref="B2:B3"/>
    <mergeCell ref="G2:G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9">
      <selection activeCell="I19" sqref="I19"/>
    </sheetView>
  </sheetViews>
  <sheetFormatPr defaultColWidth="9.140625" defaultRowHeight="15"/>
  <cols>
    <col min="1" max="1" width="9.140625" style="273" customWidth="1"/>
    <col min="2" max="2" width="39.7109375" style="273" customWidth="1"/>
    <col min="3" max="3" width="11.8515625" style="273" customWidth="1"/>
    <col min="4" max="4" width="11.00390625" style="273" customWidth="1"/>
    <col min="5" max="5" width="12.140625" style="273" customWidth="1"/>
    <col min="6" max="6" width="11.140625" style="273" customWidth="1"/>
    <col min="7" max="7" width="26.28125" style="273" bestFit="1" customWidth="1"/>
    <col min="8" max="16384" width="9.140625" style="273" customWidth="1"/>
  </cols>
  <sheetData>
    <row r="1" spans="1:10" ht="16.5" thickBot="1">
      <c r="A1" s="244" t="s">
        <v>84</v>
      </c>
      <c r="B1" s="244"/>
      <c r="C1" s="244"/>
      <c r="D1" s="244"/>
      <c r="E1" s="244"/>
      <c r="F1" s="244"/>
      <c r="G1" s="244" t="s">
        <v>136</v>
      </c>
      <c r="H1" s="1"/>
      <c r="I1" s="1"/>
      <c r="J1" s="1"/>
    </row>
    <row r="2" spans="1:10" ht="17.25" customHeight="1" thickBot="1">
      <c r="A2" s="245" t="s">
        <v>1</v>
      </c>
      <c r="B2" s="258"/>
      <c r="C2" s="245" t="s">
        <v>137</v>
      </c>
      <c r="D2" s="246"/>
      <c r="E2" s="246"/>
      <c r="F2" s="246"/>
      <c r="G2" s="258"/>
      <c r="H2" s="1"/>
      <c r="I2" s="1"/>
      <c r="J2" s="1"/>
    </row>
    <row r="3" spans="1:10" ht="46.5" customHeight="1" thickBot="1">
      <c r="A3" s="259" t="s">
        <v>3</v>
      </c>
      <c r="B3" s="259" t="s">
        <v>4</v>
      </c>
      <c r="C3" s="260" t="s">
        <v>7</v>
      </c>
      <c r="D3" s="260" t="s">
        <v>8</v>
      </c>
      <c r="E3" s="260" t="s">
        <v>9</v>
      </c>
      <c r="F3" s="260" t="s">
        <v>87</v>
      </c>
      <c r="G3" s="261" t="s">
        <v>6</v>
      </c>
      <c r="H3" s="4"/>
      <c r="I3" s="4"/>
      <c r="J3" s="4"/>
    </row>
    <row r="4" spans="1:10" ht="15.75" thickBot="1">
      <c r="A4" s="6">
        <v>501</v>
      </c>
      <c r="B4" s="6" t="s">
        <v>11</v>
      </c>
      <c r="C4" s="7">
        <v>296</v>
      </c>
      <c r="D4" s="8">
        <v>248</v>
      </c>
      <c r="E4" s="8">
        <v>362</v>
      </c>
      <c r="F4" s="8">
        <v>362</v>
      </c>
      <c r="G4" s="9"/>
      <c r="H4" s="4"/>
      <c r="I4" s="4"/>
      <c r="J4" s="4"/>
    </row>
    <row r="5" spans="1:10" ht="15">
      <c r="A5" s="247" t="s">
        <v>12</v>
      </c>
      <c r="B5" s="10" t="s">
        <v>13</v>
      </c>
      <c r="C5" s="11">
        <v>0</v>
      </c>
      <c r="D5" s="12">
        <v>0</v>
      </c>
      <c r="E5" s="12">
        <v>0</v>
      </c>
      <c r="F5" s="12">
        <v>0</v>
      </c>
      <c r="G5" s="13"/>
      <c r="H5" s="1"/>
      <c r="I5" s="1"/>
      <c r="J5" s="1"/>
    </row>
    <row r="6" spans="1:10" ht="15">
      <c r="A6" s="248"/>
      <c r="B6" s="14" t="s">
        <v>14</v>
      </c>
      <c r="C6" s="15">
        <v>2</v>
      </c>
      <c r="D6" s="16">
        <v>2</v>
      </c>
      <c r="E6" s="16">
        <v>2</v>
      </c>
      <c r="F6" s="16">
        <v>2</v>
      </c>
      <c r="G6" s="17"/>
      <c r="H6" s="1"/>
      <c r="I6" s="1"/>
      <c r="J6" s="1"/>
    </row>
    <row r="7" spans="1:10" ht="15">
      <c r="A7" s="248"/>
      <c r="B7" s="18" t="s">
        <v>15</v>
      </c>
      <c r="C7" s="15">
        <v>112</v>
      </c>
      <c r="D7" s="16">
        <v>40</v>
      </c>
      <c r="E7" s="16">
        <v>100</v>
      </c>
      <c r="F7" s="16">
        <v>100</v>
      </c>
      <c r="G7" s="262" t="s">
        <v>138</v>
      </c>
      <c r="H7" s="1"/>
      <c r="I7" s="1"/>
      <c r="J7" s="1"/>
    </row>
    <row r="8" spans="1:10" ht="15.75" thickBot="1">
      <c r="A8" s="249"/>
      <c r="B8" s="19" t="s">
        <v>17</v>
      </c>
      <c r="C8" s="20">
        <v>182</v>
      </c>
      <c r="D8" s="21">
        <v>206</v>
      </c>
      <c r="E8" s="21">
        <v>260</v>
      </c>
      <c r="F8" s="21">
        <v>260</v>
      </c>
      <c r="G8" s="22"/>
      <c r="H8" s="1"/>
      <c r="I8" s="1"/>
      <c r="J8" s="1"/>
    </row>
    <row r="9" spans="1:10" ht="15.75" thickBot="1">
      <c r="A9" s="6">
        <v>502</v>
      </c>
      <c r="B9" s="6" t="s">
        <v>18</v>
      </c>
      <c r="C9" s="23">
        <v>266</v>
      </c>
      <c r="D9" s="24">
        <v>356</v>
      </c>
      <c r="E9" s="24">
        <v>316</v>
      </c>
      <c r="F9" s="24">
        <v>316</v>
      </c>
      <c r="G9" s="9"/>
      <c r="H9" s="4"/>
      <c r="I9" s="4"/>
      <c r="J9" s="4"/>
    </row>
    <row r="10" spans="1:10" ht="15">
      <c r="A10" s="250" t="s">
        <v>12</v>
      </c>
      <c r="B10" s="25" t="s">
        <v>19</v>
      </c>
      <c r="C10" s="26">
        <v>12</v>
      </c>
      <c r="D10" s="27">
        <v>22</v>
      </c>
      <c r="E10" s="27">
        <v>22</v>
      </c>
      <c r="F10" s="27">
        <v>22</v>
      </c>
      <c r="G10" s="13"/>
      <c r="H10" s="1"/>
      <c r="I10" s="1"/>
      <c r="J10" s="1"/>
    </row>
    <row r="11" spans="1:10" ht="15">
      <c r="A11" s="251"/>
      <c r="B11" s="18" t="s">
        <v>20</v>
      </c>
      <c r="C11" s="11">
        <v>191</v>
      </c>
      <c r="D11" s="12">
        <v>250</v>
      </c>
      <c r="E11" s="12">
        <v>210</v>
      </c>
      <c r="F11" s="12">
        <v>210</v>
      </c>
      <c r="G11" s="28"/>
      <c r="H11" s="1"/>
      <c r="I11" s="1"/>
      <c r="J11" s="1"/>
    </row>
    <row r="12" spans="1:10" ht="15">
      <c r="A12" s="251"/>
      <c r="B12" s="18" t="s">
        <v>21</v>
      </c>
      <c r="C12" s="15">
        <v>63</v>
      </c>
      <c r="D12" s="16">
        <v>84</v>
      </c>
      <c r="E12" s="16">
        <v>84</v>
      </c>
      <c r="F12" s="16">
        <v>84</v>
      </c>
      <c r="G12" s="17"/>
      <c r="H12" s="1"/>
      <c r="I12" s="1"/>
      <c r="J12" s="1"/>
    </row>
    <row r="13" spans="1:10" ht="15.75" thickBot="1">
      <c r="A13" s="252"/>
      <c r="B13" s="19" t="s">
        <v>22</v>
      </c>
      <c r="C13" s="29">
        <v>0</v>
      </c>
      <c r="D13" s="30">
        <v>0</v>
      </c>
      <c r="E13" s="30">
        <v>0</v>
      </c>
      <c r="F13" s="30">
        <v>0</v>
      </c>
      <c r="G13" s="31"/>
      <c r="H13" s="1"/>
      <c r="I13" s="1"/>
      <c r="J13" s="1"/>
    </row>
    <row r="14" spans="1:10" ht="15.75" thickBot="1">
      <c r="A14" s="32">
        <v>504</v>
      </c>
      <c r="B14" s="33" t="s">
        <v>23</v>
      </c>
      <c r="C14" s="7">
        <v>0</v>
      </c>
      <c r="D14" s="8">
        <v>0</v>
      </c>
      <c r="E14" s="8">
        <v>0</v>
      </c>
      <c r="F14" s="8">
        <v>0</v>
      </c>
      <c r="G14" s="34"/>
      <c r="H14" s="35"/>
      <c r="I14" s="35"/>
      <c r="J14" s="35"/>
    </row>
    <row r="15" spans="1:10" ht="15.75" thickBot="1">
      <c r="A15" s="6">
        <v>511</v>
      </c>
      <c r="B15" s="6" t="s">
        <v>24</v>
      </c>
      <c r="C15" s="23">
        <v>35</v>
      </c>
      <c r="D15" s="24">
        <v>30</v>
      </c>
      <c r="E15" s="24">
        <v>35</v>
      </c>
      <c r="F15" s="24">
        <v>35</v>
      </c>
      <c r="G15" s="36" t="s">
        <v>101</v>
      </c>
      <c r="H15" s="37"/>
      <c r="I15" s="37"/>
      <c r="J15" s="37"/>
    </row>
    <row r="16" spans="1:10" ht="15.75" thickBot="1">
      <c r="A16" s="33">
        <v>512</v>
      </c>
      <c r="B16" s="6" t="s">
        <v>25</v>
      </c>
      <c r="C16" s="7">
        <v>7</v>
      </c>
      <c r="D16" s="8">
        <v>8</v>
      </c>
      <c r="E16" s="8">
        <v>8</v>
      </c>
      <c r="F16" s="8">
        <v>8</v>
      </c>
      <c r="G16" s="9"/>
      <c r="H16" s="4"/>
      <c r="I16" s="4"/>
      <c r="J16" s="4"/>
    </row>
    <row r="17" spans="1:10" ht="15.75" thickBot="1">
      <c r="A17" s="6">
        <v>513</v>
      </c>
      <c r="B17" s="6" t="s">
        <v>26</v>
      </c>
      <c r="C17" s="23">
        <v>11</v>
      </c>
      <c r="D17" s="24">
        <v>12</v>
      </c>
      <c r="E17" s="24">
        <v>20</v>
      </c>
      <c r="F17" s="24">
        <v>20</v>
      </c>
      <c r="G17" s="36"/>
      <c r="H17" s="1"/>
      <c r="I17" s="1"/>
      <c r="J17" s="1"/>
    </row>
    <row r="18" spans="1:10" ht="15.75" thickBot="1">
      <c r="A18" s="6">
        <v>518</v>
      </c>
      <c r="B18" s="6" t="s">
        <v>27</v>
      </c>
      <c r="C18" s="23">
        <v>327</v>
      </c>
      <c r="D18" s="24">
        <v>438</v>
      </c>
      <c r="E18" s="24">
        <v>414</v>
      </c>
      <c r="F18" s="24">
        <v>414</v>
      </c>
      <c r="G18" s="9"/>
      <c r="H18" s="4"/>
      <c r="I18" s="4"/>
      <c r="J18" s="4"/>
    </row>
    <row r="19" spans="1:10" ht="15">
      <c r="A19" s="39" t="s">
        <v>12</v>
      </c>
      <c r="B19" s="25" t="s">
        <v>28</v>
      </c>
      <c r="C19" s="40">
        <v>33</v>
      </c>
      <c r="D19" s="41">
        <v>37</v>
      </c>
      <c r="E19" s="41">
        <v>37</v>
      </c>
      <c r="F19" s="41">
        <v>37</v>
      </c>
      <c r="G19" s="42"/>
      <c r="H19" s="4"/>
      <c r="I19" s="4"/>
      <c r="J19" s="4"/>
    </row>
    <row r="20" spans="1:10" ht="15">
      <c r="A20" s="32"/>
      <c r="B20" s="18" t="s">
        <v>29</v>
      </c>
      <c r="C20" s="43">
        <v>92</v>
      </c>
      <c r="D20" s="44">
        <v>95</v>
      </c>
      <c r="E20" s="44">
        <v>91</v>
      </c>
      <c r="F20" s="44">
        <v>91</v>
      </c>
      <c r="G20" s="45"/>
      <c r="H20" s="4"/>
      <c r="I20" s="4"/>
      <c r="J20" s="4"/>
    </row>
    <row r="21" spans="1:10" ht="15.75" thickBot="1">
      <c r="A21" s="32"/>
      <c r="B21" s="18" t="s">
        <v>17</v>
      </c>
      <c r="C21" s="43">
        <v>202</v>
      </c>
      <c r="D21" s="44">
        <v>306</v>
      </c>
      <c r="E21" s="44">
        <v>286</v>
      </c>
      <c r="F21" s="44">
        <v>286</v>
      </c>
      <c r="G21" s="46"/>
      <c r="H21" s="4"/>
      <c r="I21" s="4"/>
      <c r="J21" s="4"/>
    </row>
    <row r="22" spans="1:10" ht="15.75" thickBot="1">
      <c r="A22" s="47">
        <v>521</v>
      </c>
      <c r="B22" s="6" t="s">
        <v>30</v>
      </c>
      <c r="C22" s="23">
        <v>2071</v>
      </c>
      <c r="D22" s="24">
        <v>2229</v>
      </c>
      <c r="E22" s="24">
        <v>2453</v>
      </c>
      <c r="F22" s="24">
        <v>2453</v>
      </c>
      <c r="G22" s="9"/>
      <c r="H22" s="4"/>
      <c r="I22" s="4"/>
      <c r="J22" s="4"/>
    </row>
    <row r="23" spans="1:10" ht="15">
      <c r="A23" s="39" t="s">
        <v>12</v>
      </c>
      <c r="B23" s="48" t="s">
        <v>31</v>
      </c>
      <c r="C23" s="11">
        <v>2064</v>
      </c>
      <c r="D23" s="12">
        <v>2221</v>
      </c>
      <c r="E23" s="12">
        <v>2439</v>
      </c>
      <c r="F23" s="12">
        <v>2439</v>
      </c>
      <c r="G23" s="13"/>
      <c r="H23" s="1"/>
      <c r="I23" s="1"/>
      <c r="J23" s="1"/>
    </row>
    <row r="24" spans="1:10" ht="15">
      <c r="A24" s="49"/>
      <c r="B24" s="18" t="s">
        <v>32</v>
      </c>
      <c r="C24" s="15">
        <v>7</v>
      </c>
      <c r="D24" s="16">
        <v>8</v>
      </c>
      <c r="E24" s="16">
        <v>14</v>
      </c>
      <c r="F24" s="16">
        <v>14</v>
      </c>
      <c r="G24" s="17"/>
      <c r="H24" s="1"/>
      <c r="I24" s="1"/>
      <c r="J24" s="1"/>
    </row>
    <row r="25" spans="1:10" ht="15">
      <c r="A25" s="49"/>
      <c r="B25" s="49" t="s">
        <v>33</v>
      </c>
      <c r="C25" s="50">
        <v>0</v>
      </c>
      <c r="D25" s="51">
        <v>0</v>
      </c>
      <c r="E25" s="51">
        <v>0</v>
      </c>
      <c r="F25" s="51">
        <v>0</v>
      </c>
      <c r="G25" s="22"/>
      <c r="H25" s="1"/>
      <c r="I25" s="1"/>
      <c r="J25" s="1"/>
    </row>
    <row r="26" spans="1:10" ht="15.75" thickBot="1">
      <c r="A26" s="19"/>
      <c r="B26" s="14" t="s">
        <v>34</v>
      </c>
      <c r="C26" s="52">
        <v>0</v>
      </c>
      <c r="D26" s="30">
        <v>0</v>
      </c>
      <c r="E26" s="53">
        <v>0</v>
      </c>
      <c r="F26" s="53">
        <v>0</v>
      </c>
      <c r="G26" s="54"/>
      <c r="H26" s="1"/>
      <c r="I26" s="1"/>
      <c r="J26" s="1"/>
    </row>
    <row r="27" spans="1:10" ht="15.75" thickBot="1">
      <c r="A27" s="6">
        <v>524</v>
      </c>
      <c r="B27" s="6" t="s">
        <v>35</v>
      </c>
      <c r="C27" s="23">
        <v>684</v>
      </c>
      <c r="D27" s="24">
        <v>789</v>
      </c>
      <c r="E27" s="24">
        <v>829</v>
      </c>
      <c r="F27" s="24">
        <v>829</v>
      </c>
      <c r="G27" s="9"/>
      <c r="H27" s="4"/>
      <c r="I27" s="4"/>
      <c r="J27" s="4"/>
    </row>
    <row r="28" spans="1:10" ht="15.75" thickBot="1">
      <c r="A28" s="6">
        <v>525</v>
      </c>
      <c r="B28" s="6" t="s">
        <v>36</v>
      </c>
      <c r="C28" s="23">
        <v>10</v>
      </c>
      <c r="D28" s="24">
        <v>10</v>
      </c>
      <c r="E28" s="24">
        <v>11</v>
      </c>
      <c r="F28" s="24">
        <v>11</v>
      </c>
      <c r="G28" s="9"/>
      <c r="H28" s="4"/>
      <c r="I28" s="4"/>
      <c r="J28" s="4"/>
    </row>
    <row r="29" spans="1:10" ht="15.75" thickBot="1">
      <c r="A29" s="6">
        <v>527</v>
      </c>
      <c r="B29" s="6" t="s">
        <v>37</v>
      </c>
      <c r="C29" s="23">
        <v>48</v>
      </c>
      <c r="D29" s="24">
        <v>47</v>
      </c>
      <c r="E29" s="24">
        <v>47</v>
      </c>
      <c r="F29" s="24">
        <v>47</v>
      </c>
      <c r="G29" s="9"/>
      <c r="H29" s="4"/>
      <c r="I29" s="4"/>
      <c r="J29" s="4"/>
    </row>
    <row r="30" spans="1:10" ht="15.75" thickBot="1">
      <c r="A30" s="6">
        <v>528</v>
      </c>
      <c r="B30" s="6" t="s">
        <v>38</v>
      </c>
      <c r="C30" s="23">
        <v>81</v>
      </c>
      <c r="D30" s="24">
        <v>65</v>
      </c>
      <c r="E30" s="24">
        <v>80</v>
      </c>
      <c r="F30" s="24">
        <v>80</v>
      </c>
      <c r="G30" s="9"/>
      <c r="H30" s="4"/>
      <c r="I30" s="4"/>
      <c r="J30" s="4"/>
    </row>
    <row r="31" spans="1:10" ht="15.75" thickBot="1">
      <c r="A31" s="6">
        <v>531</v>
      </c>
      <c r="B31" s="6" t="s">
        <v>39</v>
      </c>
      <c r="C31" s="23">
        <v>0</v>
      </c>
      <c r="D31" s="24">
        <v>0</v>
      </c>
      <c r="E31" s="24">
        <v>0</v>
      </c>
      <c r="F31" s="24">
        <v>0</v>
      </c>
      <c r="G31" s="9"/>
      <c r="H31" s="4"/>
      <c r="I31" s="4"/>
      <c r="J31" s="4"/>
    </row>
    <row r="32" spans="1:10" ht="15.75" thickBot="1">
      <c r="A32" s="6">
        <v>538</v>
      </c>
      <c r="B32" s="6" t="s">
        <v>40</v>
      </c>
      <c r="C32" s="23">
        <v>4</v>
      </c>
      <c r="D32" s="24">
        <v>4</v>
      </c>
      <c r="E32" s="24">
        <v>5</v>
      </c>
      <c r="F32" s="24">
        <v>5</v>
      </c>
      <c r="G32" s="9"/>
      <c r="H32" s="4"/>
      <c r="I32" s="4"/>
      <c r="J32" s="4"/>
    </row>
    <row r="33" spans="1:10" ht="15.75" thickBot="1">
      <c r="A33" s="6">
        <v>542</v>
      </c>
      <c r="B33" s="6" t="s">
        <v>41</v>
      </c>
      <c r="C33" s="23">
        <v>0</v>
      </c>
      <c r="D33" s="55">
        <v>0</v>
      </c>
      <c r="E33" s="55">
        <v>0</v>
      </c>
      <c r="F33" s="55">
        <v>0</v>
      </c>
      <c r="G33" s="9"/>
      <c r="H33" s="4"/>
      <c r="I33" s="4"/>
      <c r="J33" s="4"/>
    </row>
    <row r="34" spans="1:10" ht="15.75" thickBot="1">
      <c r="A34" s="6">
        <v>543</v>
      </c>
      <c r="B34" s="6" t="s">
        <v>42</v>
      </c>
      <c r="C34" s="23">
        <v>0</v>
      </c>
      <c r="D34" s="24">
        <v>0</v>
      </c>
      <c r="E34" s="24">
        <v>0</v>
      </c>
      <c r="F34" s="24">
        <v>0</v>
      </c>
      <c r="G34" s="9"/>
      <c r="H34" s="4"/>
      <c r="I34" s="4"/>
      <c r="J34" s="4"/>
    </row>
    <row r="35" spans="1:10" ht="15.75" thickBot="1">
      <c r="A35" s="6">
        <v>551</v>
      </c>
      <c r="B35" s="6" t="s">
        <v>43</v>
      </c>
      <c r="C35" s="23">
        <v>70</v>
      </c>
      <c r="D35" s="24">
        <v>70</v>
      </c>
      <c r="E35" s="24">
        <v>86</v>
      </c>
      <c r="F35" s="24">
        <v>86</v>
      </c>
      <c r="G35" s="9"/>
      <c r="H35" s="4"/>
      <c r="I35" s="4"/>
      <c r="J35" s="4"/>
    </row>
    <row r="36" spans="1:10" ht="15.75" thickBot="1">
      <c r="A36" s="56">
        <v>556</v>
      </c>
      <c r="B36" s="6" t="s">
        <v>44</v>
      </c>
      <c r="C36" s="23">
        <v>0</v>
      </c>
      <c r="D36" s="24">
        <v>0</v>
      </c>
      <c r="E36" s="24">
        <v>0</v>
      </c>
      <c r="F36" s="24">
        <v>0</v>
      </c>
      <c r="G36" s="9"/>
      <c r="H36" s="4"/>
      <c r="I36" s="4"/>
      <c r="J36" s="4"/>
    </row>
    <row r="37" spans="1:10" ht="15.75" thickBot="1">
      <c r="A37" s="56">
        <v>557</v>
      </c>
      <c r="B37" s="6" t="s">
        <v>45</v>
      </c>
      <c r="C37" s="23">
        <v>0</v>
      </c>
      <c r="D37" s="24">
        <v>0</v>
      </c>
      <c r="E37" s="24">
        <v>0</v>
      </c>
      <c r="F37" s="24">
        <v>0</v>
      </c>
      <c r="G37" s="9"/>
      <c r="H37" s="4"/>
      <c r="I37" s="4"/>
      <c r="J37" s="4"/>
    </row>
    <row r="38" spans="1:10" ht="15.75" thickBot="1">
      <c r="A38" s="6">
        <v>549</v>
      </c>
      <c r="B38" s="6" t="s">
        <v>46</v>
      </c>
      <c r="C38" s="23">
        <v>41</v>
      </c>
      <c r="D38" s="24">
        <v>42</v>
      </c>
      <c r="E38" s="24">
        <v>42</v>
      </c>
      <c r="F38" s="24">
        <v>42</v>
      </c>
      <c r="G38" s="9"/>
      <c r="H38" s="4"/>
      <c r="I38" s="4"/>
      <c r="J38" s="4"/>
    </row>
    <row r="39" spans="1:10" ht="15.75" thickBot="1">
      <c r="A39" s="33">
        <v>563</v>
      </c>
      <c r="B39" s="6" t="s">
        <v>47</v>
      </c>
      <c r="C39" s="23">
        <v>0</v>
      </c>
      <c r="D39" s="24">
        <v>0</v>
      </c>
      <c r="E39" s="24">
        <v>0</v>
      </c>
      <c r="F39" s="24">
        <v>0</v>
      </c>
      <c r="G39" s="9"/>
      <c r="H39" s="4"/>
      <c r="I39" s="4"/>
      <c r="J39" s="4"/>
    </row>
    <row r="40" spans="1:10" ht="15.75" thickBot="1">
      <c r="A40" s="57">
        <v>569</v>
      </c>
      <c r="B40" s="57" t="s">
        <v>48</v>
      </c>
      <c r="C40" s="58">
        <v>8</v>
      </c>
      <c r="D40" s="59">
        <v>8</v>
      </c>
      <c r="E40" s="59">
        <v>11</v>
      </c>
      <c r="F40" s="59">
        <v>11</v>
      </c>
      <c r="G40" s="80"/>
      <c r="H40" s="4"/>
      <c r="I40" s="4"/>
      <c r="J40" s="4"/>
    </row>
    <row r="41" spans="1:10" ht="16.5" thickBot="1" thickTop="1">
      <c r="A41" s="33" t="s">
        <v>49</v>
      </c>
      <c r="B41" s="33" t="s">
        <v>50</v>
      </c>
      <c r="C41" s="7">
        <v>3959</v>
      </c>
      <c r="D41" s="8">
        <v>4356</v>
      </c>
      <c r="E41" s="8">
        <v>4719</v>
      </c>
      <c r="F41" s="8">
        <v>4769</v>
      </c>
      <c r="G41" s="34"/>
      <c r="H41" s="272"/>
      <c r="I41" s="4"/>
      <c r="J41" s="4"/>
    </row>
    <row r="42" spans="1:10" ht="15">
      <c r="A42" s="35"/>
      <c r="B42" s="35"/>
      <c r="C42" s="61"/>
      <c r="D42" s="61"/>
      <c r="E42" s="61"/>
      <c r="F42" s="61"/>
      <c r="G42" s="35"/>
      <c r="H42" s="4"/>
      <c r="I42" s="4"/>
      <c r="J42" s="4"/>
    </row>
    <row r="43" spans="1:10" ht="15.75" thickBot="1">
      <c r="A43" s="35"/>
      <c r="B43" s="35"/>
      <c r="C43" s="61"/>
      <c r="D43" s="61"/>
      <c r="E43" s="61"/>
      <c r="F43" s="61"/>
      <c r="G43" s="35"/>
      <c r="H43" s="4"/>
      <c r="I43" s="4"/>
      <c r="J43" s="4"/>
    </row>
    <row r="44" spans="1:10" ht="47.25" customHeight="1" thickBot="1">
      <c r="A44" s="259" t="s">
        <v>3</v>
      </c>
      <c r="B44" s="259" t="s">
        <v>4</v>
      </c>
      <c r="C44" s="260" t="s">
        <v>7</v>
      </c>
      <c r="D44" s="260" t="s">
        <v>8</v>
      </c>
      <c r="E44" s="260" t="s">
        <v>9</v>
      </c>
      <c r="F44" s="260" t="s">
        <v>87</v>
      </c>
      <c r="G44" s="261" t="s">
        <v>51</v>
      </c>
      <c r="H44" s="1"/>
      <c r="I44" s="1"/>
      <c r="J44" s="1"/>
    </row>
    <row r="45" spans="1:10" ht="15.75" thickBot="1">
      <c r="A45" s="62">
        <v>602</v>
      </c>
      <c r="B45" s="6" t="s">
        <v>52</v>
      </c>
      <c r="C45" s="23">
        <v>469</v>
      </c>
      <c r="D45" s="24">
        <v>460</v>
      </c>
      <c r="E45" s="24">
        <v>500</v>
      </c>
      <c r="F45" s="24">
        <v>500</v>
      </c>
      <c r="G45" s="6"/>
      <c r="H45" s="4"/>
      <c r="I45" s="4"/>
      <c r="J45" s="4"/>
    </row>
    <row r="46" spans="1:10" ht="15.75" thickBot="1">
      <c r="A46" s="6">
        <v>603</v>
      </c>
      <c r="B46" s="6" t="s">
        <v>53</v>
      </c>
      <c r="C46" s="23">
        <v>0</v>
      </c>
      <c r="D46" s="24">
        <v>0</v>
      </c>
      <c r="E46" s="24">
        <v>0</v>
      </c>
      <c r="F46" s="24">
        <v>0</v>
      </c>
      <c r="G46" s="6"/>
      <c r="H46" s="4"/>
      <c r="I46" s="4"/>
      <c r="J46" s="4"/>
    </row>
    <row r="47" spans="1:10" ht="15.75" thickBot="1">
      <c r="A47" s="6">
        <v>604</v>
      </c>
      <c r="B47" s="6" t="s">
        <v>54</v>
      </c>
      <c r="C47" s="23">
        <v>0</v>
      </c>
      <c r="D47" s="24">
        <v>0</v>
      </c>
      <c r="E47" s="24">
        <v>0</v>
      </c>
      <c r="F47" s="24">
        <v>0</v>
      </c>
      <c r="G47" s="6"/>
      <c r="H47" s="4"/>
      <c r="I47" s="4"/>
      <c r="J47" s="4"/>
    </row>
    <row r="48" spans="1:10" ht="15.75" thickBot="1">
      <c r="A48" s="56">
        <v>609</v>
      </c>
      <c r="B48" s="6" t="s">
        <v>55</v>
      </c>
      <c r="C48" s="23">
        <v>0</v>
      </c>
      <c r="D48" s="24">
        <v>0</v>
      </c>
      <c r="E48" s="24">
        <v>0</v>
      </c>
      <c r="F48" s="24">
        <v>0</v>
      </c>
      <c r="G48" s="6"/>
      <c r="H48" s="4"/>
      <c r="I48" s="4"/>
      <c r="J48" s="4"/>
    </row>
    <row r="49" spans="1:10" ht="15.75" thickBot="1">
      <c r="A49" s="56">
        <v>611</v>
      </c>
      <c r="B49" s="6" t="s">
        <v>56</v>
      </c>
      <c r="C49" s="23">
        <v>0</v>
      </c>
      <c r="D49" s="24">
        <v>0</v>
      </c>
      <c r="E49" s="24">
        <v>0</v>
      </c>
      <c r="F49" s="24">
        <v>0</v>
      </c>
      <c r="G49" s="6"/>
      <c r="H49" s="4"/>
      <c r="I49" s="4"/>
      <c r="J49" s="4"/>
    </row>
    <row r="50" spans="1:10" ht="15.75" thickBot="1">
      <c r="A50" s="32">
        <v>621</v>
      </c>
      <c r="B50" s="32" t="s">
        <v>57</v>
      </c>
      <c r="C50" s="23">
        <v>0</v>
      </c>
      <c r="D50" s="24">
        <v>0</v>
      </c>
      <c r="E50" s="24">
        <v>0</v>
      </c>
      <c r="F50" s="24">
        <v>0</v>
      </c>
      <c r="G50" s="49"/>
      <c r="H50" s="1"/>
      <c r="I50" s="1"/>
      <c r="J50" s="1"/>
    </row>
    <row r="51" spans="1:10" ht="15.75" thickBot="1">
      <c r="A51" s="6">
        <v>646</v>
      </c>
      <c r="B51" s="6" t="s">
        <v>58</v>
      </c>
      <c r="C51" s="23">
        <v>0</v>
      </c>
      <c r="D51" s="24">
        <v>0</v>
      </c>
      <c r="E51" s="24">
        <v>0</v>
      </c>
      <c r="F51" s="24">
        <v>0</v>
      </c>
      <c r="G51" s="64"/>
      <c r="H51" s="1"/>
      <c r="I51" s="1"/>
      <c r="J51" s="1"/>
    </row>
    <row r="52" spans="1:10" ht="24.75" thickBot="1">
      <c r="A52" s="6">
        <v>648</v>
      </c>
      <c r="B52" s="6" t="s">
        <v>59</v>
      </c>
      <c r="C52" s="23">
        <v>40</v>
      </c>
      <c r="D52" s="24">
        <v>0</v>
      </c>
      <c r="E52" s="24">
        <v>0</v>
      </c>
      <c r="F52" s="24">
        <v>135</v>
      </c>
      <c r="G52" s="263" t="s">
        <v>139</v>
      </c>
      <c r="H52" s="4"/>
      <c r="I52" s="4"/>
      <c r="J52" s="4"/>
    </row>
    <row r="53" spans="1:10" ht="15.75" thickBot="1">
      <c r="A53" s="6">
        <v>649</v>
      </c>
      <c r="B53" s="6" t="s">
        <v>60</v>
      </c>
      <c r="C53" s="23">
        <v>0</v>
      </c>
      <c r="D53" s="24">
        <v>0</v>
      </c>
      <c r="E53" s="24">
        <v>0</v>
      </c>
      <c r="F53" s="24">
        <v>0</v>
      </c>
      <c r="G53" s="6"/>
      <c r="H53" s="4"/>
      <c r="I53" s="4"/>
      <c r="J53" s="4"/>
    </row>
    <row r="54" spans="1:10" ht="15.75" thickBot="1">
      <c r="A54" s="6">
        <v>662</v>
      </c>
      <c r="B54" s="6" t="s">
        <v>61</v>
      </c>
      <c r="C54" s="23">
        <v>1</v>
      </c>
      <c r="D54" s="24">
        <v>1</v>
      </c>
      <c r="E54" s="24">
        <v>0</v>
      </c>
      <c r="F54" s="24">
        <v>0</v>
      </c>
      <c r="G54" s="64"/>
      <c r="H54" s="1"/>
      <c r="I54" s="1"/>
      <c r="J54" s="1"/>
    </row>
    <row r="55" spans="1:10" ht="15">
      <c r="A55" s="264">
        <v>669</v>
      </c>
      <c r="B55" s="264" t="s">
        <v>62</v>
      </c>
      <c r="C55" s="265">
        <v>10</v>
      </c>
      <c r="D55" s="174">
        <v>0</v>
      </c>
      <c r="E55" s="174">
        <v>0</v>
      </c>
      <c r="F55" s="174">
        <v>0</v>
      </c>
      <c r="G55" s="25"/>
      <c r="H55" s="1"/>
      <c r="I55" s="1"/>
      <c r="J55" s="1"/>
    </row>
    <row r="56" spans="1:10" ht="15.75" thickBot="1">
      <c r="A56" s="266">
        <v>672</v>
      </c>
      <c r="B56" s="266" t="s">
        <v>140</v>
      </c>
      <c r="C56" s="267">
        <v>750</v>
      </c>
      <c r="D56" s="268">
        <v>600</v>
      </c>
      <c r="E56" s="268">
        <v>200</v>
      </c>
      <c r="F56" s="268">
        <v>200</v>
      </c>
      <c r="G56" s="269" t="s">
        <v>141</v>
      </c>
      <c r="H56" s="1"/>
      <c r="I56" s="1"/>
      <c r="J56" s="1"/>
    </row>
    <row r="57" spans="1:10" ht="16.5" thickBot="1" thickTop="1">
      <c r="A57" s="33" t="s">
        <v>63</v>
      </c>
      <c r="B57" s="33" t="s">
        <v>64</v>
      </c>
      <c r="C57" s="66">
        <v>1270</v>
      </c>
      <c r="D57" s="67">
        <v>1061</v>
      </c>
      <c r="E57" s="67">
        <v>700</v>
      </c>
      <c r="F57" s="67">
        <v>885</v>
      </c>
      <c r="G57" s="33"/>
      <c r="H57" s="4"/>
      <c r="I57" s="4"/>
      <c r="J57" s="4"/>
    </row>
    <row r="58" spans="1:10" ht="15">
      <c r="A58" s="1"/>
      <c r="B58" s="1"/>
      <c r="C58" s="68"/>
      <c r="D58" s="68"/>
      <c r="E58" s="68"/>
      <c r="F58" s="69"/>
      <c r="G58" s="1"/>
      <c r="H58" s="1"/>
      <c r="I58" s="1"/>
      <c r="J58" s="1"/>
    </row>
    <row r="59" spans="1:10" ht="15.75" thickBot="1">
      <c r="A59" s="243" t="s">
        <v>65</v>
      </c>
      <c r="B59" s="243"/>
      <c r="C59" s="243"/>
      <c r="D59" s="243"/>
      <c r="E59" s="243"/>
      <c r="F59" s="243"/>
      <c r="G59" s="243"/>
      <c r="H59" s="4"/>
      <c r="I59" s="4"/>
      <c r="J59" s="4"/>
    </row>
    <row r="60" spans="1:10" ht="15">
      <c r="A60" s="25" t="s">
        <v>66</v>
      </c>
      <c r="B60" s="25" t="s">
        <v>67</v>
      </c>
      <c r="C60" s="70">
        <v>1270</v>
      </c>
      <c r="D60" s="71">
        <v>1061</v>
      </c>
      <c r="E60" s="71">
        <v>700</v>
      </c>
      <c r="F60" s="71">
        <f>SUM(F57)</f>
        <v>885</v>
      </c>
      <c r="G60" s="25"/>
      <c r="H60" s="1"/>
      <c r="I60" s="1"/>
      <c r="J60" s="1"/>
    </row>
    <row r="61" spans="1:10" ht="15.75" thickBot="1">
      <c r="A61" s="72" t="s">
        <v>68</v>
      </c>
      <c r="B61" s="72" t="s">
        <v>69</v>
      </c>
      <c r="C61" s="73">
        <v>3959</v>
      </c>
      <c r="D61" s="53">
        <v>4356</v>
      </c>
      <c r="E61" s="53">
        <v>4719</v>
      </c>
      <c r="F61" s="53">
        <v>4769</v>
      </c>
      <c r="G61" s="19"/>
      <c r="H61" s="1"/>
      <c r="I61" s="1"/>
      <c r="J61" s="1"/>
    </row>
    <row r="62" spans="1:10" ht="15.75" thickBot="1">
      <c r="A62" s="6"/>
      <c r="B62" s="74" t="s">
        <v>70</v>
      </c>
      <c r="C62" s="75">
        <v>2689</v>
      </c>
      <c r="D62" s="76">
        <v>3295</v>
      </c>
      <c r="E62" s="76">
        <v>4019</v>
      </c>
      <c r="F62" s="270">
        <v>3884</v>
      </c>
      <c r="G62" s="6"/>
      <c r="H62" s="4"/>
      <c r="I62" s="4"/>
      <c r="J62" s="4"/>
    </row>
    <row r="63" spans="1:10" ht="15">
      <c r="A63" s="1" t="s">
        <v>142</v>
      </c>
      <c r="B63" s="1"/>
      <c r="C63" s="68"/>
      <c r="D63" s="68"/>
      <c r="E63" s="68"/>
      <c r="F63" s="69"/>
      <c r="G63" s="1"/>
      <c r="H63" s="1"/>
      <c r="I63" s="1"/>
      <c r="J63" s="1"/>
    </row>
    <row r="64" spans="1:10" ht="18">
      <c r="A64" s="271" t="s">
        <v>143</v>
      </c>
      <c r="B64" s="271"/>
      <c r="C64" s="68"/>
      <c r="D64" s="68"/>
      <c r="E64" s="68"/>
      <c r="F64" s="69"/>
      <c r="G64" s="1"/>
      <c r="H64" s="1"/>
      <c r="I64" s="1"/>
      <c r="J64" s="1"/>
    </row>
    <row r="65" spans="1:10" ht="15">
      <c r="A65" s="272" t="s">
        <v>144</v>
      </c>
      <c r="B65" s="272"/>
      <c r="C65" s="68"/>
      <c r="D65" s="68"/>
      <c r="E65" s="68"/>
      <c r="F65" s="69"/>
      <c r="G65" s="1"/>
      <c r="H65" s="1"/>
      <c r="I65" s="1"/>
      <c r="J65" s="1"/>
    </row>
  </sheetData>
  <sheetProtection/>
  <protectedRanges>
    <protectedRange sqref="C2" name="Oblast10"/>
    <protectedRange sqref="C63:G65" name="Oblast9"/>
    <protectedRange sqref="C45:G56" name="Oblast8"/>
    <protectedRange sqref="C10:G17" name="Oblast4"/>
    <protectedRange sqref="C19:G21" name="Oblast3"/>
    <protectedRange sqref="C10:G17" name="Oblast2"/>
    <protectedRange sqref="C5:G8" name="Oblast1"/>
    <protectedRange sqref="C19:G21" name="Oblast6"/>
    <protectedRange sqref="C23:G40" name="Oblast7"/>
  </protectedRange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145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146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517</v>
      </c>
      <c r="D5" s="8">
        <f>SUM(D6:D9)</f>
        <v>557</v>
      </c>
      <c r="E5" s="8">
        <f>SUM(E6:E9)</f>
        <v>498</v>
      </c>
      <c r="F5" s="8">
        <f>SUM(F6:F9)</f>
        <v>498</v>
      </c>
      <c r="G5" s="9"/>
    </row>
    <row r="6" spans="1:7" ht="18" customHeight="1">
      <c r="A6" s="308" t="s">
        <v>12</v>
      </c>
      <c r="B6" s="10" t="s">
        <v>13</v>
      </c>
      <c r="C6" s="11">
        <v>468</v>
      </c>
      <c r="D6" s="12">
        <v>470</v>
      </c>
      <c r="E6" s="12">
        <v>415</v>
      </c>
      <c r="F6" s="12">
        <v>415</v>
      </c>
      <c r="G6" s="13"/>
    </row>
    <row r="7" spans="1:7" ht="18" customHeight="1">
      <c r="A7" s="309"/>
      <c r="B7" s="14" t="s">
        <v>14</v>
      </c>
      <c r="C7" s="15"/>
      <c r="D7" s="16"/>
      <c r="E7" s="16"/>
      <c r="F7" s="16"/>
      <c r="G7" s="17"/>
    </row>
    <row r="8" spans="1:7" ht="18" customHeight="1">
      <c r="A8" s="309"/>
      <c r="B8" s="18" t="s">
        <v>15</v>
      </c>
      <c r="C8" s="15"/>
      <c r="D8" s="16"/>
      <c r="E8" s="16"/>
      <c r="F8" s="16"/>
      <c r="G8" s="17"/>
    </row>
    <row r="9" spans="1:7" ht="18" customHeight="1" thickBot="1">
      <c r="A9" s="310"/>
      <c r="B9" s="19" t="s">
        <v>17</v>
      </c>
      <c r="C9" s="20">
        <v>49</v>
      </c>
      <c r="D9" s="21">
        <v>87</v>
      </c>
      <c r="E9" s="21">
        <v>83</v>
      </c>
      <c r="F9" s="21">
        <v>83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1522</v>
      </c>
      <c r="D10" s="24">
        <f>SUM(D11:D14)</f>
        <v>1640</v>
      </c>
      <c r="E10" s="24">
        <f>SUM(E11:E14)</f>
        <v>1630</v>
      </c>
      <c r="F10" s="24">
        <f>SUM(F11:F14)</f>
        <v>1630</v>
      </c>
      <c r="G10" s="9"/>
    </row>
    <row r="11" spans="1:7" ht="18" customHeight="1">
      <c r="A11" s="311" t="s">
        <v>12</v>
      </c>
      <c r="B11" s="25" t="s">
        <v>19</v>
      </c>
      <c r="C11" s="26">
        <v>10</v>
      </c>
      <c r="D11" s="27">
        <v>10</v>
      </c>
      <c r="E11" s="27">
        <v>10</v>
      </c>
      <c r="F11" s="27">
        <v>10</v>
      </c>
      <c r="G11" s="13"/>
    </row>
    <row r="12" spans="1:7" ht="18" customHeight="1">
      <c r="A12" s="312"/>
      <c r="B12" s="18" t="s">
        <v>20</v>
      </c>
      <c r="C12" s="11">
        <v>1332</v>
      </c>
      <c r="D12" s="12">
        <v>1350</v>
      </c>
      <c r="E12" s="12">
        <v>1340</v>
      </c>
      <c r="F12" s="12">
        <v>1340</v>
      </c>
      <c r="G12" s="28"/>
    </row>
    <row r="13" spans="1:7" ht="18" customHeight="1">
      <c r="A13" s="312"/>
      <c r="B13" s="18" t="s">
        <v>21</v>
      </c>
      <c r="C13" s="15">
        <v>180</v>
      </c>
      <c r="D13" s="16">
        <v>280</v>
      </c>
      <c r="E13" s="16">
        <v>280</v>
      </c>
      <c r="F13" s="16">
        <v>280</v>
      </c>
      <c r="G13" s="17"/>
    </row>
    <row r="14" spans="1:7" ht="18" customHeight="1" thickBot="1">
      <c r="A14" s="313"/>
      <c r="B14" s="19" t="s">
        <v>22</v>
      </c>
      <c r="C14" s="29"/>
      <c r="D14" s="30"/>
      <c r="E14" s="30"/>
      <c r="F14" s="30"/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16</v>
      </c>
      <c r="D16" s="24">
        <v>24</v>
      </c>
      <c r="E16" s="24">
        <v>32</v>
      </c>
      <c r="F16" s="24">
        <v>32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1</v>
      </c>
      <c r="D17" s="8">
        <v>3</v>
      </c>
      <c r="E17" s="8">
        <v>3</v>
      </c>
      <c r="F17" s="8">
        <v>3</v>
      </c>
      <c r="G17" s="9"/>
    </row>
    <row r="18" spans="1:7" ht="18" customHeight="1" thickBot="1">
      <c r="A18" s="6">
        <v>513</v>
      </c>
      <c r="B18" s="6" t="s">
        <v>26</v>
      </c>
      <c r="C18" s="23">
        <v>3</v>
      </c>
      <c r="D18" s="24">
        <v>3</v>
      </c>
      <c r="E18" s="24">
        <v>3</v>
      </c>
      <c r="F18" s="24">
        <v>3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351</v>
      </c>
      <c r="D19" s="24">
        <f>SUM(D20:D22)</f>
        <v>384</v>
      </c>
      <c r="E19" s="24">
        <f>SUM(E20:E22)</f>
        <v>363</v>
      </c>
      <c r="F19" s="24">
        <f>SUM(F20:F22)</f>
        <v>363</v>
      </c>
      <c r="G19" s="9"/>
    </row>
    <row r="20" spans="1:7" s="4" customFormat="1" ht="18" customHeight="1">
      <c r="A20" s="39" t="s">
        <v>12</v>
      </c>
      <c r="B20" s="25" t="s">
        <v>28</v>
      </c>
      <c r="C20" s="218">
        <v>52</v>
      </c>
      <c r="D20" s="219">
        <v>45</v>
      </c>
      <c r="E20" s="219">
        <v>52</v>
      </c>
      <c r="F20" s="219">
        <v>52</v>
      </c>
      <c r="G20" s="42"/>
    </row>
    <row r="21" spans="1:7" s="4" customFormat="1" ht="18" customHeight="1">
      <c r="A21" s="32"/>
      <c r="B21" s="18" t="s">
        <v>29</v>
      </c>
      <c r="C21" s="220">
        <v>131</v>
      </c>
      <c r="D21" s="221">
        <v>133</v>
      </c>
      <c r="E21" s="221">
        <v>133</v>
      </c>
      <c r="F21" s="221">
        <v>133</v>
      </c>
      <c r="G21" s="45"/>
    </row>
    <row r="22" spans="1:7" s="4" customFormat="1" ht="18" customHeight="1" thickBot="1">
      <c r="A22" s="32"/>
      <c r="B22" s="18" t="s">
        <v>17</v>
      </c>
      <c r="C22" s="220">
        <v>168</v>
      </c>
      <c r="D22" s="221">
        <v>206</v>
      </c>
      <c r="E22" s="221">
        <v>178</v>
      </c>
      <c r="F22" s="221">
        <v>178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2381</v>
      </c>
      <c r="D23" s="24">
        <f>SUM(D24:D27)</f>
        <v>2114</v>
      </c>
      <c r="E23" s="24">
        <f>SUM(E24:E27)</f>
        <v>2380</v>
      </c>
      <c r="F23" s="24">
        <f>SUM(F24:F27)</f>
        <v>2380</v>
      </c>
      <c r="G23" s="9"/>
    </row>
    <row r="24" spans="1:7" ht="18" customHeight="1">
      <c r="A24" s="39" t="s">
        <v>12</v>
      </c>
      <c r="B24" s="48" t="s">
        <v>31</v>
      </c>
      <c r="C24" s="11">
        <v>2234</v>
      </c>
      <c r="D24" s="12">
        <v>1942</v>
      </c>
      <c r="E24" s="12">
        <v>2232</v>
      </c>
      <c r="F24" s="12">
        <v>2232</v>
      </c>
      <c r="G24" s="13"/>
    </row>
    <row r="25" spans="1:7" ht="18" customHeight="1">
      <c r="A25" s="49"/>
      <c r="B25" s="18" t="s">
        <v>32</v>
      </c>
      <c r="C25" s="15">
        <v>147</v>
      </c>
      <c r="D25" s="16">
        <v>172</v>
      </c>
      <c r="E25" s="16">
        <v>148</v>
      </c>
      <c r="F25" s="16">
        <v>148</v>
      </c>
      <c r="G25" s="17"/>
    </row>
    <row r="26" spans="1:7" ht="18" customHeight="1">
      <c r="A26" s="49"/>
      <c r="B26" s="49" t="s">
        <v>33</v>
      </c>
      <c r="C26" s="50"/>
      <c r="D26" s="51"/>
      <c r="E26" s="51"/>
      <c r="F26" s="51"/>
      <c r="G26" s="22"/>
    </row>
    <row r="27" spans="1:7" ht="18" customHeight="1" thickBot="1">
      <c r="A27" s="19"/>
      <c r="B27" s="14" t="s">
        <v>34</v>
      </c>
      <c r="C27" s="52"/>
      <c r="D27" s="30"/>
      <c r="E27" s="53"/>
      <c r="F27" s="53"/>
      <c r="G27" s="54"/>
    </row>
    <row r="28" spans="1:7" s="4" customFormat="1" ht="18" customHeight="1" thickBot="1">
      <c r="A28" s="6">
        <v>524</v>
      </c>
      <c r="B28" s="6" t="s">
        <v>35</v>
      </c>
      <c r="C28" s="23">
        <v>792</v>
      </c>
      <c r="D28" s="24">
        <v>760</v>
      </c>
      <c r="E28" s="24">
        <v>809</v>
      </c>
      <c r="F28" s="24">
        <v>809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0</v>
      </c>
      <c r="D29" s="24">
        <v>0</v>
      </c>
      <c r="E29" s="24">
        <v>0</v>
      </c>
      <c r="F29" s="24">
        <v>0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50</v>
      </c>
      <c r="D30" s="24">
        <v>20</v>
      </c>
      <c r="E30" s="24">
        <v>22</v>
      </c>
      <c r="F30" s="24">
        <v>22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64</v>
      </c>
      <c r="D31" s="24">
        <v>63</v>
      </c>
      <c r="E31" s="24">
        <v>75</v>
      </c>
      <c r="F31" s="24">
        <v>75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3</v>
      </c>
      <c r="D32" s="24">
        <v>4</v>
      </c>
      <c r="E32" s="24">
        <v>4</v>
      </c>
      <c r="F32" s="24">
        <v>4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1</v>
      </c>
      <c r="E33" s="24">
        <v>2</v>
      </c>
      <c r="F33" s="24">
        <v>2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3</v>
      </c>
      <c r="D36" s="24">
        <v>3</v>
      </c>
      <c r="E36" s="24">
        <v>1</v>
      </c>
      <c r="F36" s="24">
        <v>1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10</v>
      </c>
      <c r="E37" s="24">
        <v>2</v>
      </c>
      <c r="F37" s="24">
        <v>2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10</v>
      </c>
      <c r="E38" s="24">
        <v>10</v>
      </c>
      <c r="F38" s="24">
        <v>10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144</v>
      </c>
      <c r="D39" s="24">
        <v>156</v>
      </c>
      <c r="E39" s="24">
        <v>154</v>
      </c>
      <c r="F39" s="24">
        <v>154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24</v>
      </c>
      <c r="D41" s="59">
        <v>20</v>
      </c>
      <c r="E41" s="59">
        <v>15</v>
      </c>
      <c r="F41" s="59">
        <v>15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5871</v>
      </c>
      <c r="D42" s="8">
        <f>SUM(D5,D10,D15:D19,D23,D28:D41)</f>
        <v>5772</v>
      </c>
      <c r="E42" s="8">
        <f>SUM(E5,E10,E15:E19,E23,E28:E41)</f>
        <v>6003</v>
      </c>
      <c r="F42" s="8">
        <f>SUM(F5,F10,F15:F19,F23,F28:F41)</f>
        <v>6003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1638</v>
      </c>
      <c r="D47" s="24">
        <v>1740</v>
      </c>
      <c r="E47" s="24">
        <v>1737</v>
      </c>
      <c r="F47" s="24">
        <v>1737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4112</v>
      </c>
      <c r="D48" s="24">
        <v>4067</v>
      </c>
      <c r="E48" s="24">
        <v>4178</v>
      </c>
      <c r="F48" s="24">
        <v>4178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0</v>
      </c>
      <c r="D50" s="24">
        <v>0</v>
      </c>
      <c r="E50" s="24">
        <v>0</v>
      </c>
      <c r="F50" s="24">
        <v>0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1</v>
      </c>
      <c r="E53" s="24">
        <v>1</v>
      </c>
      <c r="F53" s="24">
        <v>1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0</v>
      </c>
      <c r="D54" s="24">
        <v>0</v>
      </c>
      <c r="E54" s="24">
        <v>0</v>
      </c>
      <c r="F54" s="24">
        <v>0</v>
      </c>
      <c r="G54" s="6"/>
    </row>
    <row r="55" spans="1:7" s="4" customFormat="1" ht="18" customHeight="1" thickBot="1">
      <c r="A55" s="6">
        <v>649</v>
      </c>
      <c r="B55" s="6" t="s">
        <v>60</v>
      </c>
      <c r="C55" s="23">
        <v>138</v>
      </c>
      <c r="D55" s="24">
        <v>101</v>
      </c>
      <c r="E55" s="24">
        <v>103</v>
      </c>
      <c r="F55" s="24">
        <v>103</v>
      </c>
      <c r="G55" s="6"/>
    </row>
    <row r="56" spans="1:7" ht="18" customHeight="1" thickBot="1">
      <c r="A56" s="6">
        <v>662</v>
      </c>
      <c r="B56" s="6" t="s">
        <v>61</v>
      </c>
      <c r="C56" s="23">
        <v>1</v>
      </c>
      <c r="D56" s="24">
        <v>1</v>
      </c>
      <c r="E56" s="24">
        <v>0</v>
      </c>
      <c r="F56" s="24">
        <v>0</v>
      </c>
      <c r="G56" s="64"/>
    </row>
    <row r="57" spans="1:7" ht="18" customHeight="1" thickBot="1">
      <c r="A57" s="57">
        <v>669</v>
      </c>
      <c r="B57" s="57" t="s">
        <v>62</v>
      </c>
      <c r="C57" s="58">
        <v>1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5890</v>
      </c>
      <c r="D58" s="67">
        <f>SUM(D47:D57)</f>
        <v>5910</v>
      </c>
      <c r="E58" s="67">
        <f>SUM(E47:E57)</f>
        <v>6019</v>
      </c>
      <c r="F58" s="67">
        <f>SUM(F47:F57)</f>
        <v>6019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5890</v>
      </c>
      <c r="D62" s="71">
        <f>SUM(D58)</f>
        <v>5910</v>
      </c>
      <c r="E62" s="71">
        <f>SUM(E58)</f>
        <v>6019</v>
      </c>
      <c r="F62" s="71">
        <f>SUM(F58)</f>
        <v>6019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5871</v>
      </c>
      <c r="D63" s="53">
        <f>SUM(D42)</f>
        <v>5772</v>
      </c>
      <c r="E63" s="53">
        <f>SUM(E42)</f>
        <v>6003</v>
      </c>
      <c r="F63" s="53">
        <f>SUM(F42)</f>
        <v>6003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-19</v>
      </c>
      <c r="D64" s="76">
        <f>SUM(D63-D62)</f>
        <v>-138</v>
      </c>
      <c r="E64" s="76">
        <f>SUM(E63-E62)</f>
        <v>-16</v>
      </c>
      <c r="F64" s="76">
        <f>SUM(F63-F62)</f>
        <v>-16</v>
      </c>
      <c r="G64" s="6"/>
    </row>
    <row r="65" ht="18" customHeight="1">
      <c r="B65" s="1" t="s">
        <v>71</v>
      </c>
    </row>
    <row r="66" ht="18" customHeight="1">
      <c r="B66" s="1" t="s">
        <v>147</v>
      </c>
    </row>
    <row r="67" ht="18" customHeight="1">
      <c r="B67" s="1" t="s">
        <v>148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149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150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0</v>
      </c>
      <c r="D5" s="8">
        <f>SUM(D6:D9)</f>
        <v>0</v>
      </c>
      <c r="E5" s="8">
        <f>SUM(E6:E9)</f>
        <v>0</v>
      </c>
      <c r="F5" s="8">
        <f>SUM(F6:F9)</f>
        <v>0</v>
      </c>
      <c r="G5" s="9"/>
    </row>
    <row r="6" spans="1:7" ht="18" customHeight="1">
      <c r="A6" s="308" t="s">
        <v>12</v>
      </c>
      <c r="B6" s="10" t="s">
        <v>13</v>
      </c>
      <c r="C6" s="11"/>
      <c r="D6" s="12"/>
      <c r="E6" s="12"/>
      <c r="F6" s="12"/>
      <c r="G6" s="13"/>
    </row>
    <row r="7" spans="1:7" ht="18" customHeight="1">
      <c r="A7" s="309"/>
      <c r="B7" s="14" t="s">
        <v>14</v>
      </c>
      <c r="C7" s="15"/>
      <c r="D7" s="16"/>
      <c r="E7" s="16"/>
      <c r="F7" s="16"/>
      <c r="G7" s="17"/>
    </row>
    <row r="8" spans="1:7" ht="18" customHeight="1">
      <c r="A8" s="309"/>
      <c r="B8" s="18" t="s">
        <v>15</v>
      </c>
      <c r="C8" s="15"/>
      <c r="D8" s="16"/>
      <c r="E8" s="16"/>
      <c r="F8" s="16"/>
      <c r="G8" s="17"/>
    </row>
    <row r="9" spans="1:7" ht="18" customHeight="1" thickBot="1">
      <c r="A9" s="310"/>
      <c r="B9" s="19" t="s">
        <v>17</v>
      </c>
      <c r="C9" s="20"/>
      <c r="D9" s="21"/>
      <c r="E9" s="21"/>
      <c r="F9" s="21"/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225</v>
      </c>
      <c r="D10" s="24">
        <f>SUM(D11:D14)</f>
        <v>155</v>
      </c>
      <c r="E10" s="24">
        <f>SUM(E11:E14)</f>
        <v>155</v>
      </c>
      <c r="F10" s="24">
        <f>SUM(F11:F14)</f>
        <v>155</v>
      </c>
      <c r="G10" s="9"/>
    </row>
    <row r="11" spans="1:7" ht="18" customHeight="1">
      <c r="A11" s="311" t="s">
        <v>12</v>
      </c>
      <c r="B11" s="25" t="s">
        <v>19</v>
      </c>
      <c r="C11" s="26">
        <v>100</v>
      </c>
      <c r="D11" s="27">
        <v>30</v>
      </c>
      <c r="E11" s="27">
        <v>30</v>
      </c>
      <c r="F11" s="27">
        <v>30</v>
      </c>
      <c r="G11" s="13"/>
    </row>
    <row r="12" spans="1:7" ht="18" customHeight="1">
      <c r="A12" s="312"/>
      <c r="B12" s="18" t="s">
        <v>20</v>
      </c>
      <c r="C12" s="11">
        <v>90</v>
      </c>
      <c r="D12" s="12">
        <v>120</v>
      </c>
      <c r="E12" s="12">
        <v>90</v>
      </c>
      <c r="F12" s="12">
        <v>90</v>
      </c>
      <c r="G12" s="28"/>
    </row>
    <row r="13" spans="1:7" ht="18" customHeight="1">
      <c r="A13" s="312"/>
      <c r="B13" s="18" t="s">
        <v>21</v>
      </c>
      <c r="C13" s="15">
        <v>35</v>
      </c>
      <c r="D13" s="16">
        <v>5</v>
      </c>
      <c r="E13" s="16">
        <v>35</v>
      </c>
      <c r="F13" s="16">
        <v>35</v>
      </c>
      <c r="G13" s="17"/>
    </row>
    <row r="14" spans="1:7" ht="18" customHeight="1" thickBot="1">
      <c r="A14" s="313"/>
      <c r="B14" s="19" t="s">
        <v>22</v>
      </c>
      <c r="C14" s="29"/>
      <c r="D14" s="30"/>
      <c r="E14" s="30"/>
      <c r="F14" s="30"/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8431</v>
      </c>
      <c r="D16" s="24">
        <v>8180</v>
      </c>
      <c r="E16" s="24">
        <v>8777</v>
      </c>
      <c r="F16" s="24">
        <v>8777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0</v>
      </c>
      <c r="D17" s="8">
        <v>0</v>
      </c>
      <c r="E17" s="8">
        <v>0</v>
      </c>
      <c r="F17" s="8">
        <v>0</v>
      </c>
      <c r="G17" s="9"/>
    </row>
    <row r="18" spans="1:7" ht="18" customHeight="1" thickBot="1">
      <c r="A18" s="6">
        <v>513</v>
      </c>
      <c r="B18" s="6" t="s">
        <v>26</v>
      </c>
      <c r="C18" s="23">
        <v>0</v>
      </c>
      <c r="D18" s="24">
        <v>0</v>
      </c>
      <c r="E18" s="24">
        <v>0</v>
      </c>
      <c r="F18" s="24">
        <v>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3291</v>
      </c>
      <c r="D19" s="24">
        <f>SUM(D20:D22)</f>
        <v>3025</v>
      </c>
      <c r="E19" s="24">
        <f>SUM(E20:E22)</f>
        <v>3046</v>
      </c>
      <c r="F19" s="24">
        <f>SUM(F20:F22)</f>
        <v>3046</v>
      </c>
      <c r="G19" s="9"/>
    </row>
    <row r="20" spans="1:7" s="4" customFormat="1" ht="18" customHeight="1">
      <c r="A20" s="39" t="s">
        <v>12</v>
      </c>
      <c r="B20" s="25" t="s">
        <v>28</v>
      </c>
      <c r="C20" s="40"/>
      <c r="D20" s="41"/>
      <c r="E20" s="41"/>
      <c r="F20" s="41"/>
      <c r="G20" s="42"/>
    </row>
    <row r="21" spans="1:7" s="4" customFormat="1" ht="18" customHeight="1">
      <c r="A21" s="32"/>
      <c r="B21" s="18" t="s">
        <v>29</v>
      </c>
      <c r="C21" s="43"/>
      <c r="D21" s="44"/>
      <c r="E21" s="44"/>
      <c r="F21" s="44"/>
      <c r="G21" s="45"/>
    </row>
    <row r="22" spans="1:7" s="4" customFormat="1" ht="18" customHeight="1" thickBot="1">
      <c r="A22" s="32"/>
      <c r="B22" s="18" t="s">
        <v>17</v>
      </c>
      <c r="C22" s="43">
        <v>3291</v>
      </c>
      <c r="D22" s="44">
        <v>3025</v>
      </c>
      <c r="E22" s="44">
        <v>3046</v>
      </c>
      <c r="F22" s="44">
        <v>3046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0</v>
      </c>
      <c r="D23" s="24">
        <f>SUM(D24:D27)</f>
        <v>0</v>
      </c>
      <c r="E23" s="24">
        <f>SUM(E24:E27)</f>
        <v>0</v>
      </c>
      <c r="F23" s="24">
        <f>SUM(F24:F27)</f>
        <v>0</v>
      </c>
      <c r="G23" s="9"/>
    </row>
    <row r="24" spans="1:7" ht="18" customHeight="1">
      <c r="A24" s="39" t="s">
        <v>12</v>
      </c>
      <c r="B24" s="48" t="s">
        <v>31</v>
      </c>
      <c r="C24" s="11"/>
      <c r="D24" s="12"/>
      <c r="E24" s="12"/>
      <c r="F24" s="12"/>
      <c r="G24" s="13"/>
    </row>
    <row r="25" spans="1:7" ht="18" customHeight="1">
      <c r="A25" s="49"/>
      <c r="B25" s="18" t="s">
        <v>32</v>
      </c>
      <c r="C25" s="15"/>
      <c r="D25" s="16"/>
      <c r="E25" s="16"/>
      <c r="F25" s="16"/>
      <c r="G25" s="17"/>
    </row>
    <row r="26" spans="1:7" ht="18" customHeight="1">
      <c r="A26" s="49"/>
      <c r="B26" s="49" t="s">
        <v>33</v>
      </c>
      <c r="C26" s="50"/>
      <c r="D26" s="51"/>
      <c r="E26" s="51"/>
      <c r="F26" s="51"/>
      <c r="G26" s="22"/>
    </row>
    <row r="27" spans="1:7" ht="18" customHeight="1" thickBot="1">
      <c r="A27" s="19"/>
      <c r="B27" s="14" t="s">
        <v>34</v>
      </c>
      <c r="C27" s="52"/>
      <c r="D27" s="30"/>
      <c r="E27" s="53"/>
      <c r="F27" s="53"/>
      <c r="G27" s="54"/>
    </row>
    <row r="28" spans="1:7" s="4" customFormat="1" ht="18" customHeight="1" thickBot="1">
      <c r="A28" s="6">
        <v>524</v>
      </c>
      <c r="B28" s="6" t="s">
        <v>35</v>
      </c>
      <c r="C28" s="23">
        <v>0</v>
      </c>
      <c r="D28" s="24">
        <v>0</v>
      </c>
      <c r="E28" s="24">
        <v>0</v>
      </c>
      <c r="F28" s="24">
        <v>0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0</v>
      </c>
      <c r="D29" s="24">
        <v>0</v>
      </c>
      <c r="E29" s="24">
        <v>0</v>
      </c>
      <c r="F29" s="24">
        <v>0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0</v>
      </c>
      <c r="D30" s="24">
        <v>0</v>
      </c>
      <c r="E30" s="24">
        <v>0</v>
      </c>
      <c r="F30" s="24">
        <v>0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0</v>
      </c>
      <c r="E31" s="24">
        <v>0</v>
      </c>
      <c r="F31" s="24">
        <v>0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12</v>
      </c>
      <c r="D33" s="24">
        <v>30</v>
      </c>
      <c r="E33" s="24">
        <v>50</v>
      </c>
      <c r="F33" s="24">
        <v>50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81</v>
      </c>
      <c r="D37" s="24">
        <v>50</v>
      </c>
      <c r="E37" s="24">
        <v>50</v>
      </c>
      <c r="F37" s="24">
        <v>50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1</v>
      </c>
      <c r="D38" s="24">
        <v>20</v>
      </c>
      <c r="E38" s="24">
        <v>20</v>
      </c>
      <c r="F38" s="24">
        <v>20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0</v>
      </c>
      <c r="D39" s="24">
        <v>0</v>
      </c>
      <c r="E39" s="24">
        <v>0</v>
      </c>
      <c r="F39" s="24">
        <v>0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15</v>
      </c>
      <c r="D41" s="59">
        <v>20</v>
      </c>
      <c r="E41" s="59">
        <v>20</v>
      </c>
      <c r="F41" s="59">
        <v>20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12056</v>
      </c>
      <c r="D42" s="8">
        <f>SUM(D5,D10,D15:D19,D23,D28:D41)</f>
        <v>11480</v>
      </c>
      <c r="E42" s="8">
        <f>SUM(E5,E10,E15:E19,E23,E28:E41)</f>
        <v>12118</v>
      </c>
      <c r="F42" s="8">
        <f>SUM(F5,F10,F15:F19,F23,F28:F41)</f>
        <v>12118</v>
      </c>
      <c r="G42" s="34"/>
    </row>
    <row r="43" spans="1:7" s="4" customFormat="1" ht="18" customHeight="1" thickBot="1">
      <c r="A43" s="35"/>
      <c r="B43" s="35"/>
      <c r="C43" s="61"/>
      <c r="D43" s="61"/>
      <c r="E43" s="61"/>
      <c r="F43" s="61"/>
      <c r="G43" s="35"/>
    </row>
    <row r="44" spans="1:7" ht="18" customHeight="1">
      <c r="A44" s="304" t="s">
        <v>3</v>
      </c>
      <c r="B44" s="304" t="s">
        <v>4</v>
      </c>
      <c r="C44" s="2"/>
      <c r="D44" s="2"/>
      <c r="E44" s="2"/>
      <c r="F44" s="3" t="s">
        <v>5</v>
      </c>
      <c r="G44" s="306" t="s">
        <v>51</v>
      </c>
    </row>
    <row r="45" spans="1:7" ht="31.5" customHeight="1" thickBot="1">
      <c r="A45" s="305"/>
      <c r="B45" s="305"/>
      <c r="C45" s="5" t="s">
        <v>7</v>
      </c>
      <c r="D45" s="5" t="s">
        <v>8</v>
      </c>
      <c r="E45" s="5" t="s">
        <v>9</v>
      </c>
      <c r="F45" s="5" t="s">
        <v>10</v>
      </c>
      <c r="G45" s="307"/>
    </row>
    <row r="46" spans="1:7" ht="22.5" customHeight="1" thickBot="1">
      <c r="A46" s="276">
        <v>601</v>
      </c>
      <c r="B46" s="274" t="s">
        <v>151</v>
      </c>
      <c r="C46" s="277">
        <v>0</v>
      </c>
      <c r="D46" s="278">
        <v>0</v>
      </c>
      <c r="E46" s="278">
        <v>0</v>
      </c>
      <c r="F46" s="278">
        <v>0</v>
      </c>
      <c r="G46" s="275"/>
    </row>
    <row r="47" spans="1:7" s="4" customFormat="1" ht="18" customHeight="1" thickBot="1">
      <c r="A47" s="62">
        <v>602</v>
      </c>
      <c r="B47" s="6" t="s">
        <v>52</v>
      </c>
      <c r="C47" s="23">
        <v>19382</v>
      </c>
      <c r="D47" s="24">
        <v>19316</v>
      </c>
      <c r="E47" s="24">
        <v>0</v>
      </c>
      <c r="F47" s="24">
        <v>0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0</v>
      </c>
      <c r="D48" s="24">
        <v>0</v>
      </c>
      <c r="E48" s="24">
        <v>18573</v>
      </c>
      <c r="F48" s="24">
        <v>18573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0</v>
      </c>
      <c r="D50" s="24">
        <v>0</v>
      </c>
      <c r="E50" s="24">
        <v>0</v>
      </c>
      <c r="F50" s="24">
        <v>0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>
      <c r="A52" s="264">
        <v>621</v>
      </c>
      <c r="B52" s="264" t="s">
        <v>57</v>
      </c>
      <c r="C52" s="265">
        <v>0</v>
      </c>
      <c r="D52" s="174">
        <v>0</v>
      </c>
      <c r="E52" s="174">
        <v>0</v>
      </c>
      <c r="F52" s="174">
        <v>0</v>
      </c>
      <c r="G52" s="25"/>
    </row>
    <row r="53" spans="1:7" ht="18" customHeight="1" thickBot="1">
      <c r="A53" s="32">
        <v>641</v>
      </c>
      <c r="B53" s="32" t="s">
        <v>152</v>
      </c>
      <c r="C53" s="7">
        <v>102</v>
      </c>
      <c r="D53" s="8">
        <v>30</v>
      </c>
      <c r="E53" s="8">
        <v>30</v>
      </c>
      <c r="F53" s="8">
        <v>30</v>
      </c>
      <c r="G53" s="49"/>
    </row>
    <row r="54" spans="1:7" ht="18" customHeight="1" thickBot="1">
      <c r="A54" s="6">
        <v>646</v>
      </c>
      <c r="B54" s="6" t="s">
        <v>58</v>
      </c>
      <c r="C54" s="23">
        <v>0</v>
      </c>
      <c r="D54" s="24">
        <v>0</v>
      </c>
      <c r="E54" s="24">
        <v>0</v>
      </c>
      <c r="F54" s="24">
        <v>0</v>
      </c>
      <c r="G54" s="64"/>
    </row>
    <row r="55" spans="1:7" s="4" customFormat="1" ht="18" customHeight="1" thickBot="1">
      <c r="A55" s="6">
        <v>648</v>
      </c>
      <c r="B55" s="6" t="s">
        <v>59</v>
      </c>
      <c r="C55" s="23">
        <v>0</v>
      </c>
      <c r="D55" s="24">
        <v>0</v>
      </c>
      <c r="E55" s="24">
        <v>0</v>
      </c>
      <c r="F55" s="24">
        <v>0</v>
      </c>
      <c r="G55" s="6"/>
    </row>
    <row r="56" spans="1:7" s="4" customFormat="1" ht="18" customHeight="1" thickBot="1">
      <c r="A56" s="6">
        <v>649</v>
      </c>
      <c r="B56" s="6" t="s">
        <v>60</v>
      </c>
      <c r="C56" s="23">
        <v>91</v>
      </c>
      <c r="D56" s="24">
        <v>1</v>
      </c>
      <c r="E56" s="24">
        <v>0</v>
      </c>
      <c r="F56" s="24">
        <v>0</v>
      </c>
      <c r="G56" s="6"/>
    </row>
    <row r="57" spans="1:7" ht="18" customHeight="1" thickBot="1">
      <c r="A57" s="6">
        <v>662</v>
      </c>
      <c r="B57" s="6" t="s">
        <v>61</v>
      </c>
      <c r="C57" s="23">
        <v>36</v>
      </c>
      <c r="D57" s="24">
        <v>50</v>
      </c>
      <c r="E57" s="24">
        <v>40</v>
      </c>
      <c r="F57" s="24">
        <v>40</v>
      </c>
      <c r="G57" s="64"/>
    </row>
    <row r="58" spans="1:7" ht="18" customHeight="1" thickBot="1">
      <c r="A58" s="57">
        <v>669</v>
      </c>
      <c r="B58" s="57" t="s">
        <v>62</v>
      </c>
      <c r="C58" s="58">
        <v>0</v>
      </c>
      <c r="D58" s="59">
        <v>0</v>
      </c>
      <c r="E58" s="59">
        <v>0</v>
      </c>
      <c r="F58" s="59">
        <v>0</v>
      </c>
      <c r="G58" s="65"/>
    </row>
    <row r="59" spans="1:7" s="4" customFormat="1" ht="18" customHeight="1" thickBot="1" thickTop="1">
      <c r="A59" s="33" t="s">
        <v>63</v>
      </c>
      <c r="B59" s="33" t="s">
        <v>64</v>
      </c>
      <c r="C59" s="66">
        <f>SUM(C46:C58)</f>
        <v>19611</v>
      </c>
      <c r="D59" s="66">
        <f>SUM(D46:D58)</f>
        <v>19397</v>
      </c>
      <c r="E59" s="66">
        <f>SUM(E46:E58)</f>
        <v>18643</v>
      </c>
      <c r="F59" s="66">
        <f>SUM(F46:F58)</f>
        <v>18643</v>
      </c>
      <c r="G59" s="33"/>
    </row>
    <row r="60" spans="1:7" s="4" customFormat="1" ht="18" customHeight="1">
      <c r="A60" s="35"/>
      <c r="B60" s="35"/>
      <c r="C60" s="61"/>
      <c r="D60" s="61"/>
      <c r="E60" s="61"/>
      <c r="F60" s="61"/>
      <c r="G60" s="35"/>
    </row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SUM(C59)</f>
        <v>19611</v>
      </c>
      <c r="D62" s="71">
        <f>SUM(D59)</f>
        <v>19397</v>
      </c>
      <c r="E62" s="71">
        <f>SUM(E59)</f>
        <v>18643</v>
      </c>
      <c r="F62" s="71">
        <f>SUM(F59)</f>
        <v>18643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12056</v>
      </c>
      <c r="D63" s="53">
        <f>SUM(D42)</f>
        <v>11480</v>
      </c>
      <c r="E63" s="53">
        <f>SUM(E42)</f>
        <v>12118</v>
      </c>
      <c r="F63" s="53">
        <f>SUM(F42)</f>
        <v>12118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-7555</v>
      </c>
      <c r="D64" s="76">
        <f>SUM(D63-D62)</f>
        <v>-7917</v>
      </c>
      <c r="E64" s="76">
        <f>SUM(E63-E62)</f>
        <v>-6525</v>
      </c>
      <c r="F64" s="76">
        <f>SUM(F63-F62)</f>
        <v>-6525</v>
      </c>
      <c r="G64" s="6"/>
    </row>
    <row r="65" ht="18" customHeight="1">
      <c r="B65" s="1" t="s">
        <v>71</v>
      </c>
    </row>
    <row r="66" ht="18" customHeight="1">
      <c r="B66" s="1" t="s">
        <v>153</v>
      </c>
    </row>
    <row r="67" ht="18" customHeight="1">
      <c r="B67" s="1" t="s">
        <v>154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8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4:A45"/>
    <mergeCell ref="B44:B45"/>
    <mergeCell ref="G44:G45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H106" sqref="H106"/>
    </sheetView>
  </sheetViews>
  <sheetFormatPr defaultColWidth="9.140625" defaultRowHeight="15"/>
  <cols>
    <col min="1" max="1" width="15.7109375" style="279" customWidth="1"/>
    <col min="2" max="2" width="29.8515625" style="279" customWidth="1"/>
    <col min="3" max="3" width="15.7109375" style="279" customWidth="1"/>
    <col min="4" max="4" width="11.421875" style="279" customWidth="1"/>
    <col min="5" max="5" width="15.7109375" style="279" customWidth="1"/>
    <col min="6" max="16384" width="9.140625" style="279" customWidth="1"/>
  </cols>
  <sheetData>
    <row r="1" ht="15.75" thickBot="1">
      <c r="E1" s="279" t="s">
        <v>155</v>
      </c>
    </row>
    <row r="2" spans="1:5" ht="81" customHeight="1">
      <c r="A2" s="280"/>
      <c r="B2" s="347" t="s">
        <v>156</v>
      </c>
      <c r="C2" s="348"/>
      <c r="D2" s="349"/>
      <c r="E2" s="281"/>
    </row>
    <row r="3" spans="1:5" ht="15">
      <c r="A3" s="343" t="s">
        <v>157</v>
      </c>
      <c r="B3" s="350"/>
      <c r="C3" s="350"/>
      <c r="D3" s="350"/>
      <c r="E3" s="351"/>
    </row>
    <row r="4" spans="1:5" ht="18.75">
      <c r="A4" s="352" t="s">
        <v>158</v>
      </c>
      <c r="B4" s="353"/>
      <c r="C4" s="353"/>
      <c r="D4" s="353"/>
      <c r="E4" s="354"/>
    </row>
    <row r="5" spans="1:5" ht="18.75">
      <c r="A5" s="352"/>
      <c r="B5" s="353"/>
      <c r="C5" s="353"/>
      <c r="D5" s="353"/>
      <c r="E5" s="354"/>
    </row>
    <row r="6" spans="1:5" ht="15">
      <c r="A6" s="340" t="s">
        <v>159</v>
      </c>
      <c r="B6" s="355"/>
      <c r="C6" s="282" t="s">
        <v>160</v>
      </c>
      <c r="D6" s="282" t="s">
        <v>161</v>
      </c>
      <c r="E6" s="283" t="s">
        <v>162</v>
      </c>
    </row>
    <row r="7" spans="1:5" ht="15">
      <c r="A7" s="340" t="s">
        <v>163</v>
      </c>
      <c r="B7" s="341"/>
      <c r="C7" s="341"/>
      <c r="D7" s="341"/>
      <c r="E7" s="342"/>
    </row>
    <row r="8" spans="1:5" ht="15">
      <c r="A8" s="345" t="s">
        <v>164</v>
      </c>
      <c r="B8" s="346"/>
      <c r="C8" s="284">
        <v>2500</v>
      </c>
      <c r="D8" s="285">
        <v>20</v>
      </c>
      <c r="E8" s="286">
        <f aca="true" t="shared" si="0" ref="E8:E13">SUM(C8*1.2)</f>
        <v>3000</v>
      </c>
    </row>
    <row r="9" spans="1:5" ht="15">
      <c r="A9" s="345" t="s">
        <v>165</v>
      </c>
      <c r="B9" s="346"/>
      <c r="C9" s="287">
        <v>300</v>
      </c>
      <c r="D9" s="285">
        <v>20</v>
      </c>
      <c r="E9" s="288">
        <f t="shared" si="0"/>
        <v>360</v>
      </c>
    </row>
    <row r="10" spans="1:5" ht="15">
      <c r="A10" s="345" t="s">
        <v>166</v>
      </c>
      <c r="B10" s="346"/>
      <c r="C10" s="287">
        <v>100</v>
      </c>
      <c r="D10" s="285">
        <v>20</v>
      </c>
      <c r="E10" s="288">
        <f t="shared" si="0"/>
        <v>120</v>
      </c>
    </row>
    <row r="11" spans="1:5" ht="15">
      <c r="A11" s="345" t="s">
        <v>167</v>
      </c>
      <c r="B11" s="346"/>
      <c r="C11" s="287">
        <v>100</v>
      </c>
      <c r="D11" s="285">
        <v>20</v>
      </c>
      <c r="E11" s="288">
        <f t="shared" si="0"/>
        <v>120</v>
      </c>
    </row>
    <row r="12" spans="1:5" ht="15">
      <c r="A12" s="345" t="s">
        <v>168</v>
      </c>
      <c r="B12" s="346"/>
      <c r="C12" s="287">
        <v>50</v>
      </c>
      <c r="D12" s="285">
        <v>20</v>
      </c>
      <c r="E12" s="288">
        <f t="shared" si="0"/>
        <v>60</v>
      </c>
    </row>
    <row r="13" spans="1:5" ht="15">
      <c r="A13" s="345" t="s">
        <v>169</v>
      </c>
      <c r="B13" s="346"/>
      <c r="C13" s="287">
        <v>50</v>
      </c>
      <c r="D13" s="285">
        <v>20</v>
      </c>
      <c r="E13" s="288">
        <f t="shared" si="0"/>
        <v>60</v>
      </c>
    </row>
    <row r="14" spans="1:5" ht="15">
      <c r="A14" s="343"/>
      <c r="B14" s="344"/>
      <c r="C14" s="289">
        <f>SUM(C8:C13)</f>
        <v>3100</v>
      </c>
      <c r="D14" s="290"/>
      <c r="E14" s="291">
        <f>SUM(E8:E13)</f>
        <v>3720</v>
      </c>
    </row>
    <row r="15" spans="1:5" ht="15">
      <c r="A15" s="340" t="s">
        <v>170</v>
      </c>
      <c r="B15" s="341"/>
      <c r="C15" s="341"/>
      <c r="D15" s="341"/>
      <c r="E15" s="342"/>
    </row>
    <row r="16" spans="1:5" ht="15">
      <c r="A16" s="345" t="s">
        <v>171</v>
      </c>
      <c r="B16" s="346"/>
      <c r="C16" s="284">
        <v>600</v>
      </c>
      <c r="D16" s="285">
        <v>20</v>
      </c>
      <c r="E16" s="286">
        <f>SUM(C16*1.2)</f>
        <v>720</v>
      </c>
    </row>
    <row r="17" spans="1:5" ht="15">
      <c r="A17" s="345" t="s">
        <v>172</v>
      </c>
      <c r="B17" s="346"/>
      <c r="C17" s="284">
        <v>1000</v>
      </c>
      <c r="D17" s="285">
        <v>20</v>
      </c>
      <c r="E17" s="286">
        <f>SUM(C17*1.2)</f>
        <v>1200</v>
      </c>
    </row>
    <row r="18" spans="1:5" ht="15">
      <c r="A18" s="345" t="s">
        <v>173</v>
      </c>
      <c r="B18" s="346"/>
      <c r="C18" s="284">
        <v>2500</v>
      </c>
      <c r="D18" s="285">
        <v>20</v>
      </c>
      <c r="E18" s="286">
        <f>SUM(C18*1.2)</f>
        <v>3000</v>
      </c>
    </row>
    <row r="19" spans="1:5" ht="15">
      <c r="A19" s="345" t="s">
        <v>174</v>
      </c>
      <c r="B19" s="346"/>
      <c r="C19" s="284">
        <v>40</v>
      </c>
      <c r="D19" s="285">
        <v>20</v>
      </c>
      <c r="E19" s="286">
        <f>SUM(C19*1.2)</f>
        <v>48</v>
      </c>
    </row>
    <row r="20" spans="1:5" ht="15">
      <c r="A20" s="340"/>
      <c r="B20" s="355"/>
      <c r="C20" s="289">
        <f>SUM(C16:C19)</f>
        <v>4140</v>
      </c>
      <c r="D20" s="290"/>
      <c r="E20" s="291">
        <f>SUM(E16:E19)</f>
        <v>4968</v>
      </c>
    </row>
    <row r="21" spans="1:5" ht="15">
      <c r="A21" s="340" t="s">
        <v>175</v>
      </c>
      <c r="B21" s="341"/>
      <c r="C21" s="341"/>
      <c r="D21" s="341"/>
      <c r="E21" s="342"/>
    </row>
    <row r="22" spans="1:5" ht="15">
      <c r="A22" s="345" t="s">
        <v>176</v>
      </c>
      <c r="B22" s="346"/>
      <c r="C22" s="284">
        <v>500</v>
      </c>
      <c r="D22" s="285">
        <v>20</v>
      </c>
      <c r="E22" s="286">
        <f>SUM(C22*1.2)</f>
        <v>600</v>
      </c>
    </row>
    <row r="23" spans="1:5" ht="15">
      <c r="A23" s="345" t="s">
        <v>177</v>
      </c>
      <c r="B23" s="346"/>
      <c r="C23" s="284">
        <v>20</v>
      </c>
      <c r="D23" s="285">
        <v>20</v>
      </c>
      <c r="E23" s="286">
        <f>SUM(C23*1.2)</f>
        <v>24</v>
      </c>
    </row>
    <row r="24" spans="1:5" ht="15">
      <c r="A24" s="345" t="s">
        <v>178</v>
      </c>
      <c r="B24" s="346"/>
      <c r="C24" s="284">
        <v>10</v>
      </c>
      <c r="D24" s="285">
        <v>20</v>
      </c>
      <c r="E24" s="286">
        <f>SUM(C24*1.2)</f>
        <v>12</v>
      </c>
    </row>
    <row r="25" spans="1:5" ht="15">
      <c r="A25" s="345" t="s">
        <v>179</v>
      </c>
      <c r="B25" s="346"/>
      <c r="C25" s="284">
        <v>30</v>
      </c>
      <c r="D25" s="285">
        <v>20</v>
      </c>
      <c r="E25" s="286">
        <f>SUM(C25*1.2)</f>
        <v>36</v>
      </c>
    </row>
    <row r="26" spans="1:5" ht="15">
      <c r="A26" s="343"/>
      <c r="B26" s="344"/>
      <c r="C26" s="289">
        <f>SUM(C22:C25)</f>
        <v>560</v>
      </c>
      <c r="D26" s="290"/>
      <c r="E26" s="291">
        <f>SUM(E22:E25)</f>
        <v>672</v>
      </c>
    </row>
    <row r="27" spans="1:5" ht="15">
      <c r="A27" s="340" t="s">
        <v>180</v>
      </c>
      <c r="B27" s="341"/>
      <c r="C27" s="341"/>
      <c r="D27" s="341"/>
      <c r="E27" s="342"/>
    </row>
    <row r="28" spans="1:5" ht="15">
      <c r="A28" s="345" t="s">
        <v>181</v>
      </c>
      <c r="B28" s="346"/>
      <c r="C28" s="284">
        <v>5</v>
      </c>
      <c r="D28" s="285">
        <v>20</v>
      </c>
      <c r="E28" s="286">
        <f>SUM(C28*1.2)</f>
        <v>6</v>
      </c>
    </row>
    <row r="29" spans="1:5" ht="15">
      <c r="A29" s="345" t="s">
        <v>182</v>
      </c>
      <c r="B29" s="346"/>
      <c r="C29" s="287">
        <v>100</v>
      </c>
      <c r="D29" s="285">
        <v>14</v>
      </c>
      <c r="E29" s="288">
        <f>SUM(C29*1.14)</f>
        <v>113.99999999999999</v>
      </c>
    </row>
    <row r="30" spans="1:5" ht="15">
      <c r="A30" s="345" t="s">
        <v>183</v>
      </c>
      <c r="B30" s="346"/>
      <c r="C30" s="287">
        <v>5</v>
      </c>
      <c r="D30" s="285">
        <v>20</v>
      </c>
      <c r="E30" s="288">
        <f>SUM(C30*1.2)</f>
        <v>6</v>
      </c>
    </row>
    <row r="31" spans="1:5" ht="15">
      <c r="A31" s="345" t="s">
        <v>184</v>
      </c>
      <c r="B31" s="346"/>
      <c r="C31" s="287">
        <v>60</v>
      </c>
      <c r="D31" s="285">
        <v>20</v>
      </c>
      <c r="E31" s="288">
        <f>SUM(C31*1.2)</f>
        <v>72</v>
      </c>
    </row>
    <row r="32" spans="1:5" ht="15">
      <c r="A32" s="345" t="s">
        <v>185</v>
      </c>
      <c r="B32" s="346"/>
      <c r="C32" s="287">
        <v>60</v>
      </c>
      <c r="D32" s="285">
        <v>20</v>
      </c>
      <c r="E32" s="288">
        <f>SUM(C32*1.2)</f>
        <v>72</v>
      </c>
    </row>
    <row r="33" spans="1:5" ht="15">
      <c r="A33" s="343"/>
      <c r="B33" s="344"/>
      <c r="C33" s="289">
        <f>SUM(C27:C32)</f>
        <v>230</v>
      </c>
      <c r="D33" s="290"/>
      <c r="E33" s="291">
        <f>SUM(E27:E32)</f>
        <v>270</v>
      </c>
    </row>
    <row r="34" spans="1:5" ht="15">
      <c r="A34" s="340" t="s">
        <v>186</v>
      </c>
      <c r="B34" s="341"/>
      <c r="C34" s="341"/>
      <c r="D34" s="341"/>
      <c r="E34" s="342"/>
    </row>
    <row r="35" spans="1:5" ht="15">
      <c r="A35" s="345" t="s">
        <v>187</v>
      </c>
      <c r="B35" s="346"/>
      <c r="C35" s="284">
        <v>550</v>
      </c>
      <c r="D35" s="285">
        <v>14</v>
      </c>
      <c r="E35" s="286">
        <f>SUM(C35*1.14)</f>
        <v>627</v>
      </c>
    </row>
    <row r="36" spans="1:5" ht="15">
      <c r="A36" s="345" t="s">
        <v>188</v>
      </c>
      <c r="B36" s="346"/>
      <c r="C36" s="284">
        <v>1800</v>
      </c>
      <c r="D36" s="285">
        <v>14</v>
      </c>
      <c r="E36" s="286">
        <f>SUM(C36*1.14)</f>
        <v>2052</v>
      </c>
    </row>
    <row r="37" spans="1:5" ht="15">
      <c r="A37" s="345" t="s">
        <v>189</v>
      </c>
      <c r="B37" s="346"/>
      <c r="C37" s="284">
        <v>3500</v>
      </c>
      <c r="D37" s="285">
        <v>8</v>
      </c>
      <c r="E37" s="286">
        <f>SUM(C37*1.08)</f>
        <v>3780.0000000000005</v>
      </c>
    </row>
    <row r="38" spans="1:5" ht="15">
      <c r="A38" s="340"/>
      <c r="B38" s="355"/>
      <c r="C38" s="289">
        <f>SUM(C34:C37)</f>
        <v>5850</v>
      </c>
      <c r="D38" s="290"/>
      <c r="E38" s="291">
        <f>SUM(E34:E37)</f>
        <v>6459</v>
      </c>
    </row>
    <row r="39" spans="1:5" ht="15">
      <c r="A39" s="340" t="s">
        <v>190</v>
      </c>
      <c r="B39" s="341"/>
      <c r="C39" s="341"/>
      <c r="D39" s="341"/>
      <c r="E39" s="342"/>
    </row>
    <row r="40" spans="1:5" ht="15">
      <c r="A40" s="345" t="s">
        <v>191</v>
      </c>
      <c r="B40" s="346"/>
      <c r="C40" s="284">
        <v>1100</v>
      </c>
      <c r="D40" s="285">
        <v>14</v>
      </c>
      <c r="E40" s="286">
        <f>SUM(C40*1.14)</f>
        <v>1254</v>
      </c>
    </row>
    <row r="41" spans="1:5" ht="15">
      <c r="A41" s="345" t="s">
        <v>192</v>
      </c>
      <c r="B41" s="346"/>
      <c r="C41" s="284">
        <v>1200</v>
      </c>
      <c r="D41" s="285">
        <v>20</v>
      </c>
      <c r="E41" s="286">
        <f>SUM(C41*1.2)</f>
        <v>1440</v>
      </c>
    </row>
    <row r="42" spans="1:5" ht="15">
      <c r="A42" s="345" t="s">
        <v>193</v>
      </c>
      <c r="B42" s="346"/>
      <c r="C42" s="284">
        <v>550</v>
      </c>
      <c r="D42" s="285">
        <v>14</v>
      </c>
      <c r="E42" s="286">
        <f>SUM(C42*1.14)</f>
        <v>627</v>
      </c>
    </row>
    <row r="43" spans="1:5" ht="15">
      <c r="A43" s="340"/>
      <c r="B43" s="355"/>
      <c r="C43" s="289">
        <f>SUM(C39:C42)</f>
        <v>2850</v>
      </c>
      <c r="D43" s="290"/>
      <c r="E43" s="291">
        <f>SUM(E39:E42)</f>
        <v>3321</v>
      </c>
    </row>
    <row r="44" spans="1:5" ht="15">
      <c r="A44" s="340" t="s">
        <v>194</v>
      </c>
      <c r="B44" s="341"/>
      <c r="C44" s="341"/>
      <c r="D44" s="341"/>
      <c r="E44" s="342"/>
    </row>
    <row r="45" spans="1:5" ht="15">
      <c r="A45" s="345" t="s">
        <v>195</v>
      </c>
      <c r="B45" s="346"/>
      <c r="C45" s="284">
        <v>1100</v>
      </c>
      <c r="D45" s="285">
        <v>20</v>
      </c>
      <c r="E45" s="286">
        <f>SUM(C45*1.2)</f>
        <v>1320</v>
      </c>
    </row>
    <row r="46" spans="1:5" ht="15">
      <c r="A46" s="345" t="s">
        <v>196</v>
      </c>
      <c r="B46" s="346"/>
      <c r="C46" s="284">
        <v>100</v>
      </c>
      <c r="D46" s="285">
        <v>20</v>
      </c>
      <c r="E46" s="286">
        <f>SUM(C46*1.2)</f>
        <v>120</v>
      </c>
    </row>
    <row r="47" spans="1:5" ht="15">
      <c r="A47" s="345" t="s">
        <v>197</v>
      </c>
      <c r="B47" s="346"/>
      <c r="C47" s="284">
        <v>100</v>
      </c>
      <c r="D47" s="285">
        <v>20</v>
      </c>
      <c r="E47" s="286">
        <f>SUM(C47*1.2)</f>
        <v>120</v>
      </c>
    </row>
    <row r="48" spans="1:5" ht="15">
      <c r="A48" s="340"/>
      <c r="B48" s="355"/>
      <c r="C48" s="289">
        <f>SUM(C44:C47)</f>
        <v>1300</v>
      </c>
      <c r="D48" s="290"/>
      <c r="E48" s="291">
        <f>SUM(E44:E47)</f>
        <v>1560</v>
      </c>
    </row>
    <row r="49" spans="1:5" ht="15">
      <c r="A49" s="340" t="s">
        <v>198</v>
      </c>
      <c r="B49" s="341"/>
      <c r="C49" s="341"/>
      <c r="D49" s="341"/>
      <c r="E49" s="342"/>
    </row>
    <row r="50" spans="1:5" ht="15">
      <c r="A50" s="345" t="s">
        <v>199</v>
      </c>
      <c r="B50" s="346"/>
      <c r="C50" s="287">
        <v>300</v>
      </c>
      <c r="D50" s="285">
        <v>20</v>
      </c>
      <c r="E50" s="288">
        <f>SUM(C50*1.2)</f>
        <v>360</v>
      </c>
    </row>
    <row r="51" spans="1:5" ht="15">
      <c r="A51" s="345" t="s">
        <v>200</v>
      </c>
      <c r="B51" s="346"/>
      <c r="C51" s="287">
        <v>100</v>
      </c>
      <c r="D51" s="285">
        <v>20</v>
      </c>
      <c r="E51" s="288">
        <f>SUM(C51*1.2)</f>
        <v>120</v>
      </c>
    </row>
    <row r="52" spans="1:5" ht="15">
      <c r="A52" s="345" t="s">
        <v>201</v>
      </c>
      <c r="B52" s="346"/>
      <c r="C52" s="287">
        <v>200</v>
      </c>
      <c r="D52" s="285">
        <v>20</v>
      </c>
      <c r="E52" s="288">
        <f>SUM(C52*1.2)</f>
        <v>240</v>
      </c>
    </row>
    <row r="53" spans="1:5" ht="15">
      <c r="A53" s="345" t="s">
        <v>202</v>
      </c>
      <c r="B53" s="346"/>
      <c r="C53" s="287">
        <v>150</v>
      </c>
      <c r="D53" s="285">
        <v>20</v>
      </c>
      <c r="E53" s="288">
        <f>SUM(C53*1.2)</f>
        <v>180</v>
      </c>
    </row>
    <row r="54" spans="1:5" ht="15">
      <c r="A54" s="345" t="s">
        <v>203</v>
      </c>
      <c r="B54" s="346"/>
      <c r="C54" s="287">
        <v>150</v>
      </c>
      <c r="D54" s="285">
        <v>20</v>
      </c>
      <c r="E54" s="288">
        <f>SUM(C54*1.2)</f>
        <v>180</v>
      </c>
    </row>
    <row r="55" spans="1:5" ht="15">
      <c r="A55" s="343"/>
      <c r="B55" s="344"/>
      <c r="C55" s="289">
        <f>SUM(C49:C54)</f>
        <v>900</v>
      </c>
      <c r="D55" s="290"/>
      <c r="E55" s="291">
        <f>SUM(E49:E54)</f>
        <v>1080</v>
      </c>
    </row>
    <row r="56" spans="1:5" ht="15">
      <c r="A56" s="340" t="s">
        <v>204</v>
      </c>
      <c r="B56" s="341"/>
      <c r="C56" s="341"/>
      <c r="D56" s="341"/>
      <c r="E56" s="342"/>
    </row>
    <row r="57" spans="1:5" ht="15">
      <c r="A57" s="345" t="s">
        <v>205</v>
      </c>
      <c r="B57" s="346"/>
      <c r="C57" s="287">
        <v>250</v>
      </c>
      <c r="D57" s="285">
        <v>20</v>
      </c>
      <c r="E57" s="288">
        <f>SUM(C57*1.2)</f>
        <v>300</v>
      </c>
    </row>
    <row r="58" spans="1:5" ht="15">
      <c r="A58" s="343"/>
      <c r="B58" s="344"/>
      <c r="C58" s="289">
        <f>SUM(C57)</f>
        <v>250</v>
      </c>
      <c r="D58" s="290"/>
      <c r="E58" s="291">
        <f>SUM(E57)</f>
        <v>300</v>
      </c>
    </row>
    <row r="59" spans="1:5" ht="15">
      <c r="A59" s="340" t="s">
        <v>206</v>
      </c>
      <c r="B59" s="341"/>
      <c r="C59" s="341"/>
      <c r="D59" s="341"/>
      <c r="E59" s="342"/>
    </row>
    <row r="60" spans="1:5" ht="15">
      <c r="A60" s="345" t="s">
        <v>207</v>
      </c>
      <c r="B60" s="346"/>
      <c r="C60" s="287">
        <v>42</v>
      </c>
      <c r="D60" s="285">
        <v>20</v>
      </c>
      <c r="E60" s="288">
        <f>SUM(C60*1.2)</f>
        <v>50.4</v>
      </c>
    </row>
    <row r="61" spans="1:5" ht="15">
      <c r="A61" s="343"/>
      <c r="B61" s="344"/>
      <c r="C61" s="289">
        <f>SUM(C60)</f>
        <v>42</v>
      </c>
      <c r="D61" s="290"/>
      <c r="E61" s="291">
        <f>SUM(E60)</f>
        <v>50.4</v>
      </c>
    </row>
    <row r="62" spans="1:5" ht="15">
      <c r="A62" s="343"/>
      <c r="B62" s="350"/>
      <c r="C62" s="350"/>
      <c r="D62" s="350"/>
      <c r="E62" s="351"/>
    </row>
    <row r="63" spans="1:5" ht="15.75" thickBot="1">
      <c r="A63" s="356" t="s">
        <v>208</v>
      </c>
      <c r="B63" s="357"/>
      <c r="C63" s="292">
        <f>SUM(C14+C20+C26+C33+C38+C43+C48+C55+C58+C61)</f>
        <v>19222</v>
      </c>
      <c r="D63" s="293"/>
      <c r="E63" s="294">
        <f>SUM(E14+E20+E26+E33+E38+E43+E48+E55+E58+E61)</f>
        <v>22400.4</v>
      </c>
    </row>
    <row r="64" spans="1:5" ht="15">
      <c r="A64" s="279" t="s">
        <v>209</v>
      </c>
      <c r="C64" s="295"/>
      <c r="E64" s="279">
        <v>848</v>
      </c>
    </row>
    <row r="65" spans="1:5" ht="15">
      <c r="A65" s="279" t="s">
        <v>157</v>
      </c>
      <c r="E65" s="296" t="s">
        <v>157</v>
      </c>
    </row>
    <row r="66" spans="1:5" ht="15">
      <c r="A66" s="358" t="s">
        <v>210</v>
      </c>
      <c r="B66" s="358"/>
      <c r="D66" s="359" t="s">
        <v>211</v>
      </c>
      <c r="E66" s="359"/>
    </row>
    <row r="97" spans="1:5" ht="15">
      <c r="A97" s="297"/>
      <c r="B97" s="297"/>
      <c r="C97" s="297"/>
      <c r="D97" s="297"/>
      <c r="E97" s="297"/>
    </row>
    <row r="98" spans="1:5" ht="15">
      <c r="A98" s="297"/>
      <c r="B98" s="297"/>
      <c r="C98" s="297"/>
      <c r="D98" s="297"/>
      <c r="E98" s="297"/>
    </row>
    <row r="99" spans="1:5" ht="15">
      <c r="A99" s="297"/>
      <c r="B99" s="297"/>
      <c r="C99" s="297"/>
      <c r="D99" s="297"/>
      <c r="E99" s="297"/>
    </row>
    <row r="100" spans="1:5" ht="15">
      <c r="A100" s="297"/>
      <c r="B100" s="297"/>
      <c r="C100" s="297"/>
      <c r="D100" s="297"/>
      <c r="E100" s="297"/>
    </row>
  </sheetData>
  <sheetProtection/>
  <mergeCells count="64">
    <mergeCell ref="A62:E62"/>
    <mergeCell ref="A63:B63"/>
    <mergeCell ref="A66:B66"/>
    <mergeCell ref="D66:E66"/>
    <mergeCell ref="A56:E56"/>
    <mergeCell ref="A57:B57"/>
    <mergeCell ref="A58:B58"/>
    <mergeCell ref="A59:E59"/>
    <mergeCell ref="A60:B60"/>
    <mergeCell ref="A61:B61"/>
    <mergeCell ref="A55:B55"/>
    <mergeCell ref="A44:E44"/>
    <mergeCell ref="A45:B45"/>
    <mergeCell ref="A46:B46"/>
    <mergeCell ref="A47:B47"/>
    <mergeCell ref="A48:B48"/>
    <mergeCell ref="A49:E49"/>
    <mergeCell ref="A50:B50"/>
    <mergeCell ref="A51:B51"/>
    <mergeCell ref="A52:B52"/>
    <mergeCell ref="A53:B53"/>
    <mergeCell ref="A54:B54"/>
    <mergeCell ref="A43:B43"/>
    <mergeCell ref="A32:B32"/>
    <mergeCell ref="A33:B33"/>
    <mergeCell ref="A34:E34"/>
    <mergeCell ref="A35:B35"/>
    <mergeCell ref="A36:B36"/>
    <mergeCell ref="A37:B37"/>
    <mergeCell ref="A38:B38"/>
    <mergeCell ref="A39:E39"/>
    <mergeCell ref="A40:B40"/>
    <mergeCell ref="A41:B41"/>
    <mergeCell ref="A42:B42"/>
    <mergeCell ref="A31:B31"/>
    <mergeCell ref="A20:B20"/>
    <mergeCell ref="A21:E21"/>
    <mergeCell ref="A22:B22"/>
    <mergeCell ref="A23:B23"/>
    <mergeCell ref="A24:B24"/>
    <mergeCell ref="A25:B25"/>
    <mergeCell ref="A26:B26"/>
    <mergeCell ref="A27:E27"/>
    <mergeCell ref="A28:B28"/>
    <mergeCell ref="A29:B29"/>
    <mergeCell ref="A30:B30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7:E7"/>
    <mergeCell ref="A14:B14"/>
    <mergeCell ref="A15:E15"/>
    <mergeCell ref="A16:B16"/>
    <mergeCell ref="B2:D2"/>
    <mergeCell ref="A3:E3"/>
    <mergeCell ref="A4:E4"/>
    <mergeCell ref="A5:E5"/>
    <mergeCell ref="A6:B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6">
      <selection activeCell="C2" sqref="C2:G2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77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212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3429</v>
      </c>
      <c r="D5" s="8">
        <f>SUM(D6:D9)</f>
        <v>3022</v>
      </c>
      <c r="E5" s="8">
        <f>SUM(E6:E9)</f>
        <v>2929</v>
      </c>
      <c r="F5" s="8">
        <f>SUM(F6:F9)</f>
        <v>2929</v>
      </c>
      <c r="G5" s="9"/>
    </row>
    <row r="6" spans="1:7" ht="18" customHeight="1">
      <c r="A6" s="308" t="s">
        <v>12</v>
      </c>
      <c r="B6" s="10" t="s">
        <v>13</v>
      </c>
      <c r="C6" s="11">
        <v>2210</v>
      </c>
      <c r="D6" s="12">
        <v>2400</v>
      </c>
      <c r="E6" s="12">
        <v>2300</v>
      </c>
      <c r="F6" s="12">
        <v>2300</v>
      </c>
      <c r="G6" s="13"/>
    </row>
    <row r="7" spans="1:7" ht="18" customHeight="1">
      <c r="A7" s="309"/>
      <c r="B7" s="14" t="s">
        <v>14</v>
      </c>
      <c r="C7" s="15">
        <v>33</v>
      </c>
      <c r="D7" s="16">
        <v>32</v>
      </c>
      <c r="E7" s="16">
        <v>31</v>
      </c>
      <c r="F7" s="16">
        <v>31</v>
      </c>
      <c r="G7" s="17"/>
    </row>
    <row r="8" spans="1:7" ht="18" customHeight="1">
      <c r="A8" s="309"/>
      <c r="B8" s="18" t="s">
        <v>15</v>
      </c>
      <c r="C8" s="15">
        <v>636</v>
      </c>
      <c r="D8" s="16">
        <v>190</v>
      </c>
      <c r="E8" s="16">
        <v>198</v>
      </c>
      <c r="F8" s="16">
        <v>198</v>
      </c>
      <c r="G8" s="17"/>
    </row>
    <row r="9" spans="1:7" ht="18" customHeight="1" thickBot="1">
      <c r="A9" s="310"/>
      <c r="B9" s="19" t="s">
        <v>17</v>
      </c>
      <c r="C9" s="20">
        <v>550</v>
      </c>
      <c r="D9" s="21">
        <v>400</v>
      </c>
      <c r="E9" s="21">
        <v>400</v>
      </c>
      <c r="F9" s="21">
        <v>400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1920</v>
      </c>
      <c r="D10" s="24">
        <f>SUM(D11:D14)</f>
        <v>2186</v>
      </c>
      <c r="E10" s="24">
        <f>SUM(E11:E14)</f>
        <v>2063</v>
      </c>
      <c r="F10" s="24">
        <f>SUM(F11:F14)</f>
        <v>2063</v>
      </c>
      <c r="G10" s="9"/>
    </row>
    <row r="11" spans="1:7" ht="18" customHeight="1">
      <c r="A11" s="311" t="s">
        <v>12</v>
      </c>
      <c r="B11" s="25" t="s">
        <v>19</v>
      </c>
      <c r="C11" s="26">
        <v>235</v>
      </c>
      <c r="D11" s="27">
        <v>249</v>
      </c>
      <c r="E11" s="27">
        <v>222</v>
      </c>
      <c r="F11" s="27">
        <v>222</v>
      </c>
      <c r="G11" s="13"/>
    </row>
    <row r="12" spans="1:7" ht="18" customHeight="1">
      <c r="A12" s="312"/>
      <c r="B12" s="18" t="s">
        <v>20</v>
      </c>
      <c r="C12" s="11">
        <v>1138</v>
      </c>
      <c r="D12" s="12">
        <v>1090</v>
      </c>
      <c r="E12" s="12">
        <v>1044</v>
      </c>
      <c r="F12" s="12">
        <v>1044</v>
      </c>
      <c r="G12" s="28"/>
    </row>
    <row r="13" spans="1:7" ht="18" customHeight="1">
      <c r="A13" s="312"/>
      <c r="B13" s="18" t="s">
        <v>21</v>
      </c>
      <c r="C13" s="15">
        <v>780</v>
      </c>
      <c r="D13" s="16">
        <v>847</v>
      </c>
      <c r="E13" s="16">
        <v>797</v>
      </c>
      <c r="F13" s="16">
        <v>797</v>
      </c>
      <c r="G13" s="17"/>
    </row>
    <row r="14" spans="1:7" ht="18" customHeight="1" thickBot="1">
      <c r="A14" s="313"/>
      <c r="B14" s="19" t="s">
        <v>78</v>
      </c>
      <c r="C14" s="29">
        <v>-233</v>
      </c>
      <c r="D14" s="30">
        <v>0</v>
      </c>
      <c r="E14" s="30">
        <v>0</v>
      </c>
      <c r="F14" s="30">
        <v>0</v>
      </c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272</v>
      </c>
      <c r="D16" s="24">
        <v>290</v>
      </c>
      <c r="E16" s="24">
        <v>390</v>
      </c>
      <c r="F16" s="24">
        <v>300</v>
      </c>
      <c r="G16" s="79" t="s">
        <v>79</v>
      </c>
    </row>
    <row r="17" spans="1:7" s="4" customFormat="1" ht="18" customHeight="1" thickBot="1">
      <c r="A17" s="33">
        <v>512</v>
      </c>
      <c r="B17" s="6" t="s">
        <v>25</v>
      </c>
      <c r="C17" s="7">
        <v>7</v>
      </c>
      <c r="D17" s="8">
        <v>16</v>
      </c>
      <c r="E17" s="8">
        <v>11</v>
      </c>
      <c r="F17" s="8">
        <v>11</v>
      </c>
      <c r="G17" s="9"/>
    </row>
    <row r="18" spans="1:7" ht="18" customHeight="1" thickBot="1">
      <c r="A18" s="6">
        <v>513</v>
      </c>
      <c r="B18" s="6" t="s">
        <v>26</v>
      </c>
      <c r="C18" s="23">
        <v>12</v>
      </c>
      <c r="D18" s="24">
        <v>18</v>
      </c>
      <c r="E18" s="24">
        <v>16</v>
      </c>
      <c r="F18" s="24">
        <v>16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518</v>
      </c>
      <c r="D19" s="24">
        <f>SUM(D20:D22)</f>
        <v>405</v>
      </c>
      <c r="E19" s="24">
        <f>SUM(E20:E22)</f>
        <v>456</v>
      </c>
      <c r="F19" s="24">
        <f>SUM(F20:F22)</f>
        <v>456</v>
      </c>
      <c r="G19" s="9"/>
    </row>
    <row r="20" spans="1:7" s="4" customFormat="1" ht="18" customHeight="1">
      <c r="A20" s="39" t="s">
        <v>12</v>
      </c>
      <c r="B20" s="25" t="s">
        <v>28</v>
      </c>
      <c r="C20" s="40">
        <v>57</v>
      </c>
      <c r="D20" s="41">
        <v>64</v>
      </c>
      <c r="E20" s="41">
        <v>64</v>
      </c>
      <c r="F20" s="41">
        <v>64</v>
      </c>
      <c r="G20" s="42"/>
    </row>
    <row r="21" spans="1:7" s="4" customFormat="1" ht="18" customHeight="1">
      <c r="A21" s="32"/>
      <c r="B21" s="18" t="s">
        <v>29</v>
      </c>
      <c r="C21" s="43">
        <v>0</v>
      </c>
      <c r="D21" s="44"/>
      <c r="E21" s="44">
        <v>0</v>
      </c>
      <c r="F21" s="44">
        <v>0</v>
      </c>
      <c r="G21" s="45"/>
    </row>
    <row r="22" spans="1:7" s="4" customFormat="1" ht="18" customHeight="1" thickBot="1">
      <c r="A22" s="32"/>
      <c r="B22" s="18" t="s">
        <v>17</v>
      </c>
      <c r="C22" s="43">
        <v>461</v>
      </c>
      <c r="D22" s="44">
        <v>341</v>
      </c>
      <c r="E22" s="44">
        <v>392</v>
      </c>
      <c r="F22" s="44">
        <v>392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368</v>
      </c>
      <c r="D23" s="24">
        <f>SUM(D24:D27)</f>
        <v>458</v>
      </c>
      <c r="E23" s="24">
        <f>SUM(E24:E27)</f>
        <v>237</v>
      </c>
      <c r="F23" s="24">
        <f>SUM(F24:F27)</f>
        <v>237</v>
      </c>
      <c r="G23" s="9"/>
    </row>
    <row r="24" spans="1:7" ht="18" customHeight="1">
      <c r="A24" s="39" t="s">
        <v>12</v>
      </c>
      <c r="B24" s="48" t="s">
        <v>31</v>
      </c>
      <c r="C24" s="11"/>
      <c r="D24" s="12">
        <v>232</v>
      </c>
      <c r="E24" s="12">
        <v>101</v>
      </c>
      <c r="F24" s="12">
        <v>101</v>
      </c>
      <c r="G24" s="13"/>
    </row>
    <row r="25" spans="1:7" ht="18" customHeight="1">
      <c r="A25" s="49"/>
      <c r="B25" s="18" t="s">
        <v>32</v>
      </c>
      <c r="C25" s="15"/>
      <c r="D25" s="16">
        <v>6</v>
      </c>
      <c r="E25" s="16">
        <v>6</v>
      </c>
      <c r="F25" s="16">
        <v>6</v>
      </c>
      <c r="G25" s="17"/>
    </row>
    <row r="26" spans="1:7" ht="18" customHeight="1">
      <c r="A26" s="49"/>
      <c r="B26" s="49" t="s">
        <v>33</v>
      </c>
      <c r="C26" s="50">
        <v>74</v>
      </c>
      <c r="D26" s="51"/>
      <c r="E26" s="51">
        <v>0</v>
      </c>
      <c r="F26" s="51">
        <v>0</v>
      </c>
      <c r="G26" s="22"/>
    </row>
    <row r="27" spans="1:7" ht="18" customHeight="1" thickBot="1">
      <c r="A27" s="19"/>
      <c r="B27" s="14" t="s">
        <v>34</v>
      </c>
      <c r="C27" s="52">
        <v>294</v>
      </c>
      <c r="D27" s="30">
        <v>220</v>
      </c>
      <c r="E27" s="53">
        <v>130</v>
      </c>
      <c r="F27" s="53">
        <v>130</v>
      </c>
      <c r="G27" s="54"/>
    </row>
    <row r="28" spans="1:7" s="4" customFormat="1" ht="18" customHeight="1" thickBot="1">
      <c r="A28" s="6">
        <v>524</v>
      </c>
      <c r="B28" s="6" t="s">
        <v>35</v>
      </c>
      <c r="C28" s="23">
        <v>94</v>
      </c>
      <c r="D28" s="24">
        <v>150</v>
      </c>
      <c r="E28" s="24">
        <v>41</v>
      </c>
      <c r="F28" s="24">
        <v>41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0</v>
      </c>
      <c r="D29" s="24">
        <v>57</v>
      </c>
      <c r="E29" s="24">
        <v>57</v>
      </c>
      <c r="F29" s="24">
        <v>57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85</v>
      </c>
      <c r="D30" s="24">
        <v>2</v>
      </c>
      <c r="E30" s="24">
        <v>44</v>
      </c>
      <c r="F30" s="24">
        <v>44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37</v>
      </c>
      <c r="E31" s="24">
        <v>7</v>
      </c>
      <c r="F31" s="24">
        <v>7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0</v>
      </c>
      <c r="E33" s="24">
        <v>0</v>
      </c>
      <c r="F33" s="24">
        <v>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29</v>
      </c>
      <c r="D36" s="24">
        <v>30</v>
      </c>
      <c r="E36" s="24">
        <v>30</v>
      </c>
      <c r="F36" s="24">
        <v>30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223</v>
      </c>
      <c r="D39" s="24">
        <v>240</v>
      </c>
      <c r="E39" s="24">
        <v>255</v>
      </c>
      <c r="F39" s="24">
        <v>255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97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89</v>
      </c>
      <c r="D41" s="59">
        <v>0</v>
      </c>
      <c r="E41" s="59">
        <v>97</v>
      </c>
      <c r="F41" s="59">
        <v>97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7046</v>
      </c>
      <c r="D42" s="8">
        <f>SUM(D5,D10,D15:D19,D23,D28:D41)</f>
        <v>7008</v>
      </c>
      <c r="E42" s="8">
        <f>SUM(E5,E10,E15:E19,E23,E28:E41)</f>
        <v>6633</v>
      </c>
      <c r="F42" s="8">
        <f>SUM(F5,F10,F15:F19,F23,F28:F41)</f>
        <v>6543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0</v>
      </c>
      <c r="D47" s="24">
        <v>0</v>
      </c>
      <c r="E47" s="24">
        <v>0</v>
      </c>
      <c r="F47" s="24">
        <v>0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315</v>
      </c>
      <c r="D48" s="24">
        <v>308</v>
      </c>
      <c r="E48" s="24">
        <v>250</v>
      </c>
      <c r="F48" s="24">
        <v>250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3111</v>
      </c>
      <c r="D50" s="24">
        <v>2730</v>
      </c>
      <c r="E50" s="24">
        <v>2735</v>
      </c>
      <c r="F50" s="24">
        <v>2735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1</v>
      </c>
      <c r="D53" s="24">
        <v>2</v>
      </c>
      <c r="E53" s="24">
        <v>2</v>
      </c>
      <c r="F53" s="24">
        <v>2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0</v>
      </c>
      <c r="D54" s="24">
        <v>0</v>
      </c>
      <c r="E54" s="24">
        <v>0</v>
      </c>
      <c r="F54" s="24">
        <v>50</v>
      </c>
      <c r="G54" s="63" t="s">
        <v>80</v>
      </c>
    </row>
    <row r="55" spans="1:7" s="4" customFormat="1" ht="18" customHeight="1" thickBot="1">
      <c r="A55" s="6">
        <v>649</v>
      </c>
      <c r="B55" s="6" t="s">
        <v>60</v>
      </c>
      <c r="C55" s="23">
        <v>52</v>
      </c>
      <c r="D55" s="24">
        <v>6</v>
      </c>
      <c r="E55" s="24">
        <v>6</v>
      </c>
      <c r="F55" s="24">
        <v>6</v>
      </c>
      <c r="G55" s="6"/>
    </row>
    <row r="56" spans="1:7" ht="18" customHeight="1" thickBot="1">
      <c r="A56" s="6">
        <v>662</v>
      </c>
      <c r="B56" s="6" t="s">
        <v>61</v>
      </c>
      <c r="C56" s="23">
        <v>7</v>
      </c>
      <c r="D56" s="24">
        <v>12</v>
      </c>
      <c r="E56" s="24">
        <v>12</v>
      </c>
      <c r="F56" s="24">
        <v>12</v>
      </c>
      <c r="G56" s="64"/>
    </row>
    <row r="57" spans="1:7" ht="18" customHeight="1" thickBot="1">
      <c r="A57" s="57">
        <v>669</v>
      </c>
      <c r="B57" s="57" t="s">
        <v>62</v>
      </c>
      <c r="C57" s="58">
        <v>0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3486</v>
      </c>
      <c r="D58" s="67">
        <f>SUM(D47:D57)</f>
        <v>3058</v>
      </c>
      <c r="E58" s="67">
        <f>SUM(E47:E57)</f>
        <v>3005</v>
      </c>
      <c r="F58" s="67">
        <f>SUM(F47:F57)</f>
        <v>3055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3486</v>
      </c>
      <c r="D62" s="71">
        <f>SUM(D58)</f>
        <v>3058</v>
      </c>
      <c r="E62" s="71">
        <f>SUM(E58)</f>
        <v>3005</v>
      </c>
      <c r="F62" s="71">
        <f>SUM(F58)</f>
        <v>3055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7046</v>
      </c>
      <c r="D63" s="53">
        <f>SUM(D42)</f>
        <v>7008</v>
      </c>
      <c r="E63" s="53">
        <f>SUM(E42)</f>
        <v>6633</v>
      </c>
      <c r="F63" s="53">
        <f>SUM(F42)</f>
        <v>6543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3560</v>
      </c>
      <c r="D64" s="76">
        <f>SUM(D63-D62)</f>
        <v>3950</v>
      </c>
      <c r="E64" s="76">
        <f>SUM(E63-E62)</f>
        <v>3628</v>
      </c>
      <c r="F64" s="76">
        <f>SUM(F63-F62)</f>
        <v>3488</v>
      </c>
      <c r="G64" s="6"/>
    </row>
    <row r="65" spans="2:3" ht="18" customHeight="1">
      <c r="B65" s="1" t="s">
        <v>71</v>
      </c>
      <c r="C65" s="68" t="s">
        <v>81</v>
      </c>
    </row>
    <row r="66" spans="2:3" ht="18" customHeight="1">
      <c r="B66" s="1" t="s">
        <v>72</v>
      </c>
      <c r="C66" s="68" t="s">
        <v>82</v>
      </c>
    </row>
    <row r="67" spans="2:3" ht="18" customHeight="1">
      <c r="B67" s="1" t="s">
        <v>83</v>
      </c>
      <c r="C67" s="81"/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60">
      <selection activeCell="E61" sqref="E61"/>
    </sheetView>
  </sheetViews>
  <sheetFormatPr defaultColWidth="9.140625" defaultRowHeight="15"/>
  <cols>
    <col min="1" max="1" width="9.8515625" style="83" customWidth="1"/>
    <col min="2" max="2" width="37.00390625" style="83" customWidth="1"/>
    <col min="3" max="5" width="15.7109375" style="160" customWidth="1"/>
    <col min="6" max="6" width="15.7109375" style="161" customWidth="1"/>
    <col min="7" max="7" width="17.28125" style="83" customWidth="1"/>
    <col min="8" max="16384" width="9.140625" style="83" customWidth="1"/>
  </cols>
  <sheetData>
    <row r="1" spans="1:7" ht="18" customHeight="1" thickBot="1">
      <c r="A1" s="82" t="s">
        <v>84</v>
      </c>
      <c r="B1" s="82"/>
      <c r="C1" s="82"/>
      <c r="D1" s="82"/>
      <c r="E1" s="82"/>
      <c r="F1" s="82"/>
      <c r="G1" s="82" t="s">
        <v>85</v>
      </c>
    </row>
    <row r="2" spans="1:7" ht="18" customHeight="1" thickBot="1">
      <c r="A2" s="84" t="s">
        <v>1</v>
      </c>
      <c r="B2" s="85"/>
      <c r="C2" s="84" t="s">
        <v>86</v>
      </c>
      <c r="D2" s="86"/>
      <c r="E2" s="86"/>
      <c r="F2" s="86"/>
      <c r="G2" s="85"/>
    </row>
    <row r="3" spans="1:7" s="90" customFormat="1" ht="60" customHeight="1" thickBot="1">
      <c r="A3" s="87" t="s">
        <v>3</v>
      </c>
      <c r="B3" s="87" t="s">
        <v>4</v>
      </c>
      <c r="C3" s="88" t="s">
        <v>7</v>
      </c>
      <c r="D3" s="88" t="s">
        <v>8</v>
      </c>
      <c r="E3" s="88" t="s">
        <v>9</v>
      </c>
      <c r="F3" s="88" t="s">
        <v>87</v>
      </c>
      <c r="G3" s="89" t="s">
        <v>6</v>
      </c>
    </row>
    <row r="4" spans="1:7" s="90" customFormat="1" ht="18" customHeight="1" thickBot="1">
      <c r="A4" s="91">
        <v>501</v>
      </c>
      <c r="B4" s="91" t="s">
        <v>11</v>
      </c>
      <c r="C4" s="92">
        <v>1491</v>
      </c>
      <c r="D4" s="93">
        <v>1542</v>
      </c>
      <c r="E4" s="93">
        <v>1801</v>
      </c>
      <c r="F4" s="93">
        <v>1756</v>
      </c>
      <c r="G4" s="94"/>
    </row>
    <row r="5" spans="1:7" ht="18" customHeight="1">
      <c r="A5" s="95" t="s">
        <v>12</v>
      </c>
      <c r="B5" s="96" t="s">
        <v>13</v>
      </c>
      <c r="C5" s="97">
        <v>929</v>
      </c>
      <c r="D5" s="98">
        <v>975</v>
      </c>
      <c r="E5" s="98">
        <v>1010</v>
      </c>
      <c r="F5" s="98">
        <v>1010</v>
      </c>
      <c r="G5" s="99"/>
    </row>
    <row r="6" spans="1:7" ht="18" customHeight="1">
      <c r="A6" s="100"/>
      <c r="B6" s="101" t="s">
        <v>14</v>
      </c>
      <c r="C6" s="102">
        <v>20</v>
      </c>
      <c r="D6" s="103">
        <v>40</v>
      </c>
      <c r="E6" s="103">
        <v>40</v>
      </c>
      <c r="F6" s="103">
        <v>40</v>
      </c>
      <c r="G6" s="104"/>
    </row>
    <row r="7" spans="1:7" ht="18" customHeight="1">
      <c r="A7" s="100"/>
      <c r="B7" s="105" t="s">
        <v>15</v>
      </c>
      <c r="C7" s="102">
        <v>87</v>
      </c>
      <c r="D7" s="103">
        <v>132</v>
      </c>
      <c r="E7" s="103">
        <v>306</v>
      </c>
      <c r="F7" s="103">
        <v>306</v>
      </c>
      <c r="G7" s="104"/>
    </row>
    <row r="8" spans="1:7" ht="18" customHeight="1" thickBot="1">
      <c r="A8" s="106"/>
      <c r="B8" s="107" t="s">
        <v>17</v>
      </c>
      <c r="C8" s="108">
        <v>455</v>
      </c>
      <c r="D8" s="109">
        <v>395</v>
      </c>
      <c r="E8" s="109">
        <v>445</v>
      </c>
      <c r="F8" s="109">
        <v>400</v>
      </c>
      <c r="G8" s="110"/>
    </row>
    <row r="9" spans="1:7" s="90" customFormat="1" ht="18" customHeight="1" thickBot="1">
      <c r="A9" s="91">
        <v>502</v>
      </c>
      <c r="B9" s="91" t="s">
        <v>18</v>
      </c>
      <c r="C9" s="111">
        <v>1460</v>
      </c>
      <c r="D9" s="112">
        <v>1480</v>
      </c>
      <c r="E9" s="112">
        <v>1770</v>
      </c>
      <c r="F9" s="112">
        <v>1470</v>
      </c>
      <c r="G9" s="94"/>
    </row>
    <row r="10" spans="1:7" ht="18" customHeight="1">
      <c r="A10" s="113" t="s">
        <v>12</v>
      </c>
      <c r="B10" s="114" t="s">
        <v>19</v>
      </c>
      <c r="C10" s="115">
        <v>151</v>
      </c>
      <c r="D10" s="116">
        <v>160</v>
      </c>
      <c r="E10" s="116">
        <v>170</v>
      </c>
      <c r="F10" s="116">
        <v>170</v>
      </c>
      <c r="G10" s="99"/>
    </row>
    <row r="11" spans="1:7" ht="18" customHeight="1">
      <c r="A11" s="117"/>
      <c r="B11" s="105" t="s">
        <v>20</v>
      </c>
      <c r="C11" s="97">
        <v>976</v>
      </c>
      <c r="D11" s="98">
        <v>910</v>
      </c>
      <c r="E11" s="98">
        <v>1150</v>
      </c>
      <c r="F11" s="98">
        <v>900</v>
      </c>
      <c r="G11" s="118"/>
    </row>
    <row r="12" spans="1:7" ht="18" customHeight="1">
      <c r="A12" s="117"/>
      <c r="B12" s="105" t="s">
        <v>21</v>
      </c>
      <c r="C12" s="102">
        <v>333</v>
      </c>
      <c r="D12" s="103">
        <v>410</v>
      </c>
      <c r="E12" s="103">
        <v>450</v>
      </c>
      <c r="F12" s="103">
        <v>400</v>
      </c>
      <c r="G12" s="104"/>
    </row>
    <row r="13" spans="1:7" ht="18" customHeight="1" thickBot="1">
      <c r="A13" s="119"/>
      <c r="B13" s="107" t="s">
        <v>22</v>
      </c>
      <c r="C13" s="120">
        <v>0</v>
      </c>
      <c r="D13" s="121">
        <v>0</v>
      </c>
      <c r="E13" s="121">
        <v>0</v>
      </c>
      <c r="F13" s="121">
        <v>0</v>
      </c>
      <c r="G13" s="122"/>
    </row>
    <row r="14" spans="1:7" s="126" customFormat="1" ht="18" customHeight="1" thickBot="1">
      <c r="A14" s="123">
        <v>504</v>
      </c>
      <c r="B14" s="124" t="s">
        <v>23</v>
      </c>
      <c r="C14" s="92">
        <v>0</v>
      </c>
      <c r="D14" s="93">
        <v>0</v>
      </c>
      <c r="E14" s="93">
        <v>0</v>
      </c>
      <c r="F14" s="93">
        <v>0</v>
      </c>
      <c r="G14" s="125"/>
    </row>
    <row r="15" spans="1:7" s="128" customFormat="1" ht="18" customHeight="1" thickBot="1">
      <c r="A15" s="91">
        <v>511</v>
      </c>
      <c r="B15" s="91" t="s">
        <v>24</v>
      </c>
      <c r="C15" s="111">
        <v>110</v>
      </c>
      <c r="D15" s="112">
        <v>155</v>
      </c>
      <c r="E15" s="112">
        <v>160</v>
      </c>
      <c r="F15" s="112">
        <v>160</v>
      </c>
      <c r="G15" s="127"/>
    </row>
    <row r="16" spans="1:7" s="90" customFormat="1" ht="18" customHeight="1" thickBot="1">
      <c r="A16" s="124">
        <v>512</v>
      </c>
      <c r="B16" s="91" t="s">
        <v>25</v>
      </c>
      <c r="C16" s="92">
        <v>1</v>
      </c>
      <c r="D16" s="93">
        <v>0</v>
      </c>
      <c r="E16" s="93">
        <v>3</v>
      </c>
      <c r="F16" s="93">
        <v>3</v>
      </c>
      <c r="G16" s="94"/>
    </row>
    <row r="17" spans="1:7" ht="18" customHeight="1" thickBot="1">
      <c r="A17" s="91">
        <v>513</v>
      </c>
      <c r="B17" s="91" t="s">
        <v>26</v>
      </c>
      <c r="C17" s="111">
        <v>1</v>
      </c>
      <c r="D17" s="112">
        <v>0</v>
      </c>
      <c r="E17" s="112">
        <v>5</v>
      </c>
      <c r="F17" s="112">
        <v>5</v>
      </c>
      <c r="G17" s="127"/>
    </row>
    <row r="18" spans="1:7" s="90" customFormat="1" ht="18" customHeight="1" thickBot="1">
      <c r="A18" s="91">
        <v>518</v>
      </c>
      <c r="B18" s="91" t="s">
        <v>27</v>
      </c>
      <c r="C18" s="111">
        <v>540</v>
      </c>
      <c r="D18" s="112">
        <v>590</v>
      </c>
      <c r="E18" s="112">
        <v>610</v>
      </c>
      <c r="F18" s="112">
        <v>610</v>
      </c>
      <c r="G18" s="94"/>
    </row>
    <row r="19" spans="1:7" s="90" customFormat="1" ht="18" customHeight="1">
      <c r="A19" s="129" t="s">
        <v>12</v>
      </c>
      <c r="B19" s="114" t="s">
        <v>28</v>
      </c>
      <c r="C19" s="130">
        <v>27</v>
      </c>
      <c r="D19" s="131">
        <v>30</v>
      </c>
      <c r="E19" s="131">
        <v>30</v>
      </c>
      <c r="F19" s="131">
        <v>30</v>
      </c>
      <c r="G19" s="132"/>
    </row>
    <row r="20" spans="1:7" s="90" customFormat="1" ht="18" customHeight="1">
      <c r="A20" s="123"/>
      <c r="B20" s="105" t="s">
        <v>29</v>
      </c>
      <c r="C20" s="133">
        <v>0</v>
      </c>
      <c r="D20" s="134">
        <v>0</v>
      </c>
      <c r="E20" s="134">
        <v>0</v>
      </c>
      <c r="F20" s="134">
        <v>0</v>
      </c>
      <c r="G20" s="135"/>
    </row>
    <row r="21" spans="1:7" s="90" customFormat="1" ht="18" customHeight="1" thickBot="1">
      <c r="A21" s="123"/>
      <c r="B21" s="105" t="s">
        <v>17</v>
      </c>
      <c r="C21" s="133">
        <v>513</v>
      </c>
      <c r="D21" s="134">
        <v>560</v>
      </c>
      <c r="E21" s="134">
        <v>580</v>
      </c>
      <c r="F21" s="134">
        <v>580</v>
      </c>
      <c r="G21" s="136"/>
    </row>
    <row r="22" spans="1:7" s="90" customFormat="1" ht="18" customHeight="1" thickBot="1">
      <c r="A22" s="137">
        <v>521</v>
      </c>
      <c r="B22" s="91" t="s">
        <v>30</v>
      </c>
      <c r="C22" s="111">
        <v>135</v>
      </c>
      <c r="D22" s="112">
        <v>153</v>
      </c>
      <c r="E22" s="112">
        <v>168</v>
      </c>
      <c r="F22" s="112">
        <v>155</v>
      </c>
      <c r="G22" s="94"/>
    </row>
    <row r="23" spans="1:7" ht="18" customHeight="1">
      <c r="A23" s="129" t="s">
        <v>12</v>
      </c>
      <c r="B23" s="138" t="s">
        <v>31</v>
      </c>
      <c r="C23" s="97">
        <v>0</v>
      </c>
      <c r="D23" s="98">
        <v>0</v>
      </c>
      <c r="E23" s="98">
        <v>0</v>
      </c>
      <c r="F23" s="98">
        <v>0</v>
      </c>
      <c r="G23" s="99"/>
    </row>
    <row r="24" spans="1:7" ht="18" customHeight="1">
      <c r="A24" s="139"/>
      <c r="B24" s="105" t="s">
        <v>32</v>
      </c>
      <c r="C24" s="102">
        <v>0</v>
      </c>
      <c r="D24" s="103">
        <v>107</v>
      </c>
      <c r="E24" s="103">
        <v>119</v>
      </c>
      <c r="F24" s="103">
        <v>106</v>
      </c>
      <c r="G24" s="104"/>
    </row>
    <row r="25" spans="1:7" ht="18" customHeight="1">
      <c r="A25" s="139"/>
      <c r="B25" s="139" t="s">
        <v>33</v>
      </c>
      <c r="C25" s="140">
        <v>31</v>
      </c>
      <c r="D25" s="141">
        <v>33</v>
      </c>
      <c r="E25" s="141">
        <v>35</v>
      </c>
      <c r="F25" s="141">
        <v>35</v>
      </c>
      <c r="G25" s="110"/>
    </row>
    <row r="26" spans="1:7" ht="18" customHeight="1" thickBot="1">
      <c r="A26" s="107"/>
      <c r="B26" s="101" t="s">
        <v>34</v>
      </c>
      <c r="C26" s="142">
        <v>104</v>
      </c>
      <c r="D26" s="121">
        <v>13</v>
      </c>
      <c r="E26" s="143">
        <v>14</v>
      </c>
      <c r="F26" s="143">
        <v>14</v>
      </c>
      <c r="G26" s="144"/>
    </row>
    <row r="27" spans="1:7" s="90" customFormat="1" ht="18" customHeight="1" thickBot="1">
      <c r="A27" s="91">
        <v>524</v>
      </c>
      <c r="B27" s="91" t="s">
        <v>35</v>
      </c>
      <c r="C27" s="111">
        <v>74</v>
      </c>
      <c r="D27" s="112">
        <v>67</v>
      </c>
      <c r="E27" s="112">
        <v>57</v>
      </c>
      <c r="F27" s="112">
        <v>57</v>
      </c>
      <c r="G27" s="94"/>
    </row>
    <row r="28" spans="1:7" s="90" customFormat="1" ht="18" customHeight="1" thickBot="1">
      <c r="A28" s="91">
        <v>525</v>
      </c>
      <c r="B28" s="91" t="s">
        <v>36</v>
      </c>
      <c r="C28" s="111">
        <v>41</v>
      </c>
      <c r="D28" s="112">
        <v>0</v>
      </c>
      <c r="E28" s="112">
        <v>41</v>
      </c>
      <c r="F28" s="112">
        <v>41</v>
      </c>
      <c r="G28" s="94"/>
    </row>
    <row r="29" spans="1:7" s="90" customFormat="1" ht="18" customHeight="1" thickBot="1">
      <c r="A29" s="91">
        <v>527</v>
      </c>
      <c r="B29" s="91" t="s">
        <v>37</v>
      </c>
      <c r="C29" s="111">
        <v>2</v>
      </c>
      <c r="D29" s="112">
        <v>3</v>
      </c>
      <c r="E29" s="112">
        <v>5</v>
      </c>
      <c r="F29" s="112">
        <v>5</v>
      </c>
      <c r="G29" s="94"/>
    </row>
    <row r="30" spans="1:7" s="90" customFormat="1" ht="18" customHeight="1" thickBot="1">
      <c r="A30" s="91">
        <v>528</v>
      </c>
      <c r="B30" s="91" t="s">
        <v>38</v>
      </c>
      <c r="C30" s="111">
        <v>0</v>
      </c>
      <c r="D30" s="112">
        <v>0</v>
      </c>
      <c r="E30" s="112">
        <v>0</v>
      </c>
      <c r="F30" s="112">
        <v>0</v>
      </c>
      <c r="G30" s="94"/>
    </row>
    <row r="31" spans="1:7" s="90" customFormat="1" ht="18" customHeight="1" thickBot="1">
      <c r="A31" s="91">
        <v>531</v>
      </c>
      <c r="B31" s="91" t="s">
        <v>39</v>
      </c>
      <c r="C31" s="111">
        <v>0</v>
      </c>
      <c r="D31" s="112">
        <v>0</v>
      </c>
      <c r="E31" s="112">
        <v>0</v>
      </c>
      <c r="F31" s="112">
        <v>0</v>
      </c>
      <c r="G31" s="94"/>
    </row>
    <row r="32" spans="1:7" s="90" customFormat="1" ht="18" customHeight="1" thickBot="1">
      <c r="A32" s="91">
        <v>538</v>
      </c>
      <c r="B32" s="91" t="s">
        <v>40</v>
      </c>
      <c r="C32" s="111">
        <v>3</v>
      </c>
      <c r="D32" s="112">
        <v>0</v>
      </c>
      <c r="E32" s="112">
        <v>3</v>
      </c>
      <c r="F32" s="112">
        <v>3</v>
      </c>
      <c r="G32" s="94"/>
    </row>
    <row r="33" spans="1:7" s="90" customFormat="1" ht="18" customHeight="1" thickBot="1">
      <c r="A33" s="91">
        <v>542</v>
      </c>
      <c r="B33" s="91" t="s">
        <v>41</v>
      </c>
      <c r="C33" s="111">
        <v>0</v>
      </c>
      <c r="D33" s="145">
        <v>0</v>
      </c>
      <c r="E33" s="145">
        <v>0</v>
      </c>
      <c r="F33" s="145">
        <v>0</v>
      </c>
      <c r="G33" s="94"/>
    </row>
    <row r="34" spans="1:7" s="90" customFormat="1" ht="18" customHeight="1" thickBot="1">
      <c r="A34" s="91">
        <v>543</v>
      </c>
      <c r="B34" s="91" t="s">
        <v>42</v>
      </c>
      <c r="C34" s="111">
        <v>0</v>
      </c>
      <c r="D34" s="112">
        <v>0</v>
      </c>
      <c r="E34" s="112">
        <v>0</v>
      </c>
      <c r="F34" s="112">
        <v>0</v>
      </c>
      <c r="G34" s="94"/>
    </row>
    <row r="35" spans="1:7" s="90" customFormat="1" ht="18" customHeight="1" thickBot="1">
      <c r="A35" s="91">
        <v>551</v>
      </c>
      <c r="B35" s="91" t="s">
        <v>43</v>
      </c>
      <c r="C35" s="111">
        <v>0</v>
      </c>
      <c r="D35" s="112">
        <v>0</v>
      </c>
      <c r="E35" s="112">
        <v>36</v>
      </c>
      <c r="F35" s="112">
        <v>36</v>
      </c>
      <c r="G35" s="94"/>
    </row>
    <row r="36" spans="1:7" s="90" customFormat="1" ht="18" customHeight="1" thickBot="1">
      <c r="A36" s="146">
        <v>556</v>
      </c>
      <c r="B36" s="91" t="s">
        <v>44</v>
      </c>
      <c r="C36" s="111">
        <v>0</v>
      </c>
      <c r="D36" s="112">
        <v>0</v>
      </c>
      <c r="E36" s="112">
        <v>0</v>
      </c>
      <c r="F36" s="112">
        <v>0</v>
      </c>
      <c r="G36" s="94"/>
    </row>
    <row r="37" spans="1:7" s="90" customFormat="1" ht="18" customHeight="1" thickBot="1">
      <c r="A37" s="146">
        <v>557</v>
      </c>
      <c r="B37" s="91" t="s">
        <v>45</v>
      </c>
      <c r="C37" s="111">
        <v>0</v>
      </c>
      <c r="D37" s="112">
        <v>0</v>
      </c>
      <c r="E37" s="112">
        <v>0</v>
      </c>
      <c r="F37" s="112">
        <v>0</v>
      </c>
      <c r="G37" s="94"/>
    </row>
    <row r="38" spans="1:7" s="90" customFormat="1" ht="18" customHeight="1" thickBot="1">
      <c r="A38" s="91">
        <v>549</v>
      </c>
      <c r="B38" s="91" t="s">
        <v>46</v>
      </c>
      <c r="C38" s="111">
        <v>99</v>
      </c>
      <c r="D38" s="112">
        <v>125</v>
      </c>
      <c r="E38" s="112">
        <v>50</v>
      </c>
      <c r="F38" s="112">
        <v>50</v>
      </c>
      <c r="G38" s="94"/>
    </row>
    <row r="39" spans="1:7" s="90" customFormat="1" ht="18" customHeight="1" thickBot="1">
      <c r="A39" s="124">
        <v>563</v>
      </c>
      <c r="B39" s="91" t="s">
        <v>47</v>
      </c>
      <c r="C39" s="111">
        <v>0</v>
      </c>
      <c r="D39" s="112">
        <v>0</v>
      </c>
      <c r="E39" s="112">
        <v>0</v>
      </c>
      <c r="F39" s="112">
        <v>0</v>
      </c>
      <c r="G39" s="94"/>
    </row>
    <row r="40" spans="1:7" s="90" customFormat="1" ht="18" customHeight="1" thickBot="1">
      <c r="A40" s="147">
        <v>569</v>
      </c>
      <c r="B40" s="147" t="s">
        <v>48</v>
      </c>
      <c r="C40" s="148">
        <v>77</v>
      </c>
      <c r="D40" s="149">
        <v>105</v>
      </c>
      <c r="E40" s="149">
        <v>125</v>
      </c>
      <c r="F40" s="149">
        <v>125</v>
      </c>
      <c r="G40" s="150"/>
    </row>
    <row r="41" spans="1:7" s="90" customFormat="1" ht="18" customHeight="1" thickBot="1" thickTop="1">
      <c r="A41" s="124" t="s">
        <v>49</v>
      </c>
      <c r="B41" s="124" t="s">
        <v>50</v>
      </c>
      <c r="C41" s="92">
        <v>4033</v>
      </c>
      <c r="D41" s="93">
        <v>4220</v>
      </c>
      <c r="E41" s="93">
        <v>4834</v>
      </c>
      <c r="F41" s="93">
        <v>4476</v>
      </c>
      <c r="G41" s="125"/>
    </row>
    <row r="42" spans="1:7" s="90" customFormat="1" ht="20.25" customHeight="1" thickBot="1">
      <c r="A42" s="126"/>
      <c r="B42" s="126"/>
      <c r="C42" s="151"/>
      <c r="D42" s="151"/>
      <c r="E42" s="151"/>
      <c r="F42" s="151"/>
      <c r="G42" s="126"/>
    </row>
    <row r="43" spans="1:7" s="90" customFormat="1" ht="60" customHeight="1" thickBot="1">
      <c r="A43" s="152" t="s">
        <v>3</v>
      </c>
      <c r="B43" s="152" t="s">
        <v>4</v>
      </c>
      <c r="C43" s="153" t="s">
        <v>7</v>
      </c>
      <c r="D43" s="153" t="s">
        <v>8</v>
      </c>
      <c r="E43" s="153" t="s">
        <v>9</v>
      </c>
      <c r="F43" s="153" t="s">
        <v>87</v>
      </c>
      <c r="G43" s="154" t="s">
        <v>6</v>
      </c>
    </row>
    <row r="44" spans="1:7" s="90" customFormat="1" ht="18" customHeight="1" thickBot="1">
      <c r="A44" s="155">
        <v>602</v>
      </c>
      <c r="B44" s="91" t="s">
        <v>52</v>
      </c>
      <c r="C44" s="111">
        <v>0</v>
      </c>
      <c r="D44" s="112">
        <v>0</v>
      </c>
      <c r="E44" s="112">
        <v>0</v>
      </c>
      <c r="F44" s="112">
        <v>0</v>
      </c>
      <c r="G44" s="91"/>
    </row>
    <row r="45" spans="1:7" s="90" customFormat="1" ht="18" customHeight="1" thickBot="1">
      <c r="A45" s="91">
        <v>603</v>
      </c>
      <c r="B45" s="91" t="s">
        <v>53</v>
      </c>
      <c r="C45" s="111">
        <v>108</v>
      </c>
      <c r="D45" s="112">
        <v>100</v>
      </c>
      <c r="E45" s="112">
        <v>95</v>
      </c>
      <c r="F45" s="112">
        <v>95</v>
      </c>
      <c r="G45" s="91"/>
    </row>
    <row r="46" spans="1:7" s="90" customFormat="1" ht="18" customHeight="1" thickBot="1">
      <c r="A46" s="91">
        <v>604</v>
      </c>
      <c r="B46" s="91" t="s">
        <v>54</v>
      </c>
      <c r="C46" s="111">
        <v>0</v>
      </c>
      <c r="D46" s="112">
        <v>0</v>
      </c>
      <c r="E46" s="112">
        <v>0</v>
      </c>
      <c r="F46" s="112">
        <v>0</v>
      </c>
      <c r="G46" s="91"/>
    </row>
    <row r="47" spans="1:7" s="90" customFormat="1" ht="18" customHeight="1" thickBot="1">
      <c r="A47" s="146">
        <v>609</v>
      </c>
      <c r="B47" s="91" t="s">
        <v>55</v>
      </c>
      <c r="C47" s="111">
        <v>1043</v>
      </c>
      <c r="D47" s="112">
        <v>1020</v>
      </c>
      <c r="E47" s="112">
        <v>1070</v>
      </c>
      <c r="F47" s="112">
        <v>1070</v>
      </c>
      <c r="G47" s="91"/>
    </row>
    <row r="48" spans="1:7" s="90" customFormat="1" ht="18" customHeight="1" thickBot="1">
      <c r="A48" s="146">
        <v>611</v>
      </c>
      <c r="B48" s="91" t="s">
        <v>56</v>
      </c>
      <c r="C48" s="111">
        <v>0</v>
      </c>
      <c r="D48" s="112">
        <v>0</v>
      </c>
      <c r="E48" s="112">
        <v>0</v>
      </c>
      <c r="F48" s="112">
        <v>0</v>
      </c>
      <c r="G48" s="91"/>
    </row>
    <row r="49" spans="1:7" ht="18" customHeight="1" thickBot="1">
      <c r="A49" s="123">
        <v>621</v>
      </c>
      <c r="B49" s="123" t="s">
        <v>57</v>
      </c>
      <c r="C49" s="111">
        <v>0</v>
      </c>
      <c r="D49" s="112">
        <v>0</v>
      </c>
      <c r="E49" s="112">
        <v>0</v>
      </c>
      <c r="F49" s="112">
        <v>0</v>
      </c>
      <c r="G49" s="139"/>
    </row>
    <row r="50" spans="1:7" ht="18" customHeight="1" thickBot="1">
      <c r="A50" s="91">
        <v>646</v>
      </c>
      <c r="B50" s="91" t="s">
        <v>58</v>
      </c>
      <c r="C50" s="111">
        <v>0</v>
      </c>
      <c r="D50" s="112">
        <v>0</v>
      </c>
      <c r="E50" s="112">
        <v>0</v>
      </c>
      <c r="F50" s="112">
        <v>0</v>
      </c>
      <c r="G50" s="156"/>
    </row>
    <row r="51" spans="1:7" s="90" customFormat="1" ht="18" customHeight="1" thickBot="1">
      <c r="A51" s="91">
        <v>648</v>
      </c>
      <c r="B51" s="91" t="s">
        <v>59</v>
      </c>
      <c r="C51" s="111">
        <v>49</v>
      </c>
      <c r="D51" s="112">
        <v>0</v>
      </c>
      <c r="E51" s="112">
        <v>0</v>
      </c>
      <c r="F51" s="112">
        <v>0</v>
      </c>
      <c r="G51" s="91"/>
    </row>
    <row r="52" spans="1:7" s="90" customFormat="1" ht="18" customHeight="1" thickBot="1">
      <c r="A52" s="91">
        <v>649</v>
      </c>
      <c r="B52" s="91" t="s">
        <v>60</v>
      </c>
      <c r="C52" s="111">
        <v>1</v>
      </c>
      <c r="D52" s="112">
        <v>0</v>
      </c>
      <c r="E52" s="112">
        <v>0</v>
      </c>
      <c r="F52" s="112">
        <v>0</v>
      </c>
      <c r="G52" s="91"/>
    </row>
    <row r="53" spans="1:7" ht="18" customHeight="1" thickBot="1">
      <c r="A53" s="91">
        <v>662</v>
      </c>
      <c r="B53" s="91" t="s">
        <v>61</v>
      </c>
      <c r="C53" s="111">
        <v>0</v>
      </c>
      <c r="D53" s="112">
        <v>0</v>
      </c>
      <c r="E53" s="112">
        <v>0</v>
      </c>
      <c r="F53" s="112">
        <v>0</v>
      </c>
      <c r="G53" s="156"/>
    </row>
    <row r="54" spans="1:7" ht="18" customHeight="1" thickBot="1">
      <c r="A54" s="147">
        <v>669</v>
      </c>
      <c r="B54" s="147" t="s">
        <v>62</v>
      </c>
      <c r="C54" s="148">
        <v>6</v>
      </c>
      <c r="D54" s="149">
        <v>0</v>
      </c>
      <c r="E54" s="149">
        <v>3</v>
      </c>
      <c r="F54" s="149">
        <v>3</v>
      </c>
      <c r="G54" s="157"/>
    </row>
    <row r="55" spans="1:7" s="90" customFormat="1" ht="18" customHeight="1" thickBot="1" thickTop="1">
      <c r="A55" s="124" t="s">
        <v>63</v>
      </c>
      <c r="B55" s="124" t="s">
        <v>64</v>
      </c>
      <c r="C55" s="158">
        <v>1207</v>
      </c>
      <c r="D55" s="159">
        <v>1120</v>
      </c>
      <c r="E55" s="159">
        <v>1168</v>
      </c>
      <c r="F55" s="159">
        <v>1168</v>
      </c>
      <c r="G55" s="124"/>
    </row>
    <row r="56" spans="1:7" s="90" customFormat="1" ht="18" customHeight="1">
      <c r="A56" s="126"/>
      <c r="B56" s="126"/>
      <c r="C56" s="151"/>
      <c r="D56" s="151"/>
      <c r="E56" s="151"/>
      <c r="F56" s="151"/>
      <c r="G56" s="126"/>
    </row>
    <row r="57" ht="18" customHeight="1"/>
    <row r="58" spans="1:7" s="90" customFormat="1" ht="18" customHeight="1" thickBot="1">
      <c r="A58" s="162" t="s">
        <v>65</v>
      </c>
      <c r="B58" s="162"/>
      <c r="C58" s="162"/>
      <c r="D58" s="162"/>
      <c r="E58" s="162"/>
      <c r="F58" s="162"/>
      <c r="G58" s="162"/>
    </row>
    <row r="59" spans="1:7" ht="18" customHeight="1">
      <c r="A59" s="114" t="s">
        <v>66</v>
      </c>
      <c r="B59" s="114" t="s">
        <v>67</v>
      </c>
      <c r="C59" s="163">
        <v>1207</v>
      </c>
      <c r="D59" s="164">
        <v>1120</v>
      </c>
      <c r="E59" s="164">
        <v>1168</v>
      </c>
      <c r="F59" s="164">
        <v>1168</v>
      </c>
      <c r="G59" s="114"/>
    </row>
    <row r="60" spans="1:7" ht="18" customHeight="1" thickBot="1">
      <c r="A60" s="165" t="s">
        <v>68</v>
      </c>
      <c r="B60" s="165" t="s">
        <v>69</v>
      </c>
      <c r="C60" s="166">
        <v>4033</v>
      </c>
      <c r="D60" s="143">
        <v>4220</v>
      </c>
      <c r="E60" s="143">
        <v>4834</v>
      </c>
      <c r="F60" s="143">
        <v>4476</v>
      </c>
      <c r="G60" s="107"/>
    </row>
    <row r="61" spans="1:7" s="90" customFormat="1" ht="18" customHeight="1" thickBot="1">
      <c r="A61" s="91"/>
      <c r="B61" s="167" t="s">
        <v>70</v>
      </c>
      <c r="C61" s="168">
        <v>2826</v>
      </c>
      <c r="D61" s="169">
        <v>3100</v>
      </c>
      <c r="E61" s="169">
        <v>3666</v>
      </c>
      <c r="F61" s="169">
        <v>3308</v>
      </c>
      <c r="G61" s="91"/>
    </row>
    <row r="62" ht="18" customHeight="1">
      <c r="B62" s="83" t="s">
        <v>71</v>
      </c>
    </row>
    <row r="63" spans="2:4" ht="18" customHeight="1">
      <c r="B63" s="83" t="s">
        <v>72</v>
      </c>
      <c r="C63" s="170" t="s">
        <v>88</v>
      </c>
      <c r="D63" s="170"/>
    </row>
    <row r="64" spans="2:4" ht="18" customHeight="1">
      <c r="B64" s="83" t="s">
        <v>74</v>
      </c>
      <c r="C64" s="170" t="s">
        <v>89</v>
      </c>
      <c r="D64" s="170"/>
    </row>
    <row r="65" ht="18" customHeight="1"/>
    <row r="66" ht="18" customHeight="1"/>
    <row r="67" ht="18" customHeight="1"/>
    <row r="68" ht="18" customHeight="1"/>
  </sheetData>
  <sheetProtection/>
  <protectedRanges>
    <protectedRange sqref="C2" name="Oblast10"/>
    <protectedRange sqref="C62:G64" name="Oblast9"/>
    <protectedRange sqref="C44:D54 F44:G54" name="Oblast8"/>
    <protectedRange sqref="C10:D17 F10:G17" name="Oblast4"/>
    <protectedRange sqref="C19:D21 F19:G21" name="Oblast3"/>
    <protectedRange sqref="C10:D17 F10:G17" name="Oblast2"/>
    <protectedRange sqref="C5:D8 F5:G8" name="Oblast1"/>
    <protectedRange sqref="C19:D21 F19:G21" name="Oblast6"/>
    <protectedRange sqref="C23:D40 F23:G40" name="Oblast7"/>
    <protectedRange sqref="E10:E17" name="Oblast4_1"/>
    <protectedRange sqref="E19:E21" name="Oblast3_1"/>
    <protectedRange sqref="E10:E17" name="Oblast2_1"/>
    <protectedRange sqref="E5:E8" name="Oblast1_1"/>
    <protectedRange sqref="E19:E21" name="Oblast6_1"/>
    <protectedRange sqref="E23:E40" name="Oblast7_1"/>
    <protectedRange sqref="E44:E54" name="Oblast8_1"/>
  </protectedRange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H10" sqref="H10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90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91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14" t="s">
        <v>92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315"/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1917.1999999999998</v>
      </c>
      <c r="D5" s="8">
        <f>SUM(D6:D9)</f>
        <v>1877</v>
      </c>
      <c r="E5" s="8">
        <f>SUM(E6:E9)</f>
        <v>2070</v>
      </c>
      <c r="F5" s="8">
        <f>SUM(F6:F9)</f>
        <v>1978</v>
      </c>
      <c r="G5" s="9"/>
    </row>
    <row r="6" spans="1:7" ht="18" customHeight="1">
      <c r="A6" s="308" t="s">
        <v>12</v>
      </c>
      <c r="B6" s="10" t="s">
        <v>13</v>
      </c>
      <c r="C6" s="11">
        <v>1308.2</v>
      </c>
      <c r="D6" s="12">
        <v>1280</v>
      </c>
      <c r="E6" s="12">
        <v>1300</v>
      </c>
      <c r="F6" s="12">
        <v>1300</v>
      </c>
      <c r="G6" s="13"/>
    </row>
    <row r="7" spans="1:7" ht="18" customHeight="1">
      <c r="A7" s="309"/>
      <c r="B7" s="14" t="s">
        <v>14</v>
      </c>
      <c r="C7" s="15">
        <v>14.8</v>
      </c>
      <c r="D7" s="16">
        <v>20</v>
      </c>
      <c r="E7" s="16">
        <v>20</v>
      </c>
      <c r="F7" s="16">
        <v>20</v>
      </c>
      <c r="G7" s="17"/>
    </row>
    <row r="8" spans="1:7" ht="18" customHeight="1">
      <c r="A8" s="309"/>
      <c r="B8" s="18" t="s">
        <v>15</v>
      </c>
      <c r="C8" s="15">
        <v>99.8</v>
      </c>
      <c r="D8" s="16">
        <v>82</v>
      </c>
      <c r="E8" s="16">
        <v>192</v>
      </c>
      <c r="F8" s="16">
        <v>138</v>
      </c>
      <c r="G8" s="17"/>
    </row>
    <row r="9" spans="1:7" ht="18" customHeight="1" thickBot="1">
      <c r="A9" s="310"/>
      <c r="B9" s="19" t="s">
        <v>17</v>
      </c>
      <c r="C9" s="20">
        <v>494.4</v>
      </c>
      <c r="D9" s="21">
        <v>495</v>
      </c>
      <c r="E9" s="21">
        <v>558</v>
      </c>
      <c r="F9" s="21">
        <v>520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1710.4</v>
      </c>
      <c r="D10" s="24">
        <f>SUM(D11:D14)</f>
        <v>1630</v>
      </c>
      <c r="E10" s="24">
        <f>SUM(E11:E14)</f>
        <v>1760</v>
      </c>
      <c r="F10" s="24">
        <f>SUM(F11:F14)</f>
        <v>1760</v>
      </c>
      <c r="G10" s="9"/>
    </row>
    <row r="11" spans="1:7" ht="18" customHeight="1">
      <c r="A11" s="311" t="s">
        <v>12</v>
      </c>
      <c r="B11" s="25" t="s">
        <v>19</v>
      </c>
      <c r="C11" s="26">
        <v>207.6</v>
      </c>
      <c r="D11" s="27">
        <v>190</v>
      </c>
      <c r="E11" s="27">
        <v>220</v>
      </c>
      <c r="F11" s="27">
        <v>220</v>
      </c>
      <c r="G11" s="13"/>
    </row>
    <row r="12" spans="1:7" ht="18" customHeight="1">
      <c r="A12" s="312"/>
      <c r="B12" s="18" t="s">
        <v>20</v>
      </c>
      <c r="C12" s="11">
        <v>839.4</v>
      </c>
      <c r="D12" s="12">
        <v>850</v>
      </c>
      <c r="E12" s="12">
        <v>890</v>
      </c>
      <c r="F12" s="12">
        <v>890</v>
      </c>
      <c r="G12" s="28"/>
    </row>
    <row r="13" spans="1:7" ht="18" customHeight="1">
      <c r="A13" s="312"/>
      <c r="B13" s="18" t="s">
        <v>21</v>
      </c>
      <c r="C13" s="15">
        <v>663.4</v>
      </c>
      <c r="D13" s="16">
        <v>590</v>
      </c>
      <c r="E13" s="16">
        <v>650</v>
      </c>
      <c r="F13" s="16">
        <v>650</v>
      </c>
      <c r="G13" s="17"/>
    </row>
    <row r="14" spans="1:7" ht="18" customHeight="1" thickBot="1">
      <c r="A14" s="313"/>
      <c r="B14" s="19" t="s">
        <v>22</v>
      </c>
      <c r="C14" s="29">
        <v>0</v>
      </c>
      <c r="D14" s="30">
        <v>0</v>
      </c>
      <c r="E14" s="30">
        <v>0</v>
      </c>
      <c r="F14" s="30">
        <v>0</v>
      </c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138</v>
      </c>
      <c r="D16" s="24">
        <v>100</v>
      </c>
      <c r="E16" s="24">
        <v>140</v>
      </c>
      <c r="F16" s="24">
        <v>120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16.1</v>
      </c>
      <c r="D17" s="8">
        <v>3</v>
      </c>
      <c r="E17" s="8">
        <v>15</v>
      </c>
      <c r="F17" s="8">
        <v>15</v>
      </c>
      <c r="G17" s="9"/>
    </row>
    <row r="18" spans="1:7" ht="18" customHeight="1" thickBot="1">
      <c r="A18" s="6">
        <v>513</v>
      </c>
      <c r="B18" s="6" t="s">
        <v>26</v>
      </c>
      <c r="C18" s="23">
        <v>0</v>
      </c>
      <c r="D18" s="24">
        <v>0</v>
      </c>
      <c r="E18" s="24">
        <v>0</v>
      </c>
      <c r="F18" s="24">
        <v>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466.1</v>
      </c>
      <c r="D19" s="24">
        <f>SUM(D20:D22)</f>
        <v>453</v>
      </c>
      <c r="E19" s="24">
        <f>SUM(E20:E22)</f>
        <v>436</v>
      </c>
      <c r="F19" s="24">
        <f>SUM(F20:F22)</f>
        <v>436</v>
      </c>
      <c r="G19" s="9"/>
    </row>
    <row r="20" spans="1:7" s="4" customFormat="1" ht="18" customHeight="1">
      <c r="A20" s="39" t="s">
        <v>12</v>
      </c>
      <c r="B20" s="25" t="s">
        <v>28</v>
      </c>
      <c r="C20" s="40">
        <v>22.3</v>
      </c>
      <c r="D20" s="41">
        <v>26</v>
      </c>
      <c r="E20" s="41">
        <v>16</v>
      </c>
      <c r="F20" s="41">
        <v>16</v>
      </c>
      <c r="G20" s="42"/>
    </row>
    <row r="21" spans="1:7" s="4" customFormat="1" ht="18" customHeight="1">
      <c r="A21" s="32"/>
      <c r="B21" s="18" t="s">
        <v>29</v>
      </c>
      <c r="C21" s="43">
        <v>0</v>
      </c>
      <c r="D21" s="44">
        <v>0</v>
      </c>
      <c r="E21" s="44">
        <v>0</v>
      </c>
      <c r="F21" s="44">
        <v>0</v>
      </c>
      <c r="G21" s="45"/>
    </row>
    <row r="22" spans="1:7" s="4" customFormat="1" ht="18" customHeight="1" thickBot="1">
      <c r="A22" s="32"/>
      <c r="B22" s="18" t="s">
        <v>17</v>
      </c>
      <c r="C22" s="43">
        <v>443.8</v>
      </c>
      <c r="D22" s="44">
        <v>427</v>
      </c>
      <c r="E22" s="44">
        <v>420</v>
      </c>
      <c r="F22" s="44">
        <v>420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163.7</v>
      </c>
      <c r="D23" s="24">
        <f>SUM(D24:D27)</f>
        <v>164</v>
      </c>
      <c r="E23" s="24">
        <f>SUM(E24:E27)</f>
        <v>166</v>
      </c>
      <c r="F23" s="24">
        <f>SUM(F24:F27)</f>
        <v>166</v>
      </c>
      <c r="G23" s="9"/>
    </row>
    <row r="24" spans="1:7" ht="18" customHeight="1">
      <c r="A24" s="39" t="s">
        <v>12</v>
      </c>
      <c r="B24" s="48" t="s">
        <v>31</v>
      </c>
      <c r="C24" s="11">
        <v>0</v>
      </c>
      <c r="D24" s="12">
        <v>18</v>
      </c>
      <c r="E24" s="12">
        <v>0</v>
      </c>
      <c r="F24" s="12">
        <v>0</v>
      </c>
      <c r="G24" s="13"/>
    </row>
    <row r="25" spans="1:7" ht="18" customHeight="1">
      <c r="A25" s="49"/>
      <c r="B25" s="18" t="s">
        <v>32</v>
      </c>
      <c r="C25" s="15">
        <v>0</v>
      </c>
      <c r="D25" s="16">
        <v>17</v>
      </c>
      <c r="E25" s="16">
        <v>15</v>
      </c>
      <c r="F25" s="16">
        <v>15</v>
      </c>
      <c r="G25" s="17"/>
    </row>
    <row r="26" spans="1:7" ht="18" customHeight="1">
      <c r="A26" s="49"/>
      <c r="B26" s="49" t="s">
        <v>33</v>
      </c>
      <c r="C26" s="50">
        <v>8.7</v>
      </c>
      <c r="D26" s="51">
        <v>0</v>
      </c>
      <c r="E26" s="51">
        <v>0</v>
      </c>
      <c r="F26" s="51">
        <v>0</v>
      </c>
      <c r="G26" s="22"/>
    </row>
    <row r="27" spans="1:7" ht="18" customHeight="1" thickBot="1">
      <c r="A27" s="19"/>
      <c r="B27" s="14" t="s">
        <v>34</v>
      </c>
      <c r="C27" s="52">
        <v>155</v>
      </c>
      <c r="D27" s="30">
        <v>129</v>
      </c>
      <c r="E27" s="53">
        <v>151</v>
      </c>
      <c r="F27" s="53">
        <v>151</v>
      </c>
      <c r="G27" s="54"/>
    </row>
    <row r="28" spans="1:7" s="4" customFormat="1" ht="18" customHeight="1" thickBot="1">
      <c r="A28" s="6">
        <v>524</v>
      </c>
      <c r="B28" s="6" t="s">
        <v>35</v>
      </c>
      <c r="C28" s="23">
        <v>11.7</v>
      </c>
      <c r="D28" s="24">
        <v>18</v>
      </c>
      <c r="E28" s="24">
        <v>5</v>
      </c>
      <c r="F28" s="24">
        <v>5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1.1</v>
      </c>
      <c r="D29" s="24">
        <v>0</v>
      </c>
      <c r="E29" s="24">
        <v>45</v>
      </c>
      <c r="F29" s="24">
        <v>45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2.3</v>
      </c>
      <c r="D30" s="24">
        <v>2</v>
      </c>
      <c r="E30" s="24">
        <v>0</v>
      </c>
      <c r="F30" s="24">
        <v>0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0</v>
      </c>
      <c r="E31" s="24">
        <v>0</v>
      </c>
      <c r="F31" s="24">
        <v>0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0</v>
      </c>
      <c r="E33" s="24">
        <v>0</v>
      </c>
      <c r="F33" s="24">
        <v>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0</v>
      </c>
      <c r="D39" s="24">
        <v>0</v>
      </c>
      <c r="E39" s="24">
        <v>0</v>
      </c>
      <c r="F39" s="24">
        <v>0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36.7</v>
      </c>
      <c r="D41" s="59">
        <v>56</v>
      </c>
      <c r="E41" s="59">
        <v>43</v>
      </c>
      <c r="F41" s="59">
        <v>43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4463.3</v>
      </c>
      <c r="D42" s="8">
        <f>SUM(D5,D10,D15:D19,D23,D28:D41)</f>
        <v>4303</v>
      </c>
      <c r="E42" s="8">
        <f>SUM(E5,E10,E15:E19,E23,E28:E41)</f>
        <v>4680</v>
      </c>
      <c r="F42" s="8">
        <f>SUM(F5,F10,F15:F19,F23,F28:F41)</f>
        <v>4568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1308.2</v>
      </c>
      <c r="D47" s="24">
        <v>1280</v>
      </c>
      <c r="E47" s="24">
        <v>1300</v>
      </c>
      <c r="F47" s="24">
        <v>1300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309</v>
      </c>
      <c r="D48" s="24">
        <v>270</v>
      </c>
      <c r="E48" s="24">
        <v>280</v>
      </c>
      <c r="F48" s="24">
        <v>280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157.8</v>
      </c>
      <c r="D50" s="24">
        <v>154</v>
      </c>
      <c r="E50" s="24">
        <v>212</v>
      </c>
      <c r="F50" s="24">
        <v>212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0</v>
      </c>
      <c r="E53" s="24">
        <v>0</v>
      </c>
      <c r="F53" s="24">
        <v>0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19.2</v>
      </c>
      <c r="D54" s="24">
        <v>0</v>
      </c>
      <c r="E54" s="24">
        <v>2</v>
      </c>
      <c r="F54" s="24">
        <v>2</v>
      </c>
      <c r="G54" s="6"/>
    </row>
    <row r="55" spans="1:7" s="4" customFormat="1" ht="18" customHeight="1" thickBot="1">
      <c r="A55" s="6">
        <v>649</v>
      </c>
      <c r="B55" s="6" t="s">
        <v>60</v>
      </c>
      <c r="C55" s="23">
        <v>31.7</v>
      </c>
      <c r="D55" s="24">
        <v>24</v>
      </c>
      <c r="E55" s="24">
        <v>37</v>
      </c>
      <c r="F55" s="24">
        <v>37</v>
      </c>
      <c r="G55" s="6"/>
    </row>
    <row r="56" spans="1:7" ht="18" customHeight="1" thickBot="1">
      <c r="A56" s="6">
        <v>662</v>
      </c>
      <c r="B56" s="6" t="s">
        <v>61</v>
      </c>
      <c r="C56" s="23">
        <v>19.3</v>
      </c>
      <c r="D56" s="24">
        <v>32</v>
      </c>
      <c r="E56" s="24">
        <v>19</v>
      </c>
      <c r="F56" s="24">
        <v>19</v>
      </c>
      <c r="G56" s="64"/>
    </row>
    <row r="57" spans="1:7" ht="18" customHeight="1" thickBot="1">
      <c r="A57" s="57">
        <v>669</v>
      </c>
      <c r="B57" s="57" t="s">
        <v>62</v>
      </c>
      <c r="C57" s="58">
        <v>18.1</v>
      </c>
      <c r="D57" s="59">
        <v>17</v>
      </c>
      <c r="E57" s="59">
        <v>18</v>
      </c>
      <c r="F57" s="59">
        <v>18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1863.3</v>
      </c>
      <c r="D58" s="67">
        <f>SUM(D47:D57)</f>
        <v>1777</v>
      </c>
      <c r="E58" s="67">
        <f>SUM(E47:E57)</f>
        <v>1868</v>
      </c>
      <c r="F58" s="67">
        <f>SUM(F47:F57)</f>
        <v>1868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1863.3</v>
      </c>
      <c r="D62" s="71">
        <f>SUM(D58)</f>
        <v>1777</v>
      </c>
      <c r="E62" s="71">
        <f>SUM(E58)</f>
        <v>1868</v>
      </c>
      <c r="F62" s="71">
        <f>SUM(F58)</f>
        <v>1868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4463.3</v>
      </c>
      <c r="D63" s="53">
        <f>SUM(D42)</f>
        <v>4303</v>
      </c>
      <c r="E63" s="53">
        <f>SUM(E42)</f>
        <v>4680</v>
      </c>
      <c r="F63" s="53">
        <f>SUM(F42)</f>
        <v>4568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2600</v>
      </c>
      <c r="D64" s="76">
        <f>SUM(D63-D62)</f>
        <v>2526</v>
      </c>
      <c r="E64" s="76">
        <f>SUM(E63-E62)</f>
        <v>2812</v>
      </c>
      <c r="F64" s="171">
        <f>SUM(F63-F62)</f>
        <v>2700</v>
      </c>
      <c r="G64" s="6"/>
    </row>
    <row r="65" ht="18" customHeight="1">
      <c r="B65" s="1" t="s">
        <v>93</v>
      </c>
    </row>
    <row r="66" ht="18" customHeight="1">
      <c r="B66" s="1" t="s">
        <v>94</v>
      </c>
    </row>
    <row r="67" ht="18" customHeight="1">
      <c r="B67" s="1" t="s">
        <v>95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3">
    <mergeCell ref="A61:G61"/>
    <mergeCell ref="A1:G1"/>
    <mergeCell ref="A2:B2"/>
    <mergeCell ref="C2:G2"/>
    <mergeCell ref="A3:A4"/>
    <mergeCell ref="B3:B4"/>
    <mergeCell ref="F3:F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I63" sqref="I63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96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97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909</v>
      </c>
      <c r="D5" s="8">
        <f>SUM(D6:D9)</f>
        <v>670</v>
      </c>
      <c r="E5" s="8">
        <f>SUM(E6:E9)</f>
        <v>771</v>
      </c>
      <c r="F5" s="8">
        <f>SUM(F6:F9)</f>
        <v>751</v>
      </c>
      <c r="G5" s="9"/>
    </row>
    <row r="6" spans="1:7" ht="18" customHeight="1">
      <c r="A6" s="308" t="s">
        <v>12</v>
      </c>
      <c r="B6" s="10" t="s">
        <v>13</v>
      </c>
      <c r="C6" s="11">
        <v>267</v>
      </c>
      <c r="D6" s="12">
        <v>390</v>
      </c>
      <c r="E6" s="12">
        <v>450</v>
      </c>
      <c r="F6" s="172">
        <v>450</v>
      </c>
      <c r="G6" s="13"/>
    </row>
    <row r="7" spans="1:7" ht="18" customHeight="1">
      <c r="A7" s="309"/>
      <c r="B7" s="14" t="s">
        <v>14</v>
      </c>
      <c r="C7" s="15">
        <v>10</v>
      </c>
      <c r="D7" s="16"/>
      <c r="E7" s="16">
        <v>15</v>
      </c>
      <c r="F7" s="173">
        <v>15</v>
      </c>
      <c r="G7" s="17"/>
    </row>
    <row r="8" spans="1:7" ht="18" customHeight="1">
      <c r="A8" s="309"/>
      <c r="B8" s="18" t="s">
        <v>15</v>
      </c>
      <c r="C8" s="15">
        <v>484</v>
      </c>
      <c r="D8" s="16">
        <v>140</v>
      </c>
      <c r="E8" s="16">
        <v>170</v>
      </c>
      <c r="F8" s="173">
        <v>150</v>
      </c>
      <c r="G8" s="17"/>
    </row>
    <row r="9" spans="1:7" ht="18" customHeight="1" thickBot="1">
      <c r="A9" s="310"/>
      <c r="B9" s="19" t="s">
        <v>17</v>
      </c>
      <c r="C9" s="20">
        <v>148</v>
      </c>
      <c r="D9" s="21">
        <v>140</v>
      </c>
      <c r="E9" s="21">
        <v>136</v>
      </c>
      <c r="F9" s="8">
        <v>136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481</v>
      </c>
      <c r="D10" s="24">
        <f>SUM(D11:D14)</f>
        <v>560</v>
      </c>
      <c r="E10" s="24">
        <f>SUM(E11:E14)</f>
        <v>570</v>
      </c>
      <c r="F10" s="24">
        <f>SUM(F11:F14)</f>
        <v>520</v>
      </c>
      <c r="G10" s="9"/>
    </row>
    <row r="11" spans="1:7" ht="18" customHeight="1">
      <c r="A11" s="311" t="s">
        <v>12</v>
      </c>
      <c r="B11" s="25" t="s">
        <v>19</v>
      </c>
      <c r="C11" s="26">
        <v>33</v>
      </c>
      <c r="D11" s="27">
        <v>35</v>
      </c>
      <c r="E11" s="27">
        <v>45</v>
      </c>
      <c r="F11" s="174">
        <v>45</v>
      </c>
      <c r="G11" s="13"/>
    </row>
    <row r="12" spans="1:7" ht="18" customHeight="1">
      <c r="A12" s="312"/>
      <c r="B12" s="18" t="s">
        <v>20</v>
      </c>
      <c r="C12" s="11">
        <v>237</v>
      </c>
      <c r="D12" s="12">
        <v>270</v>
      </c>
      <c r="E12" s="12">
        <v>270</v>
      </c>
      <c r="F12" s="172">
        <v>270</v>
      </c>
      <c r="G12" s="28"/>
    </row>
    <row r="13" spans="1:7" ht="18" customHeight="1">
      <c r="A13" s="312"/>
      <c r="B13" s="18" t="s">
        <v>21</v>
      </c>
      <c r="C13" s="15">
        <v>126</v>
      </c>
      <c r="D13" s="16">
        <v>145</v>
      </c>
      <c r="E13" s="16">
        <v>145</v>
      </c>
      <c r="F13" s="173">
        <v>145</v>
      </c>
      <c r="G13" s="17"/>
    </row>
    <row r="14" spans="1:7" ht="18" customHeight="1" thickBot="1">
      <c r="A14" s="313"/>
      <c r="B14" s="19" t="s">
        <v>22</v>
      </c>
      <c r="C14" s="29">
        <v>85</v>
      </c>
      <c r="D14" s="30">
        <v>110</v>
      </c>
      <c r="E14" s="30">
        <v>110</v>
      </c>
      <c r="F14" s="175">
        <v>60</v>
      </c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77</v>
      </c>
      <c r="D16" s="24">
        <v>130</v>
      </c>
      <c r="E16" s="24">
        <v>130</v>
      </c>
      <c r="F16" s="24">
        <v>130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2</v>
      </c>
      <c r="D17" s="8">
        <v>1</v>
      </c>
      <c r="E17" s="8">
        <v>7</v>
      </c>
      <c r="F17" s="8">
        <v>7</v>
      </c>
      <c r="G17" s="9"/>
    </row>
    <row r="18" spans="1:7" ht="18" customHeight="1" thickBot="1">
      <c r="A18" s="6">
        <v>513</v>
      </c>
      <c r="B18" s="6" t="s">
        <v>26</v>
      </c>
      <c r="C18" s="23">
        <v>0</v>
      </c>
      <c r="D18" s="24"/>
      <c r="E18" s="24">
        <v>0</v>
      </c>
      <c r="F18" s="24">
        <v>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323</v>
      </c>
      <c r="D19" s="24">
        <f>SUM(D20:D22)</f>
        <v>349</v>
      </c>
      <c r="E19" s="24">
        <f>SUM(E20:E22)</f>
        <v>383</v>
      </c>
      <c r="F19" s="24">
        <f>SUM(F20:F22)</f>
        <v>383</v>
      </c>
      <c r="G19" s="9"/>
    </row>
    <row r="20" spans="1:7" s="4" customFormat="1" ht="18" customHeight="1">
      <c r="A20" s="39" t="s">
        <v>12</v>
      </c>
      <c r="B20" s="25" t="s">
        <v>28</v>
      </c>
      <c r="C20" s="40">
        <v>59</v>
      </c>
      <c r="D20" s="41">
        <v>59</v>
      </c>
      <c r="E20" s="41">
        <v>69</v>
      </c>
      <c r="F20" s="174">
        <v>69</v>
      </c>
      <c r="G20" s="42"/>
    </row>
    <row r="21" spans="1:7" s="4" customFormat="1" ht="18" customHeight="1">
      <c r="A21" s="32"/>
      <c r="B21" s="18" t="s">
        <v>29</v>
      </c>
      <c r="C21" s="43"/>
      <c r="D21" s="44"/>
      <c r="E21" s="44"/>
      <c r="F21" s="173"/>
      <c r="G21" s="45"/>
    </row>
    <row r="22" spans="1:7" s="4" customFormat="1" ht="18" customHeight="1" thickBot="1">
      <c r="A22" s="32"/>
      <c r="B22" s="18" t="s">
        <v>17</v>
      </c>
      <c r="C22" s="43">
        <v>264</v>
      </c>
      <c r="D22" s="44">
        <v>290</v>
      </c>
      <c r="E22" s="44">
        <v>314</v>
      </c>
      <c r="F22" s="173">
        <v>314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53</v>
      </c>
      <c r="D23" s="24">
        <f>SUM(D24:D27)</f>
        <v>26</v>
      </c>
      <c r="E23" s="24">
        <f>SUM(E24:E27)</f>
        <v>36</v>
      </c>
      <c r="F23" s="24">
        <f>SUM(F24:F27)</f>
        <v>36</v>
      </c>
      <c r="G23" s="9"/>
    </row>
    <row r="24" spans="1:7" ht="18" customHeight="1">
      <c r="A24" s="39" t="s">
        <v>12</v>
      </c>
      <c r="B24" s="48" t="s">
        <v>31</v>
      </c>
      <c r="C24" s="11">
        <v>17</v>
      </c>
      <c r="D24" s="12"/>
      <c r="E24" s="12"/>
      <c r="F24" s="172"/>
      <c r="G24" s="13"/>
    </row>
    <row r="25" spans="1:7" ht="18" customHeight="1">
      <c r="A25" s="49"/>
      <c r="B25" s="18" t="s">
        <v>32</v>
      </c>
      <c r="C25" s="15"/>
      <c r="D25" s="16">
        <v>26</v>
      </c>
      <c r="E25" s="16"/>
      <c r="F25" s="173"/>
      <c r="G25" s="17"/>
    </row>
    <row r="26" spans="1:7" ht="18" customHeight="1">
      <c r="A26" s="49"/>
      <c r="B26" s="49" t="s">
        <v>33</v>
      </c>
      <c r="C26" s="50"/>
      <c r="D26" s="51"/>
      <c r="E26" s="51"/>
      <c r="F26" s="55"/>
      <c r="G26" s="22"/>
    </row>
    <row r="27" spans="1:7" ht="18" customHeight="1" thickBot="1">
      <c r="A27" s="19"/>
      <c r="B27" s="14" t="s">
        <v>34</v>
      </c>
      <c r="C27" s="52">
        <v>36</v>
      </c>
      <c r="D27" s="30"/>
      <c r="E27" s="53">
        <v>36</v>
      </c>
      <c r="F27" s="175">
        <v>36</v>
      </c>
      <c r="G27" s="54"/>
    </row>
    <row r="28" spans="1:7" s="4" customFormat="1" ht="18" customHeight="1" thickBot="1">
      <c r="A28" s="6">
        <v>524</v>
      </c>
      <c r="B28" s="6" t="s">
        <v>35</v>
      </c>
      <c r="C28" s="23">
        <v>6</v>
      </c>
      <c r="D28" s="24">
        <v>15</v>
      </c>
      <c r="E28" s="24">
        <v>15</v>
      </c>
      <c r="F28" s="24">
        <v>15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16</v>
      </c>
      <c r="D29" s="24">
        <v>0</v>
      </c>
      <c r="E29" s="24">
        <v>0</v>
      </c>
      <c r="F29" s="24">
        <v>0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0</v>
      </c>
      <c r="D30" s="24">
        <v>0</v>
      </c>
      <c r="E30" s="24">
        <v>0</v>
      </c>
      <c r="F30" s="24">
        <v>0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11</v>
      </c>
      <c r="E31" s="24">
        <v>10</v>
      </c>
      <c r="F31" s="24">
        <v>10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2</v>
      </c>
      <c r="D33" s="24">
        <v>0</v>
      </c>
      <c r="E33" s="24">
        <v>0</v>
      </c>
      <c r="F33" s="24">
        <v>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5</v>
      </c>
      <c r="D39" s="24">
        <v>0</v>
      </c>
      <c r="E39" s="24">
        <v>5</v>
      </c>
      <c r="F39" s="24">
        <v>5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9</v>
      </c>
      <c r="D41" s="59">
        <v>15</v>
      </c>
      <c r="E41" s="59">
        <v>15</v>
      </c>
      <c r="F41" s="59">
        <v>15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1883</v>
      </c>
      <c r="D42" s="8">
        <f>SUM(D5,D10,D15:D19,D23,D28:D41)</f>
        <v>1777</v>
      </c>
      <c r="E42" s="8">
        <f>SUM(E5,E10,E15:E19,E23,E28:E41)</f>
        <v>1942</v>
      </c>
      <c r="F42" s="8">
        <f>SUM(F5,F10,F15:F19,F23,F28:F41)</f>
        <v>1872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312</v>
      </c>
      <c r="D47" s="24">
        <v>427</v>
      </c>
      <c r="E47" s="24">
        <v>450</v>
      </c>
      <c r="F47" s="24">
        <v>450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0</v>
      </c>
      <c r="D48" s="24">
        <v>0</v>
      </c>
      <c r="E48" s="24">
        <v>0</v>
      </c>
      <c r="F48" s="24">
        <v>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2</v>
      </c>
      <c r="D50" s="24">
        <v>0</v>
      </c>
      <c r="E50" s="24">
        <v>47</v>
      </c>
      <c r="F50" s="24">
        <v>47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0</v>
      </c>
      <c r="E53" s="24">
        <v>0</v>
      </c>
      <c r="F53" s="24">
        <v>0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230</v>
      </c>
      <c r="D54" s="24">
        <v>0</v>
      </c>
      <c r="E54" s="24">
        <v>0</v>
      </c>
      <c r="F54" s="24">
        <v>0</v>
      </c>
      <c r="G54" s="6"/>
    </row>
    <row r="55" spans="1:7" s="4" customFormat="1" ht="18" customHeight="1" thickBot="1">
      <c r="A55" s="6">
        <v>649</v>
      </c>
      <c r="B55" s="6" t="s">
        <v>60</v>
      </c>
      <c r="C55" s="23">
        <v>0</v>
      </c>
      <c r="D55" s="24">
        <v>0</v>
      </c>
      <c r="E55" s="24">
        <v>0</v>
      </c>
      <c r="F55" s="24">
        <v>0</v>
      </c>
      <c r="G55" s="6"/>
    </row>
    <row r="56" spans="1:7" ht="18" customHeight="1" thickBot="1">
      <c r="A56" s="6">
        <v>662</v>
      </c>
      <c r="B56" s="6" t="s">
        <v>61</v>
      </c>
      <c r="C56" s="23">
        <v>0</v>
      </c>
      <c r="D56" s="24">
        <v>0</v>
      </c>
      <c r="E56" s="24">
        <v>0</v>
      </c>
      <c r="F56" s="24">
        <v>0</v>
      </c>
      <c r="G56" s="64"/>
    </row>
    <row r="57" spans="1:7" ht="18" customHeight="1" thickBot="1">
      <c r="A57" s="57">
        <v>669</v>
      </c>
      <c r="B57" s="57" t="s">
        <v>62</v>
      </c>
      <c r="C57" s="58">
        <v>16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560</v>
      </c>
      <c r="D58" s="67">
        <f>SUM(D47:D57)</f>
        <v>427</v>
      </c>
      <c r="E58" s="67">
        <f>SUM(E47:E57)</f>
        <v>497</v>
      </c>
      <c r="F58" s="67">
        <f>SUM(F47:F57)</f>
        <v>497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560</v>
      </c>
      <c r="D62" s="71">
        <f>SUM(D58)</f>
        <v>427</v>
      </c>
      <c r="E62" s="71">
        <f>SUM(E58)</f>
        <v>497</v>
      </c>
      <c r="F62" s="71">
        <f>SUM(F58)</f>
        <v>497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1883</v>
      </c>
      <c r="D63" s="53">
        <f>SUM(D42)</f>
        <v>1777</v>
      </c>
      <c r="E63" s="53">
        <f>SUM(E42)</f>
        <v>1942</v>
      </c>
      <c r="F63" s="53">
        <f>SUM(F42)</f>
        <v>1872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1323</v>
      </c>
      <c r="D64" s="76">
        <f>SUM(D63-D62)</f>
        <v>1350</v>
      </c>
      <c r="E64" s="76">
        <f>SUM(E63-E62)</f>
        <v>1445</v>
      </c>
      <c r="F64" s="76">
        <f>SUM(F63-F62)</f>
        <v>1375</v>
      </c>
      <c r="G64" s="6"/>
    </row>
    <row r="65" ht="18" customHeight="1">
      <c r="B65" s="1" t="s">
        <v>71</v>
      </c>
    </row>
    <row r="66" ht="18" customHeight="1">
      <c r="B66" s="1" t="s">
        <v>72</v>
      </c>
    </row>
    <row r="67" ht="18" customHeight="1">
      <c r="B67" s="1" t="s">
        <v>74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7">
      <selection activeCell="H25" sqref="H25"/>
    </sheetView>
  </sheetViews>
  <sheetFormatPr defaultColWidth="9.140625" defaultRowHeight="16.5" customHeight="1"/>
  <cols>
    <col min="1" max="1" width="10.421875" style="207" customWidth="1"/>
    <col min="2" max="2" width="39.140625" style="207" customWidth="1"/>
    <col min="3" max="5" width="16.57421875" style="217" customWidth="1"/>
    <col min="6" max="6" width="16.57421875" style="209" customWidth="1"/>
    <col min="7" max="7" width="20.8515625" style="207" customWidth="1"/>
    <col min="8" max="16384" width="9.7109375" style="207" customWidth="1"/>
  </cols>
  <sheetData>
    <row r="1" spans="1:7" ht="15.75">
      <c r="A1" s="317" t="s">
        <v>98</v>
      </c>
      <c r="B1" s="317"/>
      <c r="C1" s="317"/>
      <c r="D1" s="317"/>
      <c r="E1" s="317"/>
      <c r="F1" s="317"/>
      <c r="G1" s="317"/>
    </row>
    <row r="2" spans="1:7" ht="15.75">
      <c r="A2" s="318" t="s">
        <v>1</v>
      </c>
      <c r="B2" s="318"/>
      <c r="C2" s="318" t="s">
        <v>99</v>
      </c>
      <c r="D2" s="318"/>
      <c r="E2" s="318"/>
      <c r="F2" s="318"/>
      <c r="G2" s="318"/>
    </row>
    <row r="3" spans="1:7" s="208" customFormat="1" ht="15">
      <c r="A3" s="319" t="s">
        <v>3</v>
      </c>
      <c r="B3" s="319" t="s">
        <v>4</v>
      </c>
      <c r="C3" s="176"/>
      <c r="D3" s="176"/>
      <c r="E3" s="176"/>
      <c r="F3" s="177" t="s">
        <v>5</v>
      </c>
      <c r="G3" s="320" t="s">
        <v>6</v>
      </c>
    </row>
    <row r="4" spans="1:7" s="208" customFormat="1" ht="45">
      <c r="A4" s="319"/>
      <c r="B4" s="319"/>
      <c r="C4" s="178" t="s">
        <v>7</v>
      </c>
      <c r="D4" s="178" t="s">
        <v>8</v>
      </c>
      <c r="E4" s="178" t="s">
        <v>9</v>
      </c>
      <c r="F4" s="178" t="s">
        <v>10</v>
      </c>
      <c r="G4" s="320"/>
    </row>
    <row r="5" spans="1:7" s="208" customFormat="1" ht="15">
      <c r="A5" s="179">
        <v>501</v>
      </c>
      <c r="B5" s="179" t="s">
        <v>11</v>
      </c>
      <c r="C5" s="180">
        <v>328</v>
      </c>
      <c r="D5" s="180">
        <v>238</v>
      </c>
      <c r="E5" s="180">
        <v>263</v>
      </c>
      <c r="F5" s="180">
        <v>263</v>
      </c>
      <c r="G5" s="181"/>
    </row>
    <row r="6" spans="1:7" ht="15">
      <c r="A6" s="321" t="s">
        <v>12</v>
      </c>
      <c r="B6" s="182" t="s">
        <v>13</v>
      </c>
      <c r="C6" s="183">
        <v>142</v>
      </c>
      <c r="D6" s="183">
        <v>120</v>
      </c>
      <c r="E6" s="183">
        <v>145</v>
      </c>
      <c r="F6" s="183">
        <v>145</v>
      </c>
      <c r="G6" s="184"/>
    </row>
    <row r="7" spans="1:7" ht="15">
      <c r="A7" s="321"/>
      <c r="B7" s="185" t="s">
        <v>14</v>
      </c>
      <c r="C7" s="186">
        <v>7</v>
      </c>
      <c r="D7" s="186">
        <v>5</v>
      </c>
      <c r="E7" s="186">
        <v>5</v>
      </c>
      <c r="F7" s="186">
        <v>5</v>
      </c>
      <c r="G7" s="184"/>
    </row>
    <row r="8" spans="1:7" ht="15">
      <c r="A8" s="321"/>
      <c r="B8" s="187" t="s">
        <v>15</v>
      </c>
      <c r="C8" s="186">
        <v>61</v>
      </c>
      <c r="D8" s="186">
        <v>50</v>
      </c>
      <c r="E8" s="186">
        <v>50</v>
      </c>
      <c r="F8" s="186">
        <v>50</v>
      </c>
      <c r="G8" s="184"/>
    </row>
    <row r="9" spans="1:7" ht="15">
      <c r="A9" s="321"/>
      <c r="B9" s="188" t="s">
        <v>17</v>
      </c>
      <c r="C9" s="183">
        <v>118</v>
      </c>
      <c r="D9" s="183">
        <v>63</v>
      </c>
      <c r="E9" s="183">
        <v>63</v>
      </c>
      <c r="F9" s="183">
        <v>63</v>
      </c>
      <c r="G9" s="189" t="s">
        <v>100</v>
      </c>
    </row>
    <row r="10" spans="1:7" s="208" customFormat="1" ht="15">
      <c r="A10" s="179">
        <v>502</v>
      </c>
      <c r="B10" s="179" t="s">
        <v>18</v>
      </c>
      <c r="C10" s="190">
        <v>199</v>
      </c>
      <c r="D10" s="190">
        <v>223</v>
      </c>
      <c r="E10" s="190">
        <v>223</v>
      </c>
      <c r="F10" s="190">
        <v>223</v>
      </c>
      <c r="G10" s="181"/>
    </row>
    <row r="11" spans="1:7" ht="15">
      <c r="A11" s="322" t="s">
        <v>12</v>
      </c>
      <c r="B11" s="187" t="s">
        <v>19</v>
      </c>
      <c r="C11" s="186">
        <v>7</v>
      </c>
      <c r="D11" s="186">
        <v>13</v>
      </c>
      <c r="E11" s="186">
        <v>13</v>
      </c>
      <c r="F11" s="186">
        <v>13</v>
      </c>
      <c r="G11" s="184"/>
    </row>
    <row r="12" spans="1:7" ht="15">
      <c r="A12" s="322"/>
      <c r="B12" s="187" t="s">
        <v>20</v>
      </c>
      <c r="C12" s="183"/>
      <c r="D12" s="183"/>
      <c r="E12" s="183"/>
      <c r="F12" s="183"/>
      <c r="G12" s="191"/>
    </row>
    <row r="13" spans="1:7" ht="15">
      <c r="A13" s="322"/>
      <c r="B13" s="187" t="s">
        <v>21</v>
      </c>
      <c r="C13" s="186">
        <v>164</v>
      </c>
      <c r="D13" s="186">
        <v>165</v>
      </c>
      <c r="E13" s="186">
        <v>165</v>
      </c>
      <c r="F13" s="186">
        <v>165</v>
      </c>
      <c r="G13" s="184"/>
    </row>
    <row r="14" spans="1:7" ht="15">
      <c r="A14" s="322"/>
      <c r="B14" s="188" t="s">
        <v>22</v>
      </c>
      <c r="C14" s="186">
        <v>28</v>
      </c>
      <c r="D14" s="186">
        <v>45</v>
      </c>
      <c r="E14" s="186">
        <v>45</v>
      </c>
      <c r="F14" s="186">
        <v>45</v>
      </c>
      <c r="G14" s="191"/>
    </row>
    <row r="15" spans="1:7" s="208" customFormat="1" ht="15">
      <c r="A15" s="192">
        <v>504</v>
      </c>
      <c r="B15" s="193" t="s">
        <v>23</v>
      </c>
      <c r="C15" s="180">
        <v>0</v>
      </c>
      <c r="D15" s="180">
        <v>0</v>
      </c>
      <c r="E15" s="180">
        <v>0</v>
      </c>
      <c r="F15" s="180">
        <v>0</v>
      </c>
      <c r="G15" s="194"/>
    </row>
    <row r="16" spans="1:7" s="207" customFormat="1" ht="15">
      <c r="A16" s="179">
        <v>511</v>
      </c>
      <c r="B16" s="179" t="s">
        <v>24</v>
      </c>
      <c r="C16" s="190">
        <v>6</v>
      </c>
      <c r="D16" s="190">
        <v>70</v>
      </c>
      <c r="E16" s="190">
        <v>40</v>
      </c>
      <c r="F16" s="190">
        <v>40</v>
      </c>
      <c r="G16" s="195" t="s">
        <v>101</v>
      </c>
    </row>
    <row r="17" spans="1:7" s="208" customFormat="1" ht="15">
      <c r="A17" s="193">
        <v>512</v>
      </c>
      <c r="B17" s="179" t="s">
        <v>25</v>
      </c>
      <c r="C17" s="180">
        <v>1</v>
      </c>
      <c r="D17" s="180">
        <v>0</v>
      </c>
      <c r="E17" s="180">
        <v>0</v>
      </c>
      <c r="F17" s="180">
        <v>0</v>
      </c>
      <c r="G17" s="181"/>
    </row>
    <row r="18" spans="1:7" ht="15">
      <c r="A18" s="179">
        <v>513</v>
      </c>
      <c r="B18" s="179" t="s">
        <v>26</v>
      </c>
      <c r="C18" s="190">
        <v>0</v>
      </c>
      <c r="D18" s="190">
        <v>0</v>
      </c>
      <c r="E18" s="190">
        <v>0</v>
      </c>
      <c r="F18" s="190">
        <v>0</v>
      </c>
      <c r="G18" s="184"/>
    </row>
    <row r="19" spans="1:7" s="208" customFormat="1" ht="15">
      <c r="A19" s="179">
        <v>518</v>
      </c>
      <c r="B19" s="179" t="s">
        <v>27</v>
      </c>
      <c r="C19" s="190">
        <v>133</v>
      </c>
      <c r="D19" s="190">
        <v>162</v>
      </c>
      <c r="E19" s="190">
        <v>162</v>
      </c>
      <c r="F19" s="190">
        <v>162</v>
      </c>
      <c r="G19" s="181"/>
    </row>
    <row r="20" spans="1:7" s="208" customFormat="1" ht="15">
      <c r="A20" s="196" t="s">
        <v>12</v>
      </c>
      <c r="B20" s="187" t="s">
        <v>28</v>
      </c>
      <c r="C20" s="184">
        <v>31</v>
      </c>
      <c r="D20" s="184">
        <v>35</v>
      </c>
      <c r="E20" s="184">
        <v>35</v>
      </c>
      <c r="F20" s="184">
        <v>35</v>
      </c>
      <c r="G20" s="197"/>
    </row>
    <row r="21" spans="1:7" s="208" customFormat="1" ht="15">
      <c r="A21" s="192"/>
      <c r="B21" s="187" t="s">
        <v>29</v>
      </c>
      <c r="C21" s="184"/>
      <c r="D21" s="184"/>
      <c r="E21" s="184"/>
      <c r="F21" s="184"/>
      <c r="G21" s="181"/>
    </row>
    <row r="22" spans="1:7" s="208" customFormat="1" ht="15">
      <c r="A22" s="192"/>
      <c r="B22" s="187" t="s">
        <v>17</v>
      </c>
      <c r="C22" s="184">
        <v>102</v>
      </c>
      <c r="D22" s="184">
        <v>127</v>
      </c>
      <c r="E22" s="184">
        <v>127</v>
      </c>
      <c r="F22" s="184">
        <v>127</v>
      </c>
      <c r="G22" s="189" t="s">
        <v>102</v>
      </c>
    </row>
    <row r="23" spans="1:7" s="208" customFormat="1" ht="15">
      <c r="A23" s="198">
        <v>521</v>
      </c>
      <c r="B23" s="179" t="s">
        <v>30</v>
      </c>
      <c r="C23" s="190">
        <v>6</v>
      </c>
      <c r="D23" s="190">
        <v>2</v>
      </c>
      <c r="E23" s="190">
        <v>2</v>
      </c>
      <c r="F23" s="190">
        <v>2</v>
      </c>
      <c r="G23" s="181"/>
    </row>
    <row r="24" spans="1:7" ht="15">
      <c r="A24" s="196" t="s">
        <v>12</v>
      </c>
      <c r="B24" s="188" t="s">
        <v>31</v>
      </c>
      <c r="C24" s="183"/>
      <c r="D24" s="183"/>
      <c r="E24" s="183"/>
      <c r="F24" s="183"/>
      <c r="G24" s="184"/>
    </row>
    <row r="25" spans="1:7" ht="15">
      <c r="A25" s="199"/>
      <c r="B25" s="187" t="s">
        <v>32</v>
      </c>
      <c r="C25" s="186">
        <v>1</v>
      </c>
      <c r="D25" s="186">
        <v>2</v>
      </c>
      <c r="E25" s="186">
        <v>2</v>
      </c>
      <c r="F25" s="186">
        <v>2</v>
      </c>
      <c r="G25" s="184"/>
    </row>
    <row r="26" spans="1:7" ht="15">
      <c r="A26" s="199"/>
      <c r="B26" s="199" t="s">
        <v>33</v>
      </c>
      <c r="C26" s="200"/>
      <c r="D26" s="200"/>
      <c r="E26" s="200"/>
      <c r="F26" s="200"/>
      <c r="G26" s="184"/>
    </row>
    <row r="27" spans="1:7" ht="15">
      <c r="A27" s="188"/>
      <c r="B27" s="185" t="s">
        <v>34</v>
      </c>
      <c r="C27" s="201">
        <v>5</v>
      </c>
      <c r="D27" s="186"/>
      <c r="E27" s="184"/>
      <c r="F27" s="184"/>
      <c r="G27" s="189"/>
    </row>
    <row r="28" spans="1:7" s="208" customFormat="1" ht="15">
      <c r="A28" s="179">
        <v>524</v>
      </c>
      <c r="B28" s="179" t="s">
        <v>35</v>
      </c>
      <c r="C28" s="190">
        <v>1</v>
      </c>
      <c r="D28" s="190">
        <v>0</v>
      </c>
      <c r="E28" s="190">
        <v>0</v>
      </c>
      <c r="F28" s="190">
        <v>0</v>
      </c>
      <c r="G28" s="181"/>
    </row>
    <row r="29" spans="1:7" s="208" customFormat="1" ht="15">
      <c r="A29" s="179">
        <v>525</v>
      </c>
      <c r="B29" s="179" t="s">
        <v>36</v>
      </c>
      <c r="C29" s="190">
        <v>7</v>
      </c>
      <c r="D29" s="190">
        <v>6</v>
      </c>
      <c r="E29" s="190">
        <v>6</v>
      </c>
      <c r="F29" s="190">
        <v>6</v>
      </c>
      <c r="G29" s="181"/>
    </row>
    <row r="30" spans="1:7" s="208" customFormat="1" ht="15">
      <c r="A30" s="179">
        <v>527</v>
      </c>
      <c r="B30" s="179" t="s">
        <v>37</v>
      </c>
      <c r="C30" s="190">
        <v>0</v>
      </c>
      <c r="D30" s="190">
        <v>0</v>
      </c>
      <c r="E30" s="190">
        <v>0</v>
      </c>
      <c r="F30" s="190">
        <v>0</v>
      </c>
      <c r="G30" s="181"/>
    </row>
    <row r="31" spans="1:7" s="208" customFormat="1" ht="15">
      <c r="A31" s="179">
        <v>528</v>
      </c>
      <c r="B31" s="179" t="s">
        <v>38</v>
      </c>
      <c r="C31" s="190">
        <v>0</v>
      </c>
      <c r="D31" s="190">
        <v>0</v>
      </c>
      <c r="E31" s="190">
        <v>0</v>
      </c>
      <c r="F31" s="190">
        <v>0</v>
      </c>
      <c r="G31" s="181"/>
    </row>
    <row r="32" spans="1:7" s="208" customFormat="1" ht="15">
      <c r="A32" s="179">
        <v>531</v>
      </c>
      <c r="B32" s="179" t="s">
        <v>39</v>
      </c>
      <c r="C32" s="190">
        <v>0</v>
      </c>
      <c r="D32" s="190">
        <v>0</v>
      </c>
      <c r="E32" s="190">
        <v>0</v>
      </c>
      <c r="F32" s="190">
        <v>0</v>
      </c>
      <c r="G32" s="181"/>
    </row>
    <row r="33" spans="1:7" s="208" customFormat="1" ht="15">
      <c r="A33" s="179">
        <v>538</v>
      </c>
      <c r="B33" s="179" t="s">
        <v>40</v>
      </c>
      <c r="C33" s="190">
        <v>0</v>
      </c>
      <c r="D33" s="190">
        <v>0</v>
      </c>
      <c r="E33" s="190">
        <v>0</v>
      </c>
      <c r="F33" s="190">
        <v>0</v>
      </c>
      <c r="G33" s="181"/>
    </row>
    <row r="34" spans="1:7" s="208" customFormat="1" ht="15">
      <c r="A34" s="179">
        <v>542</v>
      </c>
      <c r="B34" s="179" t="s">
        <v>41</v>
      </c>
      <c r="C34" s="190">
        <v>0</v>
      </c>
      <c r="D34" s="202">
        <v>0</v>
      </c>
      <c r="E34" s="202">
        <v>0</v>
      </c>
      <c r="F34" s="202">
        <v>0</v>
      </c>
      <c r="G34" s="181"/>
    </row>
    <row r="35" spans="1:7" s="208" customFormat="1" ht="15">
      <c r="A35" s="179">
        <v>543</v>
      </c>
      <c r="B35" s="179" t="s">
        <v>42</v>
      </c>
      <c r="C35" s="190">
        <v>0</v>
      </c>
      <c r="D35" s="190">
        <v>0</v>
      </c>
      <c r="E35" s="190">
        <v>0</v>
      </c>
      <c r="F35" s="190">
        <v>0</v>
      </c>
      <c r="G35" s="181"/>
    </row>
    <row r="36" spans="1:7" s="208" customFormat="1" ht="15">
      <c r="A36" s="179">
        <v>551</v>
      </c>
      <c r="B36" s="179" t="s">
        <v>43</v>
      </c>
      <c r="C36" s="190">
        <v>28</v>
      </c>
      <c r="D36" s="190">
        <v>32</v>
      </c>
      <c r="E36" s="190">
        <v>32</v>
      </c>
      <c r="F36" s="190">
        <v>32</v>
      </c>
      <c r="G36" s="181"/>
    </row>
    <row r="37" spans="1:7" s="208" customFormat="1" ht="15">
      <c r="A37" s="203">
        <v>556</v>
      </c>
      <c r="B37" s="179" t="s">
        <v>44</v>
      </c>
      <c r="C37" s="190">
        <v>0</v>
      </c>
      <c r="D37" s="190">
        <v>0</v>
      </c>
      <c r="E37" s="190">
        <v>0</v>
      </c>
      <c r="F37" s="190">
        <v>0</v>
      </c>
      <c r="G37" s="181"/>
    </row>
    <row r="38" spans="1:7" s="208" customFormat="1" ht="15">
      <c r="A38" s="203">
        <v>557</v>
      </c>
      <c r="B38" s="179" t="s">
        <v>45</v>
      </c>
      <c r="C38" s="190">
        <v>0</v>
      </c>
      <c r="D38" s="190">
        <v>0</v>
      </c>
      <c r="E38" s="190">
        <v>0</v>
      </c>
      <c r="F38" s="190">
        <v>0</v>
      </c>
      <c r="G38" s="181"/>
    </row>
    <row r="39" spans="1:7" s="208" customFormat="1" ht="15">
      <c r="A39" s="179">
        <v>549</v>
      </c>
      <c r="B39" s="179" t="s">
        <v>46</v>
      </c>
      <c r="C39" s="190">
        <v>7</v>
      </c>
      <c r="D39" s="190">
        <v>7</v>
      </c>
      <c r="E39" s="190">
        <v>7</v>
      </c>
      <c r="F39" s="190">
        <v>7</v>
      </c>
      <c r="G39" s="181"/>
    </row>
    <row r="40" spans="1:7" s="208" customFormat="1" ht="15">
      <c r="A40" s="193">
        <v>563</v>
      </c>
      <c r="B40" s="179" t="s">
        <v>47</v>
      </c>
      <c r="C40" s="190">
        <v>0</v>
      </c>
      <c r="D40" s="190">
        <v>0</v>
      </c>
      <c r="E40" s="190">
        <v>0</v>
      </c>
      <c r="F40" s="190">
        <v>0</v>
      </c>
      <c r="G40" s="181"/>
    </row>
    <row r="41" spans="1:7" s="208" customFormat="1" ht="15.75" thickBot="1">
      <c r="A41" s="204">
        <v>569</v>
      </c>
      <c r="B41" s="204" t="s">
        <v>48</v>
      </c>
      <c r="C41" s="205">
        <v>6</v>
      </c>
      <c r="D41" s="205">
        <v>6</v>
      </c>
      <c r="E41" s="205">
        <v>6</v>
      </c>
      <c r="F41" s="205">
        <v>6</v>
      </c>
      <c r="G41" s="206"/>
    </row>
    <row r="42" spans="1:7" s="208" customFormat="1" ht="15.75" thickTop="1">
      <c r="A42" s="193" t="s">
        <v>49</v>
      </c>
      <c r="B42" s="193" t="s">
        <v>50</v>
      </c>
      <c r="C42" s="180">
        <v>722</v>
      </c>
      <c r="D42" s="180">
        <v>746</v>
      </c>
      <c r="E42" s="180">
        <f>SUM(E5,E10,E15:E19,E23,E28:E41)</f>
        <v>741</v>
      </c>
      <c r="F42" s="180">
        <f>SUM(F5,F10,F15:F19,F23,F28:F41)</f>
        <v>741</v>
      </c>
      <c r="G42" s="194"/>
    </row>
    <row r="43" spans="3:6" s="208" customFormat="1" ht="15">
      <c r="C43" s="209"/>
      <c r="D43" s="209"/>
      <c r="E43" s="209"/>
      <c r="F43" s="209"/>
    </row>
    <row r="44" spans="3:6" s="208" customFormat="1" ht="15">
      <c r="C44" s="209"/>
      <c r="D44" s="209"/>
      <c r="E44" s="209"/>
      <c r="F44" s="209"/>
    </row>
    <row r="45" spans="1:7" ht="15">
      <c r="A45" s="319" t="s">
        <v>3</v>
      </c>
      <c r="B45" s="319" t="s">
        <v>4</v>
      </c>
      <c r="C45" s="176"/>
      <c r="D45" s="176"/>
      <c r="E45" s="176"/>
      <c r="F45" s="177" t="s">
        <v>5</v>
      </c>
      <c r="G45" s="320" t="s">
        <v>51</v>
      </c>
    </row>
    <row r="46" spans="1:7" ht="45">
      <c r="A46" s="319"/>
      <c r="B46" s="319"/>
      <c r="C46" s="178" t="s">
        <v>7</v>
      </c>
      <c r="D46" s="178" t="s">
        <v>8</v>
      </c>
      <c r="E46" s="178" t="s">
        <v>9</v>
      </c>
      <c r="F46" s="178" t="s">
        <v>10</v>
      </c>
      <c r="G46" s="320"/>
    </row>
    <row r="47" spans="1:7" s="208" customFormat="1" ht="15">
      <c r="A47" s="210">
        <v>602</v>
      </c>
      <c r="B47" s="179" t="s">
        <v>52</v>
      </c>
      <c r="C47" s="190">
        <v>155</v>
      </c>
      <c r="D47" s="190">
        <v>120</v>
      </c>
      <c r="E47" s="190">
        <v>145</v>
      </c>
      <c r="F47" s="190">
        <v>145</v>
      </c>
      <c r="G47" s="179"/>
    </row>
    <row r="48" spans="1:7" s="208" customFormat="1" ht="15">
      <c r="A48" s="179">
        <v>603</v>
      </c>
      <c r="B48" s="179" t="s">
        <v>53</v>
      </c>
      <c r="C48" s="190">
        <v>0</v>
      </c>
      <c r="D48" s="190">
        <v>0</v>
      </c>
      <c r="E48" s="190">
        <v>0</v>
      </c>
      <c r="F48" s="190">
        <v>0</v>
      </c>
      <c r="G48" s="179"/>
    </row>
    <row r="49" spans="1:7" s="208" customFormat="1" ht="15">
      <c r="A49" s="179">
        <v>604</v>
      </c>
      <c r="B49" s="179" t="s">
        <v>54</v>
      </c>
      <c r="C49" s="190">
        <v>0</v>
      </c>
      <c r="D49" s="190">
        <v>0</v>
      </c>
      <c r="E49" s="190">
        <v>0</v>
      </c>
      <c r="F49" s="190">
        <v>0</v>
      </c>
      <c r="G49" s="179"/>
    </row>
    <row r="50" spans="1:7" s="208" customFormat="1" ht="15">
      <c r="A50" s="203">
        <v>609</v>
      </c>
      <c r="B50" s="179" t="s">
        <v>55</v>
      </c>
      <c r="C50" s="190">
        <v>0</v>
      </c>
      <c r="D50" s="190">
        <v>0</v>
      </c>
      <c r="E50" s="190">
        <v>0</v>
      </c>
      <c r="F50" s="190">
        <v>0</v>
      </c>
      <c r="G50" s="179"/>
    </row>
    <row r="51" spans="1:7" s="208" customFormat="1" ht="15">
      <c r="A51" s="203">
        <v>611</v>
      </c>
      <c r="B51" s="179" t="s">
        <v>56</v>
      </c>
      <c r="C51" s="190">
        <v>0</v>
      </c>
      <c r="D51" s="190">
        <v>0</v>
      </c>
      <c r="E51" s="190">
        <v>0</v>
      </c>
      <c r="F51" s="190">
        <v>0</v>
      </c>
      <c r="G51" s="179"/>
    </row>
    <row r="52" spans="1:7" ht="15">
      <c r="A52" s="192">
        <v>621</v>
      </c>
      <c r="B52" s="192" t="s">
        <v>57</v>
      </c>
      <c r="C52" s="190">
        <v>0</v>
      </c>
      <c r="D52" s="190">
        <v>0</v>
      </c>
      <c r="E52" s="190">
        <v>0</v>
      </c>
      <c r="F52" s="190">
        <v>0</v>
      </c>
      <c r="G52" s="199"/>
    </row>
    <row r="53" spans="1:7" ht="15">
      <c r="A53" s="179">
        <v>646</v>
      </c>
      <c r="B53" s="179" t="s">
        <v>58</v>
      </c>
      <c r="C53" s="190">
        <v>0</v>
      </c>
      <c r="D53" s="190">
        <v>0</v>
      </c>
      <c r="E53" s="190">
        <v>0</v>
      </c>
      <c r="F53" s="190">
        <v>0</v>
      </c>
      <c r="G53" s="187"/>
    </row>
    <row r="54" spans="1:7" s="208" customFormat="1" ht="15">
      <c r="A54" s="179">
        <v>648</v>
      </c>
      <c r="B54" s="179" t="s">
        <v>59</v>
      </c>
      <c r="C54" s="190">
        <v>18</v>
      </c>
      <c r="D54" s="190">
        <v>0</v>
      </c>
      <c r="E54" s="190">
        <v>0</v>
      </c>
      <c r="F54" s="190">
        <v>20</v>
      </c>
      <c r="G54" s="211" t="s">
        <v>101</v>
      </c>
    </row>
    <row r="55" spans="1:7" s="208" customFormat="1" ht="15">
      <c r="A55" s="179">
        <v>649</v>
      </c>
      <c r="B55" s="179" t="s">
        <v>60</v>
      </c>
      <c r="C55" s="190">
        <v>1</v>
      </c>
      <c r="D55" s="190">
        <v>0</v>
      </c>
      <c r="E55" s="190">
        <v>0</v>
      </c>
      <c r="F55" s="190">
        <v>0</v>
      </c>
      <c r="G55" s="179"/>
    </row>
    <row r="56" spans="1:7" ht="15">
      <c r="A56" s="179">
        <v>662</v>
      </c>
      <c r="B56" s="179" t="s">
        <v>61</v>
      </c>
      <c r="C56" s="190">
        <v>0</v>
      </c>
      <c r="D56" s="190">
        <v>0</v>
      </c>
      <c r="E56" s="190">
        <v>0</v>
      </c>
      <c r="F56" s="190">
        <v>0</v>
      </c>
      <c r="G56" s="187"/>
    </row>
    <row r="57" spans="1:7" ht="15.75" thickBot="1">
      <c r="A57" s="204">
        <v>669</v>
      </c>
      <c r="B57" s="204" t="s">
        <v>62</v>
      </c>
      <c r="C57" s="205">
        <v>0</v>
      </c>
      <c r="D57" s="205">
        <v>0</v>
      </c>
      <c r="E57" s="205">
        <v>0</v>
      </c>
      <c r="F57" s="205">
        <v>0</v>
      </c>
      <c r="G57" s="212"/>
    </row>
    <row r="58" spans="1:7" s="208" customFormat="1" ht="15.75" thickTop="1">
      <c r="A58" s="193" t="s">
        <v>63</v>
      </c>
      <c r="B58" s="193" t="s">
        <v>64</v>
      </c>
      <c r="C58" s="194">
        <v>174</v>
      </c>
      <c r="D58" s="194">
        <v>120</v>
      </c>
      <c r="E58" s="194">
        <f>SUM(E47:E57)</f>
        <v>145</v>
      </c>
      <c r="F58" s="194">
        <f>SUM(F47:F57)</f>
        <v>165</v>
      </c>
      <c r="G58" s="193"/>
    </row>
    <row r="59" spans="3:6" s="208" customFormat="1" ht="15">
      <c r="C59" s="209"/>
      <c r="D59" s="209"/>
      <c r="E59" s="209"/>
      <c r="F59" s="209"/>
    </row>
    <row r="60" spans="1:7" s="208" customFormat="1" ht="15">
      <c r="A60" s="316" t="s">
        <v>65</v>
      </c>
      <c r="B60" s="316"/>
      <c r="C60" s="316"/>
      <c r="D60" s="316"/>
      <c r="E60" s="316"/>
      <c r="F60" s="316"/>
      <c r="G60" s="316"/>
    </row>
    <row r="61" spans="1:7" ht="15">
      <c r="A61" s="187" t="s">
        <v>66</v>
      </c>
      <c r="B61" s="187" t="s">
        <v>67</v>
      </c>
      <c r="C61" s="184">
        <v>174</v>
      </c>
      <c r="D61" s="184">
        <v>120</v>
      </c>
      <c r="E61" s="184">
        <f>SUM(E58)</f>
        <v>145</v>
      </c>
      <c r="F61" s="184">
        <f>SUM(F58)</f>
        <v>165</v>
      </c>
      <c r="G61" s="187"/>
    </row>
    <row r="62" spans="1:7" ht="15">
      <c r="A62" s="187" t="s">
        <v>68</v>
      </c>
      <c r="B62" s="187" t="s">
        <v>69</v>
      </c>
      <c r="C62" s="184">
        <v>722</v>
      </c>
      <c r="D62" s="184">
        <v>746</v>
      </c>
      <c r="E62" s="184">
        <f>SUM(E42)</f>
        <v>741</v>
      </c>
      <c r="F62" s="184">
        <f>SUM(F42)</f>
        <v>741</v>
      </c>
      <c r="G62" s="188"/>
    </row>
    <row r="63" spans="1:7" s="208" customFormat="1" ht="15">
      <c r="A63" s="179"/>
      <c r="B63" s="213" t="s">
        <v>70</v>
      </c>
      <c r="C63" s="214">
        <v>548</v>
      </c>
      <c r="D63" s="215">
        <v>626</v>
      </c>
      <c r="E63" s="216">
        <f>SUM(E62-E61)</f>
        <v>596</v>
      </c>
      <c r="F63" s="216">
        <f>SUM(F62-F61)</f>
        <v>576</v>
      </c>
      <c r="G63" s="179"/>
    </row>
    <row r="64" spans="2:3" ht="15">
      <c r="B64" t="s">
        <v>71</v>
      </c>
      <c r="C64" t="s">
        <v>103</v>
      </c>
    </row>
    <row r="65" spans="2:3" ht="15">
      <c r="B65" t="s">
        <v>72</v>
      </c>
      <c r="C65" t="s">
        <v>104</v>
      </c>
    </row>
    <row r="66" ht="15">
      <c r="B66" t="s">
        <v>74</v>
      </c>
    </row>
  </sheetData>
  <sheetProtection/>
  <mergeCells count="12">
    <mergeCell ref="A60:G60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J18" sqref="J18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105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106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343</v>
      </c>
      <c r="D5" s="8">
        <f>SUM(D6:D9)</f>
        <v>380</v>
      </c>
      <c r="E5" s="8">
        <f>SUM(E6:E9)</f>
        <v>380</v>
      </c>
      <c r="F5" s="8">
        <f>SUM(F6:F9)</f>
        <v>380</v>
      </c>
      <c r="G5" s="9"/>
    </row>
    <row r="6" spans="1:7" ht="18" customHeight="1">
      <c r="A6" s="308" t="s">
        <v>12</v>
      </c>
      <c r="B6" s="10" t="s">
        <v>13</v>
      </c>
      <c r="C6" s="11">
        <v>0</v>
      </c>
      <c r="D6" s="12"/>
      <c r="E6" s="12"/>
      <c r="F6" s="12"/>
      <c r="G6" s="13"/>
    </row>
    <row r="7" spans="1:7" ht="18" customHeight="1">
      <c r="A7" s="309"/>
      <c r="B7" s="14" t="s">
        <v>14</v>
      </c>
      <c r="C7" s="15">
        <v>16</v>
      </c>
      <c r="D7" s="16">
        <v>15</v>
      </c>
      <c r="E7" s="16">
        <v>15</v>
      </c>
      <c r="F7" s="16">
        <v>15</v>
      </c>
      <c r="G7" s="17"/>
    </row>
    <row r="8" spans="1:7" ht="18" customHeight="1">
      <c r="A8" s="309"/>
      <c r="B8" s="18" t="s">
        <v>15</v>
      </c>
      <c r="C8" s="15">
        <v>90</v>
      </c>
      <c r="D8" s="16">
        <v>70</v>
      </c>
      <c r="E8" s="16">
        <v>70</v>
      </c>
      <c r="F8" s="16">
        <v>70</v>
      </c>
      <c r="G8" s="17"/>
    </row>
    <row r="9" spans="1:7" ht="18" customHeight="1" thickBot="1">
      <c r="A9" s="310"/>
      <c r="B9" s="19" t="s">
        <v>17</v>
      </c>
      <c r="C9" s="20">
        <v>237</v>
      </c>
      <c r="D9" s="21">
        <v>295</v>
      </c>
      <c r="E9" s="21">
        <v>295</v>
      </c>
      <c r="F9" s="21">
        <v>295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250</v>
      </c>
      <c r="D10" s="24">
        <f>SUM(D11:D14)</f>
        <v>292</v>
      </c>
      <c r="E10" s="24">
        <f>SUM(E11:E14)</f>
        <v>290</v>
      </c>
      <c r="F10" s="24">
        <f>SUM(F11:F14)</f>
        <v>290</v>
      </c>
      <c r="G10" s="9"/>
    </row>
    <row r="11" spans="1:7" ht="18" customHeight="1">
      <c r="A11" s="311" t="s">
        <v>12</v>
      </c>
      <c r="B11" s="25" t="s">
        <v>19</v>
      </c>
      <c r="C11" s="26">
        <v>17</v>
      </c>
      <c r="D11" s="27">
        <v>22</v>
      </c>
      <c r="E11" s="27">
        <v>20</v>
      </c>
      <c r="F11" s="27">
        <v>20</v>
      </c>
      <c r="G11" s="13"/>
    </row>
    <row r="12" spans="1:7" ht="18" customHeight="1">
      <c r="A12" s="312"/>
      <c r="B12" s="18" t="s">
        <v>20</v>
      </c>
      <c r="C12" s="11">
        <v>163</v>
      </c>
      <c r="D12" s="12">
        <v>200</v>
      </c>
      <c r="E12" s="12">
        <v>200</v>
      </c>
      <c r="F12" s="12">
        <v>200</v>
      </c>
      <c r="G12" s="28"/>
    </row>
    <row r="13" spans="1:7" ht="18" customHeight="1">
      <c r="A13" s="312"/>
      <c r="B13" s="18" t="s">
        <v>21</v>
      </c>
      <c r="C13" s="15">
        <v>70</v>
      </c>
      <c r="D13" s="16">
        <v>70</v>
      </c>
      <c r="E13" s="16">
        <v>70</v>
      </c>
      <c r="F13" s="16">
        <v>70</v>
      </c>
      <c r="G13" s="17"/>
    </row>
    <row r="14" spans="1:7" ht="18" customHeight="1" thickBot="1">
      <c r="A14" s="313"/>
      <c r="B14" s="19" t="s">
        <v>22</v>
      </c>
      <c r="C14" s="29">
        <v>0</v>
      </c>
      <c r="D14" s="30">
        <v>0</v>
      </c>
      <c r="E14" s="30"/>
      <c r="F14" s="30"/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66</v>
      </c>
      <c r="D16" s="24">
        <v>75</v>
      </c>
      <c r="E16" s="24">
        <v>80</v>
      </c>
      <c r="F16" s="24">
        <v>80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9</v>
      </c>
      <c r="D17" s="8">
        <v>20</v>
      </c>
      <c r="E17" s="8">
        <v>15</v>
      </c>
      <c r="F17" s="8">
        <v>15</v>
      </c>
      <c r="G17" s="9"/>
    </row>
    <row r="18" spans="1:7" ht="18" customHeight="1" thickBot="1">
      <c r="A18" s="6">
        <v>513</v>
      </c>
      <c r="B18" s="6" t="s">
        <v>26</v>
      </c>
      <c r="C18" s="23">
        <v>0</v>
      </c>
      <c r="D18" s="24">
        <v>0</v>
      </c>
      <c r="E18" s="24">
        <v>0</v>
      </c>
      <c r="F18" s="24">
        <v>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409</v>
      </c>
      <c r="D19" s="24">
        <f>SUM(D20:D22)</f>
        <v>490</v>
      </c>
      <c r="E19" s="24">
        <f>SUM(E20:E22)</f>
        <v>450</v>
      </c>
      <c r="F19" s="24">
        <f>SUM(F20:F22)</f>
        <v>450</v>
      </c>
      <c r="G19" s="9"/>
    </row>
    <row r="20" spans="1:7" s="4" customFormat="1" ht="18" customHeight="1">
      <c r="A20" s="39" t="s">
        <v>12</v>
      </c>
      <c r="B20" s="25" t="s">
        <v>28</v>
      </c>
      <c r="C20" s="218">
        <v>39</v>
      </c>
      <c r="D20" s="219">
        <v>50</v>
      </c>
      <c r="E20" s="219">
        <v>40</v>
      </c>
      <c r="F20" s="219">
        <v>40</v>
      </c>
      <c r="G20" s="42"/>
    </row>
    <row r="21" spans="1:7" s="4" customFormat="1" ht="18" customHeight="1">
      <c r="A21" s="32"/>
      <c r="B21" s="18" t="s">
        <v>29</v>
      </c>
      <c r="C21" s="220">
        <v>34</v>
      </c>
      <c r="D21" s="221">
        <v>40</v>
      </c>
      <c r="E21" s="221">
        <v>50</v>
      </c>
      <c r="F21" s="221">
        <v>50</v>
      </c>
      <c r="G21" s="45"/>
    </row>
    <row r="22" spans="1:7" s="4" customFormat="1" ht="18" customHeight="1" thickBot="1">
      <c r="A22" s="32"/>
      <c r="B22" s="18" t="s">
        <v>17</v>
      </c>
      <c r="C22" s="220">
        <v>336</v>
      </c>
      <c r="D22" s="221">
        <v>400</v>
      </c>
      <c r="E22" s="221">
        <v>360</v>
      </c>
      <c r="F22" s="221">
        <v>360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128</v>
      </c>
      <c r="D23" s="24">
        <f>SUM(D24:D27)</f>
        <v>75</v>
      </c>
      <c r="E23" s="24">
        <f>SUM(E24:E27)</f>
        <v>180</v>
      </c>
      <c r="F23" s="24">
        <f>SUM(F24:F27)</f>
        <v>155</v>
      </c>
      <c r="G23" s="9"/>
    </row>
    <row r="24" spans="1:7" ht="18" customHeight="1">
      <c r="A24" s="39" t="s">
        <v>12</v>
      </c>
      <c r="B24" s="48" t="s">
        <v>31</v>
      </c>
      <c r="C24" s="11">
        <v>0</v>
      </c>
      <c r="D24" s="12"/>
      <c r="E24" s="12"/>
      <c r="F24" s="12"/>
      <c r="G24" s="13"/>
    </row>
    <row r="25" spans="1:7" ht="18" customHeight="1">
      <c r="A25" s="49"/>
      <c r="B25" s="18" t="s">
        <v>32</v>
      </c>
      <c r="C25" s="15">
        <v>0</v>
      </c>
      <c r="D25" s="16"/>
      <c r="E25" s="16"/>
      <c r="F25" s="16"/>
      <c r="G25" s="17"/>
    </row>
    <row r="26" spans="1:7" ht="18" customHeight="1">
      <c r="A26" s="49"/>
      <c r="B26" s="49" t="s">
        <v>33</v>
      </c>
      <c r="C26" s="50">
        <v>12</v>
      </c>
      <c r="D26" s="51"/>
      <c r="E26" s="51">
        <v>20</v>
      </c>
      <c r="F26" s="51">
        <v>20</v>
      </c>
      <c r="G26" s="22" t="s">
        <v>107</v>
      </c>
    </row>
    <row r="27" spans="1:7" ht="18" customHeight="1" thickBot="1">
      <c r="A27" s="19"/>
      <c r="B27" s="14" t="s">
        <v>34</v>
      </c>
      <c r="C27" s="52">
        <v>116</v>
      </c>
      <c r="D27" s="30">
        <v>75</v>
      </c>
      <c r="E27" s="53">
        <v>160</v>
      </c>
      <c r="F27" s="53">
        <v>135</v>
      </c>
      <c r="G27" s="54"/>
    </row>
    <row r="28" spans="1:7" s="4" customFormat="1" ht="18" customHeight="1" thickBot="1">
      <c r="A28" s="6">
        <v>524</v>
      </c>
      <c r="B28" s="6" t="s">
        <v>35</v>
      </c>
      <c r="C28" s="23">
        <v>13</v>
      </c>
      <c r="D28" s="24">
        <v>13</v>
      </c>
      <c r="E28" s="24">
        <v>15</v>
      </c>
      <c r="F28" s="24">
        <v>15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0</v>
      </c>
      <c r="D29" s="24">
        <v>0</v>
      </c>
      <c r="E29" s="24">
        <v>0</v>
      </c>
      <c r="F29" s="24">
        <v>0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0</v>
      </c>
      <c r="D30" s="24">
        <v>0</v>
      </c>
      <c r="E30" s="24">
        <v>0</v>
      </c>
      <c r="F30" s="24">
        <v>0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40</v>
      </c>
      <c r="D31" s="24">
        <v>55</v>
      </c>
      <c r="E31" s="24">
        <v>45</v>
      </c>
      <c r="F31" s="24">
        <v>45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0</v>
      </c>
      <c r="E33" s="24">
        <v>0</v>
      </c>
      <c r="F33" s="24">
        <v>0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0</v>
      </c>
      <c r="D36" s="24">
        <v>0</v>
      </c>
      <c r="E36" s="24">
        <v>0</v>
      </c>
      <c r="F36" s="24">
        <v>0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11</v>
      </c>
      <c r="D39" s="24">
        <v>20</v>
      </c>
      <c r="E39" s="24">
        <v>20</v>
      </c>
      <c r="F39" s="24">
        <v>20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9</v>
      </c>
      <c r="D41" s="59">
        <v>0</v>
      </c>
      <c r="E41" s="59">
        <v>10</v>
      </c>
      <c r="F41" s="59">
        <v>10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1278</v>
      </c>
      <c r="D42" s="8">
        <f>SUM(D5,D10,D15:D19,D23,D28:D41)</f>
        <v>1420</v>
      </c>
      <c r="E42" s="8">
        <f>SUM(E5,E10,E15:E19,E23,E28:E41)</f>
        <v>1485</v>
      </c>
      <c r="F42" s="8">
        <f>SUM(F5,F10,F15:F19,F23,F28:F41)</f>
        <v>1460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760</v>
      </c>
      <c r="D47" s="24">
        <v>830</v>
      </c>
      <c r="E47" s="24">
        <v>800</v>
      </c>
      <c r="F47" s="24">
        <v>800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0</v>
      </c>
      <c r="D48" s="24">
        <v>0</v>
      </c>
      <c r="E48" s="24">
        <v>0</v>
      </c>
      <c r="F48" s="24">
        <v>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1</v>
      </c>
      <c r="D50" s="24">
        <v>0</v>
      </c>
      <c r="E50" s="24">
        <v>0</v>
      </c>
      <c r="F50" s="24">
        <v>0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0</v>
      </c>
      <c r="E53" s="24">
        <v>0</v>
      </c>
      <c r="F53" s="24">
        <v>0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21</v>
      </c>
      <c r="D54" s="24">
        <v>40</v>
      </c>
      <c r="E54" s="24">
        <v>60</v>
      </c>
      <c r="F54" s="24">
        <v>60</v>
      </c>
      <c r="G54" s="6"/>
    </row>
    <row r="55" spans="1:7" s="4" customFormat="1" ht="18" customHeight="1" thickBot="1">
      <c r="A55" s="6">
        <v>649</v>
      </c>
      <c r="B55" s="6" t="s">
        <v>60</v>
      </c>
      <c r="C55" s="23">
        <v>0</v>
      </c>
      <c r="D55" s="24">
        <v>0</v>
      </c>
      <c r="E55" s="24">
        <v>0</v>
      </c>
      <c r="F55" s="24">
        <v>0</v>
      </c>
      <c r="G55" s="6"/>
    </row>
    <row r="56" spans="1:7" ht="18" customHeight="1" thickBot="1">
      <c r="A56" s="6">
        <v>662</v>
      </c>
      <c r="B56" s="6" t="s">
        <v>61</v>
      </c>
      <c r="C56" s="23">
        <v>0</v>
      </c>
      <c r="D56" s="24">
        <v>0</v>
      </c>
      <c r="E56" s="24">
        <v>0</v>
      </c>
      <c r="F56" s="24">
        <v>0</v>
      </c>
      <c r="G56" s="64"/>
    </row>
    <row r="57" spans="1:7" ht="18" customHeight="1" thickBot="1">
      <c r="A57" s="57">
        <v>669</v>
      </c>
      <c r="B57" s="57" t="s">
        <v>62</v>
      </c>
      <c r="C57" s="58">
        <v>0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782</v>
      </c>
      <c r="D58" s="67">
        <f>SUM(D47:D57)</f>
        <v>870</v>
      </c>
      <c r="E58" s="67">
        <f>SUM(E47:E57)</f>
        <v>860</v>
      </c>
      <c r="F58" s="67">
        <f>SUM(F47:F57)</f>
        <v>860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782</v>
      </c>
      <c r="D62" s="71">
        <f>SUM(D58)</f>
        <v>870</v>
      </c>
      <c r="E62" s="71">
        <f>SUM(E58)</f>
        <v>860</v>
      </c>
      <c r="F62" s="71">
        <f>SUM(F58)</f>
        <v>860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1278</v>
      </c>
      <c r="D63" s="53">
        <f>SUM(D42)</f>
        <v>1420</v>
      </c>
      <c r="E63" s="53">
        <f>SUM(E42)</f>
        <v>1485</v>
      </c>
      <c r="F63" s="53">
        <f>SUM(F42)</f>
        <v>1460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496</v>
      </c>
      <c r="D64" s="76">
        <f>SUM(D63-D62)</f>
        <v>550</v>
      </c>
      <c r="E64" s="76">
        <f>SUM(E63-E62)</f>
        <v>625</v>
      </c>
      <c r="F64" s="76">
        <f>SUM(F63-F62)</f>
        <v>600</v>
      </c>
      <c r="G64" s="6"/>
    </row>
    <row r="65" spans="2:3" ht="18" customHeight="1">
      <c r="B65" s="1" t="s">
        <v>71</v>
      </c>
      <c r="C65" s="68" t="s">
        <v>108</v>
      </c>
    </row>
    <row r="66" spans="2:3" ht="18" customHeight="1">
      <c r="B66" s="1" t="s">
        <v>72</v>
      </c>
      <c r="C66" s="68" t="s">
        <v>109</v>
      </c>
    </row>
    <row r="67" ht="18" customHeight="1">
      <c r="B67" s="1" t="s">
        <v>74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_1"/>
    <protectedRange sqref="C65:G67" name="Oblast9_1"/>
    <protectedRange sqref="C47:G57" name="Oblast8_1"/>
    <protectedRange sqref="C11:G18" name="Oblast4_1"/>
    <protectedRange sqref="C20:G22" name="Oblast3_1"/>
    <protectedRange sqref="C11:G18" name="Oblast2_1"/>
    <protectedRange sqref="C6:G9" name="Oblast1_1"/>
    <protectedRange sqref="C20:G22" name="Oblast6_1"/>
    <protectedRange sqref="C24:G41" name="Oblast7_1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I8" sqref="I8"/>
    </sheetView>
  </sheetViews>
  <sheetFormatPr defaultColWidth="9.140625" defaultRowHeight="15"/>
  <cols>
    <col min="1" max="1" width="9.8515625" style="83" customWidth="1"/>
    <col min="2" max="2" width="37.00390625" style="83" customWidth="1"/>
    <col min="3" max="5" width="15.7109375" style="160" customWidth="1"/>
    <col min="6" max="6" width="15.7109375" style="161" customWidth="1"/>
    <col min="7" max="7" width="17.28125" style="83" customWidth="1"/>
    <col min="8" max="16384" width="9.140625" style="83" customWidth="1"/>
  </cols>
  <sheetData>
    <row r="1" spans="1:7" ht="18" customHeight="1" thickBot="1">
      <c r="A1" s="324" t="s">
        <v>110</v>
      </c>
      <c r="B1" s="324"/>
      <c r="C1" s="324"/>
      <c r="D1" s="324"/>
      <c r="E1" s="324"/>
      <c r="F1" s="324"/>
      <c r="G1" s="324"/>
    </row>
    <row r="2" spans="1:7" ht="18" customHeight="1" thickBot="1">
      <c r="A2" s="325" t="s">
        <v>1</v>
      </c>
      <c r="B2" s="326"/>
      <c r="C2" s="327" t="s">
        <v>111</v>
      </c>
      <c r="D2" s="328"/>
      <c r="E2" s="328"/>
      <c r="F2" s="328"/>
      <c r="G2" s="326"/>
    </row>
    <row r="3" spans="1:7" s="90" customFormat="1" ht="18" customHeight="1">
      <c r="A3" s="329" t="s">
        <v>3</v>
      </c>
      <c r="B3" s="329" t="s">
        <v>4</v>
      </c>
      <c r="C3" s="222"/>
      <c r="D3" s="222"/>
      <c r="E3" s="222"/>
      <c r="F3" s="223" t="s">
        <v>5</v>
      </c>
      <c r="G3" s="331" t="s">
        <v>6</v>
      </c>
    </row>
    <row r="4" spans="1:7" s="90" customFormat="1" ht="31.5" customHeight="1" thickBot="1">
      <c r="A4" s="330"/>
      <c r="B4" s="330"/>
      <c r="C4" s="88" t="s">
        <v>7</v>
      </c>
      <c r="D4" s="88" t="s">
        <v>8</v>
      </c>
      <c r="E4" s="88" t="s">
        <v>9</v>
      </c>
      <c r="F4" s="88" t="s">
        <v>10</v>
      </c>
      <c r="G4" s="332"/>
    </row>
    <row r="5" spans="1:7" s="90" customFormat="1" ht="18" customHeight="1" thickBot="1">
      <c r="A5" s="91">
        <v>501</v>
      </c>
      <c r="B5" s="91" t="s">
        <v>11</v>
      </c>
      <c r="C5" s="92">
        <f>SUM(C6:C9)</f>
        <v>369.914</v>
      </c>
      <c r="D5" s="93">
        <f>SUM(D6:D9)</f>
        <v>254.14</v>
      </c>
      <c r="E5" s="93">
        <f>SUM(E6:E9)</f>
        <v>0</v>
      </c>
      <c r="F5" s="93">
        <f>SUM(F6:F9)</f>
        <v>430</v>
      </c>
      <c r="G5" s="94"/>
    </row>
    <row r="6" spans="1:7" ht="18" customHeight="1">
      <c r="A6" s="333" t="s">
        <v>12</v>
      </c>
      <c r="B6" s="96" t="s">
        <v>13</v>
      </c>
      <c r="C6" s="97"/>
      <c r="D6" s="98"/>
      <c r="E6" s="98">
        <v>0</v>
      </c>
      <c r="F6" s="224"/>
      <c r="G6" s="99"/>
    </row>
    <row r="7" spans="1:7" ht="18" customHeight="1">
      <c r="A7" s="334"/>
      <c r="B7" s="101" t="s">
        <v>14</v>
      </c>
      <c r="C7" s="102">
        <v>5.914</v>
      </c>
      <c r="D7" s="103">
        <v>10</v>
      </c>
      <c r="E7" s="103">
        <v>0</v>
      </c>
      <c r="F7" s="225">
        <v>10</v>
      </c>
      <c r="G7" s="104"/>
    </row>
    <row r="8" spans="1:7" ht="18" customHeight="1">
      <c r="A8" s="334"/>
      <c r="B8" s="105" t="s">
        <v>15</v>
      </c>
      <c r="C8" s="102">
        <v>153</v>
      </c>
      <c r="D8" s="103">
        <v>64.14</v>
      </c>
      <c r="E8" s="103">
        <v>0</v>
      </c>
      <c r="F8" s="225">
        <v>220</v>
      </c>
      <c r="G8" s="104"/>
    </row>
    <row r="9" spans="1:7" ht="18" customHeight="1" thickBot="1">
      <c r="A9" s="335"/>
      <c r="B9" s="107" t="s">
        <v>17</v>
      </c>
      <c r="C9" s="108">
        <v>211</v>
      </c>
      <c r="D9" s="109">
        <v>180</v>
      </c>
      <c r="E9" s="109">
        <v>0</v>
      </c>
      <c r="F9" s="226">
        <v>200</v>
      </c>
      <c r="G9" s="110"/>
    </row>
    <row r="10" spans="1:7" s="90" customFormat="1" ht="18" customHeight="1" thickBot="1">
      <c r="A10" s="91">
        <v>502</v>
      </c>
      <c r="B10" s="91" t="s">
        <v>18</v>
      </c>
      <c r="C10" s="111">
        <f>SUM(C11:C14)</f>
        <v>407.99300000000005</v>
      </c>
      <c r="D10" s="112">
        <f>SUM(D11:D14)</f>
        <v>450</v>
      </c>
      <c r="E10" s="112">
        <f>SUM(E11:E14)</f>
        <v>0</v>
      </c>
      <c r="F10" s="112">
        <f>SUM(F11:F14)</f>
        <v>460</v>
      </c>
      <c r="G10" s="94"/>
    </row>
    <row r="11" spans="1:7" ht="18" customHeight="1">
      <c r="A11" s="336" t="s">
        <v>12</v>
      </c>
      <c r="B11" s="114" t="s">
        <v>19</v>
      </c>
      <c r="C11" s="115">
        <v>62.511</v>
      </c>
      <c r="D11" s="116">
        <v>70</v>
      </c>
      <c r="E11" s="116">
        <v>0</v>
      </c>
      <c r="F11" s="227">
        <v>70</v>
      </c>
      <c r="G11" s="99"/>
    </row>
    <row r="12" spans="1:7" ht="18" customHeight="1">
      <c r="A12" s="337"/>
      <c r="B12" s="105" t="s">
        <v>20</v>
      </c>
      <c r="C12" s="97">
        <v>194</v>
      </c>
      <c r="D12" s="98">
        <v>250</v>
      </c>
      <c r="E12" s="98">
        <v>0</v>
      </c>
      <c r="F12" s="224">
        <v>240</v>
      </c>
      <c r="G12" s="118"/>
    </row>
    <row r="13" spans="1:7" ht="18" customHeight="1">
      <c r="A13" s="337"/>
      <c r="B13" s="105" t="s">
        <v>21</v>
      </c>
      <c r="C13" s="102">
        <v>151.482</v>
      </c>
      <c r="D13" s="103">
        <v>130</v>
      </c>
      <c r="E13" s="103">
        <v>0</v>
      </c>
      <c r="F13" s="225">
        <v>150</v>
      </c>
      <c r="G13" s="104"/>
    </row>
    <row r="14" spans="1:7" ht="18" customHeight="1" thickBot="1">
      <c r="A14" s="338"/>
      <c r="B14" s="107" t="s">
        <v>22</v>
      </c>
      <c r="C14" s="120"/>
      <c r="D14" s="121"/>
      <c r="E14" s="121">
        <v>0</v>
      </c>
      <c r="F14" s="228"/>
      <c r="G14" s="122"/>
    </row>
    <row r="15" spans="1:7" s="126" customFormat="1" ht="18" customHeight="1" thickBot="1">
      <c r="A15" s="123">
        <v>504</v>
      </c>
      <c r="B15" s="124" t="s">
        <v>23</v>
      </c>
      <c r="C15" s="92">
        <v>0</v>
      </c>
      <c r="D15" s="93">
        <v>0</v>
      </c>
      <c r="E15" s="93">
        <v>0</v>
      </c>
      <c r="F15" s="93">
        <v>0</v>
      </c>
      <c r="G15" s="125"/>
    </row>
    <row r="16" spans="1:7" s="128" customFormat="1" ht="18" customHeight="1" thickBot="1">
      <c r="A16" s="91">
        <v>511</v>
      </c>
      <c r="B16" s="91" t="s">
        <v>24</v>
      </c>
      <c r="C16" s="111">
        <v>43.296</v>
      </c>
      <c r="D16" s="112">
        <v>30</v>
      </c>
      <c r="E16" s="112">
        <v>0</v>
      </c>
      <c r="F16" s="112">
        <v>50</v>
      </c>
      <c r="G16" s="127"/>
    </row>
    <row r="17" spans="1:7" s="90" customFormat="1" ht="18" customHeight="1" thickBot="1">
      <c r="A17" s="124">
        <v>512</v>
      </c>
      <c r="B17" s="91" t="s">
        <v>25</v>
      </c>
      <c r="C17" s="92">
        <v>17.958</v>
      </c>
      <c r="D17" s="93">
        <v>10</v>
      </c>
      <c r="E17" s="93">
        <v>0</v>
      </c>
      <c r="F17" s="93">
        <v>30</v>
      </c>
      <c r="G17" s="94"/>
    </row>
    <row r="18" spans="1:7" ht="18" customHeight="1" thickBot="1">
      <c r="A18" s="91">
        <v>513</v>
      </c>
      <c r="B18" s="91" t="s">
        <v>26</v>
      </c>
      <c r="C18" s="111">
        <v>0.224</v>
      </c>
      <c r="D18" s="112">
        <v>1</v>
      </c>
      <c r="E18" s="112">
        <v>0</v>
      </c>
      <c r="F18" s="112">
        <v>1</v>
      </c>
      <c r="G18" s="127"/>
    </row>
    <row r="19" spans="1:7" s="90" customFormat="1" ht="18" customHeight="1" thickBot="1">
      <c r="A19" s="91">
        <v>518</v>
      </c>
      <c r="B19" s="91" t="s">
        <v>27</v>
      </c>
      <c r="C19" s="111">
        <f>SUM(C20:C22)</f>
        <v>485.88800000000003</v>
      </c>
      <c r="D19" s="112">
        <f>SUM(D20:D22)</f>
        <v>565</v>
      </c>
      <c r="E19" s="112">
        <f>SUM(E20:E22)</f>
        <v>0</v>
      </c>
      <c r="F19" s="112">
        <f>SUM(F20:F22)</f>
        <v>494</v>
      </c>
      <c r="G19" s="94"/>
    </row>
    <row r="20" spans="1:7" s="90" customFormat="1" ht="18" customHeight="1">
      <c r="A20" s="129" t="s">
        <v>12</v>
      </c>
      <c r="B20" s="114" t="s">
        <v>28</v>
      </c>
      <c r="C20" s="229">
        <v>36.886</v>
      </c>
      <c r="D20" s="230">
        <v>60</v>
      </c>
      <c r="E20" s="230">
        <v>0</v>
      </c>
      <c r="F20" s="227">
        <v>40</v>
      </c>
      <c r="G20" s="132"/>
    </row>
    <row r="21" spans="1:7" s="90" customFormat="1" ht="18" customHeight="1">
      <c r="A21" s="123"/>
      <c r="B21" s="105" t="s">
        <v>29</v>
      </c>
      <c r="C21" s="231">
        <v>224.02</v>
      </c>
      <c r="D21" s="232">
        <v>225</v>
      </c>
      <c r="E21" s="232">
        <v>0</v>
      </c>
      <c r="F21" s="225">
        <v>224</v>
      </c>
      <c r="G21" s="135"/>
    </row>
    <row r="22" spans="1:7" s="90" customFormat="1" ht="18" customHeight="1" thickBot="1">
      <c r="A22" s="123"/>
      <c r="B22" s="105" t="s">
        <v>17</v>
      </c>
      <c r="C22" s="231">
        <v>224.982</v>
      </c>
      <c r="D22" s="232">
        <v>280</v>
      </c>
      <c r="E22" s="232">
        <v>0</v>
      </c>
      <c r="F22" s="225">
        <v>230</v>
      </c>
      <c r="G22" s="136"/>
    </row>
    <row r="23" spans="1:7" s="90" customFormat="1" ht="18" customHeight="1" thickBot="1">
      <c r="A23" s="137">
        <v>521</v>
      </c>
      <c r="B23" s="91" t="s">
        <v>30</v>
      </c>
      <c r="C23" s="111">
        <f>SUM(C24:C27)</f>
        <v>33.771</v>
      </c>
      <c r="D23" s="112">
        <f>SUM(D24:D27)</f>
        <v>100</v>
      </c>
      <c r="E23" s="112">
        <f>SUM(E24:E27)</f>
        <v>0</v>
      </c>
      <c r="F23" s="112">
        <f>SUM(F24:F27)</f>
        <v>50</v>
      </c>
      <c r="G23" s="94"/>
    </row>
    <row r="24" spans="1:7" ht="18" customHeight="1">
      <c r="A24" s="129" t="s">
        <v>12</v>
      </c>
      <c r="B24" s="138" t="s">
        <v>31</v>
      </c>
      <c r="C24" s="97"/>
      <c r="D24" s="98"/>
      <c r="E24" s="98">
        <v>0</v>
      </c>
      <c r="F24" s="233"/>
      <c r="G24" s="99"/>
    </row>
    <row r="25" spans="1:7" ht="18" customHeight="1">
      <c r="A25" s="139"/>
      <c r="B25" s="105" t="s">
        <v>32</v>
      </c>
      <c r="C25" s="102"/>
      <c r="D25" s="103"/>
      <c r="E25" s="103">
        <v>0</v>
      </c>
      <c r="F25" s="234"/>
      <c r="G25" s="104"/>
    </row>
    <row r="26" spans="1:7" ht="18" customHeight="1">
      <c r="A26" s="139"/>
      <c r="B26" s="139" t="s">
        <v>33</v>
      </c>
      <c r="C26" s="140"/>
      <c r="D26" s="141"/>
      <c r="E26" s="141">
        <v>0</v>
      </c>
      <c r="F26" s="145"/>
      <c r="G26" s="110"/>
    </row>
    <row r="27" spans="1:7" ht="18" customHeight="1" thickBot="1">
      <c r="A27" s="107"/>
      <c r="B27" s="101" t="s">
        <v>34</v>
      </c>
      <c r="C27" s="142">
        <v>33.771</v>
      </c>
      <c r="D27" s="121">
        <v>100</v>
      </c>
      <c r="E27" s="143">
        <v>0</v>
      </c>
      <c r="F27" s="228">
        <v>50</v>
      </c>
      <c r="G27" s="144"/>
    </row>
    <row r="28" spans="1:7" s="90" customFormat="1" ht="18" customHeight="1" thickBot="1">
      <c r="A28" s="91">
        <v>524</v>
      </c>
      <c r="B28" s="91" t="s">
        <v>35</v>
      </c>
      <c r="C28" s="111">
        <v>0</v>
      </c>
      <c r="D28" s="112">
        <v>34</v>
      </c>
      <c r="E28" s="112">
        <v>0</v>
      </c>
      <c r="F28" s="112">
        <v>17</v>
      </c>
      <c r="G28" s="94"/>
    </row>
    <row r="29" spans="1:7" s="90" customFormat="1" ht="18" customHeight="1" thickBot="1">
      <c r="A29" s="91">
        <v>525</v>
      </c>
      <c r="B29" s="91" t="s">
        <v>36</v>
      </c>
      <c r="C29" s="111">
        <v>20.813</v>
      </c>
      <c r="D29" s="112">
        <v>25</v>
      </c>
      <c r="E29" s="112">
        <v>0</v>
      </c>
      <c r="F29" s="112">
        <v>21</v>
      </c>
      <c r="G29" s="94"/>
    </row>
    <row r="30" spans="1:7" s="90" customFormat="1" ht="18" customHeight="1" thickBot="1">
      <c r="A30" s="91">
        <v>527</v>
      </c>
      <c r="B30" s="91" t="s">
        <v>37</v>
      </c>
      <c r="C30" s="111">
        <v>47.83</v>
      </c>
      <c r="D30" s="112">
        <v>50</v>
      </c>
      <c r="E30" s="112">
        <v>0</v>
      </c>
      <c r="F30" s="112">
        <v>45</v>
      </c>
      <c r="G30" s="94"/>
    </row>
    <row r="31" spans="1:7" s="90" customFormat="1" ht="18" customHeight="1" thickBot="1">
      <c r="A31" s="91">
        <v>528</v>
      </c>
      <c r="B31" s="91" t="s">
        <v>38</v>
      </c>
      <c r="C31" s="111">
        <v>0.629</v>
      </c>
      <c r="D31" s="112">
        <v>5</v>
      </c>
      <c r="E31" s="112">
        <v>0</v>
      </c>
      <c r="F31" s="112">
        <v>4</v>
      </c>
      <c r="G31" s="94"/>
    </row>
    <row r="32" spans="1:7" s="90" customFormat="1" ht="18" customHeight="1" thickBot="1">
      <c r="A32" s="91">
        <v>531</v>
      </c>
      <c r="B32" s="91" t="s">
        <v>39</v>
      </c>
      <c r="C32" s="111">
        <v>1</v>
      </c>
      <c r="D32" s="112">
        <v>0</v>
      </c>
      <c r="E32" s="112">
        <v>0</v>
      </c>
      <c r="F32" s="112">
        <v>0</v>
      </c>
      <c r="G32" s="94"/>
    </row>
    <row r="33" spans="1:7" s="90" customFormat="1" ht="18" customHeight="1" thickBot="1">
      <c r="A33" s="91">
        <v>538</v>
      </c>
      <c r="B33" s="91" t="s">
        <v>40</v>
      </c>
      <c r="C33" s="111">
        <v>4.09</v>
      </c>
      <c r="D33" s="112">
        <v>5</v>
      </c>
      <c r="E33" s="112">
        <v>0</v>
      </c>
      <c r="F33" s="112">
        <v>5</v>
      </c>
      <c r="G33" s="94"/>
    </row>
    <row r="34" spans="1:7" s="90" customFormat="1" ht="18" customHeight="1" thickBot="1">
      <c r="A34" s="91">
        <v>542</v>
      </c>
      <c r="B34" s="91" t="s">
        <v>41</v>
      </c>
      <c r="C34" s="111">
        <v>0</v>
      </c>
      <c r="D34" s="145">
        <v>0</v>
      </c>
      <c r="E34" s="145">
        <v>0</v>
      </c>
      <c r="F34" s="145">
        <v>0</v>
      </c>
      <c r="G34" s="94"/>
    </row>
    <row r="35" spans="1:7" s="90" customFormat="1" ht="18" customHeight="1" thickBot="1">
      <c r="A35" s="91">
        <v>543</v>
      </c>
      <c r="B35" s="91" t="s">
        <v>42</v>
      </c>
      <c r="C35" s="111">
        <v>0</v>
      </c>
      <c r="D35" s="112">
        <v>0</v>
      </c>
      <c r="E35" s="112">
        <v>0</v>
      </c>
      <c r="F35" s="112">
        <v>0</v>
      </c>
      <c r="G35" s="94"/>
    </row>
    <row r="36" spans="1:7" s="90" customFormat="1" ht="18" customHeight="1" thickBot="1">
      <c r="A36" s="91">
        <v>551</v>
      </c>
      <c r="B36" s="91" t="s">
        <v>43</v>
      </c>
      <c r="C36" s="111">
        <v>43.212</v>
      </c>
      <c r="D36" s="112">
        <v>43</v>
      </c>
      <c r="E36" s="112">
        <v>43</v>
      </c>
      <c r="F36" s="112">
        <v>43</v>
      </c>
      <c r="G36" s="94"/>
    </row>
    <row r="37" spans="1:7" s="90" customFormat="1" ht="18" customHeight="1" thickBot="1">
      <c r="A37" s="146">
        <v>556</v>
      </c>
      <c r="B37" s="91" t="s">
        <v>44</v>
      </c>
      <c r="C37" s="111">
        <v>0</v>
      </c>
      <c r="D37" s="112">
        <v>0</v>
      </c>
      <c r="E37" s="112">
        <v>0</v>
      </c>
      <c r="F37" s="112">
        <v>0</v>
      </c>
      <c r="G37" s="94"/>
    </row>
    <row r="38" spans="1:7" s="90" customFormat="1" ht="18" customHeight="1" thickBot="1">
      <c r="A38" s="146">
        <v>557</v>
      </c>
      <c r="B38" s="91" t="s">
        <v>45</v>
      </c>
      <c r="C38" s="111">
        <v>0</v>
      </c>
      <c r="D38" s="112">
        <v>0</v>
      </c>
      <c r="E38" s="112">
        <v>0</v>
      </c>
      <c r="F38" s="112">
        <v>0</v>
      </c>
      <c r="G38" s="94"/>
    </row>
    <row r="39" spans="1:7" s="90" customFormat="1" ht="18" customHeight="1" thickBot="1">
      <c r="A39" s="91">
        <v>549</v>
      </c>
      <c r="B39" s="91" t="s">
        <v>46</v>
      </c>
      <c r="C39" s="111">
        <v>15</v>
      </c>
      <c r="D39" s="112">
        <v>15.056</v>
      </c>
      <c r="E39" s="112">
        <v>0</v>
      </c>
      <c r="F39" s="112">
        <v>15</v>
      </c>
      <c r="G39" s="94"/>
    </row>
    <row r="40" spans="1:7" s="90" customFormat="1" ht="18" customHeight="1" thickBot="1">
      <c r="A40" s="124">
        <v>563</v>
      </c>
      <c r="B40" s="91" t="s">
        <v>47</v>
      </c>
      <c r="C40" s="111">
        <v>0</v>
      </c>
      <c r="D40" s="112">
        <v>0</v>
      </c>
      <c r="E40" s="112">
        <v>0</v>
      </c>
      <c r="F40" s="112">
        <v>0</v>
      </c>
      <c r="G40" s="94"/>
    </row>
    <row r="41" spans="1:7" s="90" customFormat="1" ht="18" customHeight="1" thickBot="1">
      <c r="A41" s="147">
        <v>569</v>
      </c>
      <c r="B41" s="147" t="s">
        <v>48</v>
      </c>
      <c r="C41" s="148">
        <v>13.289</v>
      </c>
      <c r="D41" s="149">
        <v>13</v>
      </c>
      <c r="E41" s="149">
        <v>0</v>
      </c>
      <c r="F41" s="149">
        <v>13</v>
      </c>
      <c r="G41" s="150"/>
    </row>
    <row r="42" spans="1:7" s="90" customFormat="1" ht="18" customHeight="1" thickBot="1" thickTop="1">
      <c r="A42" s="124" t="s">
        <v>49</v>
      </c>
      <c r="B42" s="124" t="s">
        <v>50</v>
      </c>
      <c r="C42" s="92">
        <f>SUM(C5,C10,C15:C19,C23,C28:C41)</f>
        <v>1504.907</v>
      </c>
      <c r="D42" s="93">
        <f>SUM(D5,D10,D15:D19,D23,D28:D41)</f>
        <v>1600.196</v>
      </c>
      <c r="E42" s="93">
        <f>SUM(E5,E10,E15:E19,E23,E28:E41)</f>
        <v>43</v>
      </c>
      <c r="F42" s="93">
        <f>SUM(F5,F10,F15:F19,F23,F28:F41)</f>
        <v>1678</v>
      </c>
      <c r="G42" s="125"/>
    </row>
    <row r="43" spans="1:7" s="90" customFormat="1" ht="18" customHeight="1">
      <c r="A43" s="126"/>
      <c r="B43" s="126"/>
      <c r="C43" s="151"/>
      <c r="D43" s="151"/>
      <c r="E43" s="151"/>
      <c r="F43" s="151"/>
      <c r="G43" s="126"/>
    </row>
    <row r="44" spans="1:7" s="90" customFormat="1" ht="18" customHeight="1" thickBot="1">
      <c r="A44" s="126"/>
      <c r="B44" s="126"/>
      <c r="C44" s="151"/>
      <c r="D44" s="151"/>
      <c r="E44" s="151"/>
      <c r="F44" s="151"/>
      <c r="G44" s="126"/>
    </row>
    <row r="45" spans="1:7" ht="18" customHeight="1">
      <c r="A45" s="329" t="s">
        <v>3</v>
      </c>
      <c r="B45" s="329" t="s">
        <v>4</v>
      </c>
      <c r="C45" s="222"/>
      <c r="D45" s="222"/>
      <c r="E45" s="222"/>
      <c r="F45" s="223" t="s">
        <v>5</v>
      </c>
      <c r="G45" s="331" t="s">
        <v>51</v>
      </c>
    </row>
    <row r="46" spans="1:7" ht="31.5" customHeight="1" thickBot="1">
      <c r="A46" s="330"/>
      <c r="B46" s="330"/>
      <c r="C46" s="88" t="s">
        <v>7</v>
      </c>
      <c r="D46" s="88" t="s">
        <v>8</v>
      </c>
      <c r="E46" s="88" t="s">
        <v>9</v>
      </c>
      <c r="F46" s="88" t="s">
        <v>10</v>
      </c>
      <c r="G46" s="332"/>
    </row>
    <row r="47" spans="1:7" s="90" customFormat="1" ht="18" customHeight="1" thickBot="1">
      <c r="A47" s="155">
        <v>602</v>
      </c>
      <c r="B47" s="91" t="s">
        <v>52</v>
      </c>
      <c r="C47" s="111">
        <v>1529.221</v>
      </c>
      <c r="D47" s="112">
        <v>1520</v>
      </c>
      <c r="E47" s="112">
        <v>0</v>
      </c>
      <c r="F47" s="112">
        <v>1510</v>
      </c>
      <c r="G47" s="91"/>
    </row>
    <row r="48" spans="1:7" s="90" customFormat="1" ht="18" customHeight="1" thickBot="1">
      <c r="A48" s="91">
        <v>603</v>
      </c>
      <c r="B48" s="91" t="s">
        <v>53</v>
      </c>
      <c r="C48" s="111">
        <v>17</v>
      </c>
      <c r="D48" s="112">
        <v>15</v>
      </c>
      <c r="E48" s="112">
        <v>0</v>
      </c>
      <c r="F48" s="112">
        <v>16</v>
      </c>
      <c r="G48" s="91"/>
    </row>
    <row r="49" spans="1:7" s="90" customFormat="1" ht="18" customHeight="1" thickBot="1">
      <c r="A49" s="91">
        <v>604</v>
      </c>
      <c r="B49" s="91" t="s">
        <v>54</v>
      </c>
      <c r="C49" s="111">
        <v>0</v>
      </c>
      <c r="D49" s="112">
        <v>0</v>
      </c>
      <c r="E49" s="112">
        <v>0</v>
      </c>
      <c r="F49" s="112">
        <v>0</v>
      </c>
      <c r="G49" s="91"/>
    </row>
    <row r="50" spans="1:7" s="90" customFormat="1" ht="18" customHeight="1" thickBot="1">
      <c r="A50" s="146">
        <v>609</v>
      </c>
      <c r="B50" s="91" t="s">
        <v>55</v>
      </c>
      <c r="C50" s="111">
        <v>0</v>
      </c>
      <c r="D50" s="112">
        <v>0</v>
      </c>
      <c r="E50" s="112">
        <v>0</v>
      </c>
      <c r="F50" s="112">
        <v>0</v>
      </c>
      <c r="G50" s="91"/>
    </row>
    <row r="51" spans="1:7" s="90" customFormat="1" ht="18" customHeight="1" thickBot="1">
      <c r="A51" s="146">
        <v>611</v>
      </c>
      <c r="B51" s="91" t="s">
        <v>56</v>
      </c>
      <c r="C51" s="111">
        <v>0</v>
      </c>
      <c r="D51" s="112">
        <v>0</v>
      </c>
      <c r="E51" s="112">
        <v>0</v>
      </c>
      <c r="F51" s="112">
        <v>0</v>
      </c>
      <c r="G51" s="91"/>
    </row>
    <row r="52" spans="1:7" ht="18" customHeight="1" thickBot="1">
      <c r="A52" s="123">
        <v>621</v>
      </c>
      <c r="B52" s="123" t="s">
        <v>57</v>
      </c>
      <c r="C52" s="111">
        <v>0</v>
      </c>
      <c r="D52" s="112">
        <v>0</v>
      </c>
      <c r="E52" s="112">
        <v>0</v>
      </c>
      <c r="F52" s="112">
        <v>0</v>
      </c>
      <c r="G52" s="139"/>
    </row>
    <row r="53" spans="1:7" ht="18" customHeight="1" thickBot="1">
      <c r="A53" s="91">
        <v>646</v>
      </c>
      <c r="B53" s="91" t="s">
        <v>58</v>
      </c>
      <c r="C53" s="111">
        <v>0</v>
      </c>
      <c r="D53" s="112">
        <v>0</v>
      </c>
      <c r="E53" s="112">
        <v>0</v>
      </c>
      <c r="F53" s="112">
        <v>0</v>
      </c>
      <c r="G53" s="156"/>
    </row>
    <row r="54" spans="1:7" s="90" customFormat="1" ht="18" customHeight="1" thickBot="1">
      <c r="A54" s="91">
        <v>648</v>
      </c>
      <c r="B54" s="91" t="s">
        <v>59</v>
      </c>
      <c r="C54" s="111">
        <v>0</v>
      </c>
      <c r="D54" s="112">
        <v>22</v>
      </c>
      <c r="E54" s="112">
        <v>0</v>
      </c>
      <c r="F54" s="112">
        <v>67</v>
      </c>
      <c r="G54" s="91"/>
    </row>
    <row r="55" spans="1:7" s="90" customFormat="1" ht="18" customHeight="1" thickBot="1">
      <c r="A55" s="91">
        <v>649</v>
      </c>
      <c r="B55" s="91" t="s">
        <v>60</v>
      </c>
      <c r="C55" s="111">
        <v>17.25762</v>
      </c>
      <c r="D55" s="112">
        <v>0</v>
      </c>
      <c r="E55" s="112">
        <v>0</v>
      </c>
      <c r="F55" s="112">
        <v>0</v>
      </c>
      <c r="G55" s="91"/>
    </row>
    <row r="56" spans="1:7" ht="18" customHeight="1" thickBot="1">
      <c r="A56" s="91">
        <v>662</v>
      </c>
      <c r="B56" s="91" t="s">
        <v>61</v>
      </c>
      <c r="C56" s="111">
        <v>0.221</v>
      </c>
      <c r="D56" s="112">
        <v>0.2</v>
      </c>
      <c r="E56" s="112">
        <v>0</v>
      </c>
      <c r="F56" s="112">
        <v>0</v>
      </c>
      <c r="G56" s="156"/>
    </row>
    <row r="57" spans="1:7" ht="18" customHeight="1" thickBot="1">
      <c r="A57" s="147">
        <v>669</v>
      </c>
      <c r="B57" s="147" t="s">
        <v>62</v>
      </c>
      <c r="C57" s="148">
        <v>0</v>
      </c>
      <c r="D57" s="149">
        <v>0</v>
      </c>
      <c r="E57" s="149">
        <v>0</v>
      </c>
      <c r="F57" s="149">
        <v>0</v>
      </c>
      <c r="G57" s="157"/>
    </row>
    <row r="58" spans="1:7" s="90" customFormat="1" ht="18" customHeight="1" thickBot="1" thickTop="1">
      <c r="A58" s="124" t="s">
        <v>63</v>
      </c>
      <c r="B58" s="124" t="s">
        <v>64</v>
      </c>
      <c r="C58" s="158">
        <f>SUM(C47:C57)</f>
        <v>1563.69962</v>
      </c>
      <c r="D58" s="159">
        <f>SUM(D47:D57)</f>
        <v>1557.2</v>
      </c>
      <c r="E58" s="159">
        <f>SUM(E47:E57)</f>
        <v>0</v>
      </c>
      <c r="F58" s="159">
        <f>SUM(F47:F57)</f>
        <v>1593</v>
      </c>
      <c r="G58" s="124"/>
    </row>
    <row r="59" spans="1:7" s="90" customFormat="1" ht="18" customHeight="1">
      <c r="A59" s="126"/>
      <c r="B59" s="126"/>
      <c r="C59" s="151"/>
      <c r="D59" s="151"/>
      <c r="E59" s="151"/>
      <c r="F59" s="151"/>
      <c r="G59" s="126"/>
    </row>
    <row r="60" ht="18" customHeight="1"/>
    <row r="61" spans="1:7" s="90" customFormat="1" ht="18" customHeight="1" thickBot="1">
      <c r="A61" s="323" t="s">
        <v>65</v>
      </c>
      <c r="B61" s="323"/>
      <c r="C61" s="323"/>
      <c r="D61" s="323"/>
      <c r="E61" s="323"/>
      <c r="F61" s="323"/>
      <c r="G61" s="323"/>
    </row>
    <row r="62" spans="1:7" ht="18" customHeight="1">
      <c r="A62" s="114" t="s">
        <v>66</v>
      </c>
      <c r="B62" s="114" t="s">
        <v>67</v>
      </c>
      <c r="C62" s="163">
        <f>SUM(C58)</f>
        <v>1563.69962</v>
      </c>
      <c r="D62" s="164">
        <f>SUM(D58)</f>
        <v>1557.2</v>
      </c>
      <c r="E62" s="164">
        <f>SUM(E58)</f>
        <v>0</v>
      </c>
      <c r="F62" s="164">
        <f>SUM(F58)</f>
        <v>1593</v>
      </c>
      <c r="G62" s="114"/>
    </row>
    <row r="63" spans="1:7" ht="18" customHeight="1" thickBot="1">
      <c r="A63" s="165" t="s">
        <v>68</v>
      </c>
      <c r="B63" s="165" t="s">
        <v>69</v>
      </c>
      <c r="C63" s="166">
        <f>SUM(C42)</f>
        <v>1504.907</v>
      </c>
      <c r="D63" s="143">
        <f>SUM(D42)</f>
        <v>1600.196</v>
      </c>
      <c r="E63" s="143">
        <f>SUM(E42)</f>
        <v>43</v>
      </c>
      <c r="F63" s="143">
        <f>SUM(F42)</f>
        <v>1678</v>
      </c>
      <c r="G63" s="107"/>
    </row>
    <row r="64" spans="1:7" s="90" customFormat="1" ht="18" customHeight="1" thickBot="1">
      <c r="A64" s="91"/>
      <c r="B64" s="167" t="s">
        <v>70</v>
      </c>
      <c r="C64" s="168">
        <f>SUM(C63-C62)</f>
        <v>-58.79262000000017</v>
      </c>
      <c r="D64" s="169">
        <f>SUM(D63-D62)</f>
        <v>42.99599999999987</v>
      </c>
      <c r="E64" s="169">
        <f>SUM(E63-E62)</f>
        <v>43</v>
      </c>
      <c r="F64" s="169">
        <f>SUM(F63-F62)</f>
        <v>85</v>
      </c>
      <c r="G64" s="91"/>
    </row>
    <row r="65" spans="2:3" ht="18" customHeight="1">
      <c r="B65" s="83" t="s">
        <v>71</v>
      </c>
      <c r="C65" s="160" t="s">
        <v>112</v>
      </c>
    </row>
    <row r="66" spans="2:3" ht="18" customHeight="1">
      <c r="B66" s="83" t="s">
        <v>72</v>
      </c>
      <c r="C66" s="160" t="s">
        <v>113</v>
      </c>
    </row>
    <row r="67" spans="2:3" ht="18" customHeight="1">
      <c r="B67" s="83" t="s">
        <v>74</v>
      </c>
      <c r="C67" s="235">
        <v>40875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6 C67:F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9">
      <selection activeCell="J16" sqref="J16"/>
    </sheetView>
  </sheetViews>
  <sheetFormatPr defaultColWidth="9.140625" defaultRowHeight="15"/>
  <cols>
    <col min="1" max="1" width="9.8515625" style="1" customWidth="1"/>
    <col min="2" max="2" width="37.00390625" style="1" customWidth="1"/>
    <col min="3" max="5" width="15.7109375" style="68" customWidth="1"/>
    <col min="6" max="6" width="15.7109375" style="69" customWidth="1"/>
    <col min="7" max="7" width="17.28125" style="1" customWidth="1"/>
    <col min="8" max="16384" width="9.140625" style="1" customWidth="1"/>
  </cols>
  <sheetData>
    <row r="1" spans="1:7" ht="18" customHeight="1" thickBot="1">
      <c r="A1" s="299" t="s">
        <v>114</v>
      </c>
      <c r="B1" s="299"/>
      <c r="C1" s="299"/>
      <c r="D1" s="299"/>
      <c r="E1" s="299"/>
      <c r="F1" s="299"/>
      <c r="G1" s="299"/>
    </row>
    <row r="2" spans="1:7" ht="18" customHeight="1" thickBot="1">
      <c r="A2" s="300" t="s">
        <v>1</v>
      </c>
      <c r="B2" s="301"/>
      <c r="C2" s="302" t="s">
        <v>115</v>
      </c>
      <c r="D2" s="303"/>
      <c r="E2" s="303"/>
      <c r="F2" s="303"/>
      <c r="G2" s="301"/>
    </row>
    <row r="3" spans="1:7" s="4" customFormat="1" ht="18" customHeight="1">
      <c r="A3" s="304" t="s">
        <v>3</v>
      </c>
      <c r="B3" s="304" t="s">
        <v>4</v>
      </c>
      <c r="C3" s="2"/>
      <c r="D3" s="2"/>
      <c r="E3" s="2"/>
      <c r="F3" s="3" t="s">
        <v>5</v>
      </c>
      <c r="G3" s="306" t="s">
        <v>6</v>
      </c>
    </row>
    <row r="4" spans="1:7" s="4" customFormat="1" ht="31.5" customHeight="1" thickBot="1">
      <c r="A4" s="305"/>
      <c r="B4" s="305"/>
      <c r="C4" s="5" t="s">
        <v>7</v>
      </c>
      <c r="D4" s="5" t="s">
        <v>8</v>
      </c>
      <c r="E4" s="5" t="s">
        <v>9</v>
      </c>
      <c r="F4" s="5" t="s">
        <v>10</v>
      </c>
      <c r="G4" s="307"/>
    </row>
    <row r="5" spans="1:7" s="4" customFormat="1" ht="18" customHeight="1" thickBot="1">
      <c r="A5" s="6">
        <v>501</v>
      </c>
      <c r="B5" s="6" t="s">
        <v>11</v>
      </c>
      <c r="C5" s="7">
        <f>SUM(C6:C9)</f>
        <v>576</v>
      </c>
      <c r="D5" s="8">
        <f>SUM(D6:D9)</f>
        <v>488</v>
      </c>
      <c r="E5" s="8">
        <f>SUM(E6:E9)</f>
        <v>611</v>
      </c>
      <c r="F5" s="8">
        <f>SUM(F6:F9)</f>
        <v>561</v>
      </c>
      <c r="G5" s="9"/>
    </row>
    <row r="6" spans="1:7" ht="18" customHeight="1">
      <c r="A6" s="308" t="s">
        <v>12</v>
      </c>
      <c r="B6" s="10" t="s">
        <v>13</v>
      </c>
      <c r="C6" s="11"/>
      <c r="D6" s="12"/>
      <c r="E6" s="12"/>
      <c r="F6" s="12"/>
      <c r="G6" s="13"/>
    </row>
    <row r="7" spans="1:7" ht="18" customHeight="1">
      <c r="A7" s="309"/>
      <c r="B7" s="14" t="s">
        <v>14</v>
      </c>
      <c r="C7" s="15">
        <v>396</v>
      </c>
      <c r="D7" s="16">
        <v>350</v>
      </c>
      <c r="E7" s="16">
        <v>400</v>
      </c>
      <c r="F7" s="16">
        <v>350</v>
      </c>
      <c r="G7" s="17"/>
    </row>
    <row r="8" spans="1:7" ht="18" customHeight="1">
      <c r="A8" s="309"/>
      <c r="B8" s="18" t="s">
        <v>15</v>
      </c>
      <c r="C8" s="15">
        <v>67</v>
      </c>
      <c r="D8" s="16">
        <v>58</v>
      </c>
      <c r="E8" s="16">
        <v>131</v>
      </c>
      <c r="F8" s="16">
        <v>131</v>
      </c>
      <c r="G8" s="236" t="s">
        <v>116</v>
      </c>
    </row>
    <row r="9" spans="1:7" ht="18" customHeight="1" thickBot="1">
      <c r="A9" s="310"/>
      <c r="B9" s="19" t="s">
        <v>17</v>
      </c>
      <c r="C9" s="20">
        <v>113</v>
      </c>
      <c r="D9" s="21">
        <v>80</v>
      </c>
      <c r="E9" s="21">
        <v>80</v>
      </c>
      <c r="F9" s="21">
        <v>80</v>
      </c>
      <c r="G9" s="22"/>
    </row>
    <row r="10" spans="1:7" s="4" customFormat="1" ht="18" customHeight="1" thickBot="1">
      <c r="A10" s="6">
        <v>502</v>
      </c>
      <c r="B10" s="6" t="s">
        <v>18</v>
      </c>
      <c r="C10" s="23">
        <f>SUM(C11:C14)</f>
        <v>198</v>
      </c>
      <c r="D10" s="24">
        <f>SUM(D11:D14)</f>
        <v>189</v>
      </c>
      <c r="E10" s="24">
        <f>SUM(E11:E14)</f>
        <v>189</v>
      </c>
      <c r="F10" s="24">
        <f>SUM(F11:F14)</f>
        <v>169</v>
      </c>
      <c r="G10" s="9"/>
    </row>
    <row r="11" spans="1:7" ht="18" customHeight="1">
      <c r="A11" s="311" t="s">
        <v>12</v>
      </c>
      <c r="B11" s="25" t="s">
        <v>19</v>
      </c>
      <c r="C11" s="26">
        <v>13</v>
      </c>
      <c r="D11" s="27">
        <v>13</v>
      </c>
      <c r="E11" s="27">
        <v>13</v>
      </c>
      <c r="F11" s="27">
        <v>13</v>
      </c>
      <c r="G11" s="13"/>
    </row>
    <row r="12" spans="1:7" ht="18" customHeight="1">
      <c r="A12" s="312"/>
      <c r="B12" s="18" t="s">
        <v>20</v>
      </c>
      <c r="C12" s="11">
        <v>140</v>
      </c>
      <c r="D12" s="12">
        <v>130</v>
      </c>
      <c r="E12" s="12">
        <v>130</v>
      </c>
      <c r="F12" s="12">
        <v>110</v>
      </c>
      <c r="G12" s="28"/>
    </row>
    <row r="13" spans="1:7" ht="18" customHeight="1">
      <c r="A13" s="312"/>
      <c r="B13" s="18" t="s">
        <v>21</v>
      </c>
      <c r="C13" s="15">
        <v>45</v>
      </c>
      <c r="D13" s="16">
        <v>46</v>
      </c>
      <c r="E13" s="16">
        <v>46</v>
      </c>
      <c r="F13" s="16">
        <v>46</v>
      </c>
      <c r="G13" s="17"/>
    </row>
    <row r="14" spans="1:7" ht="18" customHeight="1" thickBot="1">
      <c r="A14" s="313"/>
      <c r="B14" s="19" t="s">
        <v>22</v>
      </c>
      <c r="C14" s="29"/>
      <c r="D14" s="30"/>
      <c r="E14" s="30"/>
      <c r="F14" s="30"/>
      <c r="G14" s="31"/>
    </row>
    <row r="15" spans="1:7" s="35" customFormat="1" ht="18" customHeight="1" thickBot="1">
      <c r="A15" s="32">
        <v>504</v>
      </c>
      <c r="B15" s="33" t="s">
        <v>23</v>
      </c>
      <c r="C15" s="7">
        <v>0</v>
      </c>
      <c r="D15" s="8">
        <v>0</v>
      </c>
      <c r="E15" s="8">
        <v>0</v>
      </c>
      <c r="F15" s="8">
        <v>0</v>
      </c>
      <c r="G15" s="34"/>
    </row>
    <row r="16" spans="1:7" s="37" customFormat="1" ht="18" customHeight="1" thickBot="1">
      <c r="A16" s="6">
        <v>511</v>
      </c>
      <c r="B16" s="6" t="s">
        <v>24</v>
      </c>
      <c r="C16" s="23">
        <v>17</v>
      </c>
      <c r="D16" s="24">
        <v>12</v>
      </c>
      <c r="E16" s="24">
        <v>17</v>
      </c>
      <c r="F16" s="24">
        <v>17</v>
      </c>
      <c r="G16" s="36"/>
    </row>
    <row r="17" spans="1:7" s="4" customFormat="1" ht="18" customHeight="1" thickBot="1">
      <c r="A17" s="33">
        <v>512</v>
      </c>
      <c r="B17" s="6" t="s">
        <v>25</v>
      </c>
      <c r="C17" s="7">
        <v>2</v>
      </c>
      <c r="D17" s="8">
        <v>4</v>
      </c>
      <c r="E17" s="8">
        <v>4</v>
      </c>
      <c r="F17" s="8">
        <v>4</v>
      </c>
      <c r="G17" s="9"/>
    </row>
    <row r="18" spans="1:7" ht="18" customHeight="1" thickBot="1">
      <c r="A18" s="6">
        <v>513</v>
      </c>
      <c r="B18" s="6" t="s">
        <v>26</v>
      </c>
      <c r="C18" s="23">
        <v>1</v>
      </c>
      <c r="D18" s="24">
        <v>10</v>
      </c>
      <c r="E18" s="24">
        <v>10</v>
      </c>
      <c r="F18" s="24">
        <v>10</v>
      </c>
      <c r="G18" s="36"/>
    </row>
    <row r="19" spans="1:7" s="4" customFormat="1" ht="18" customHeight="1" thickBot="1">
      <c r="A19" s="6">
        <v>518</v>
      </c>
      <c r="B19" s="6" t="s">
        <v>27</v>
      </c>
      <c r="C19" s="23">
        <f>SUM(C20:C22)</f>
        <v>173</v>
      </c>
      <c r="D19" s="24">
        <f>SUM(D20:D22)</f>
        <v>190</v>
      </c>
      <c r="E19" s="24">
        <f>SUM(E20:E22)</f>
        <v>207</v>
      </c>
      <c r="F19" s="24">
        <f>SUM(F20:F22)</f>
        <v>187</v>
      </c>
      <c r="G19" s="9"/>
    </row>
    <row r="20" spans="1:7" s="4" customFormat="1" ht="18" customHeight="1">
      <c r="A20" s="39" t="s">
        <v>12</v>
      </c>
      <c r="B20" s="25" t="s">
        <v>28</v>
      </c>
      <c r="C20" s="218" t="s">
        <v>117</v>
      </c>
      <c r="D20" s="219" t="s">
        <v>117</v>
      </c>
      <c r="E20" s="219">
        <v>27</v>
      </c>
      <c r="F20" s="219">
        <v>27</v>
      </c>
      <c r="G20" s="42"/>
    </row>
    <row r="21" spans="1:7" s="4" customFormat="1" ht="18" customHeight="1">
      <c r="A21" s="32"/>
      <c r="B21" s="18" t="s">
        <v>29</v>
      </c>
      <c r="C21" s="220"/>
      <c r="D21" s="221"/>
      <c r="E21" s="221"/>
      <c r="F21" s="221"/>
      <c r="G21" s="45"/>
    </row>
    <row r="22" spans="1:7" s="4" customFormat="1" ht="18" customHeight="1" thickBot="1">
      <c r="A22" s="32"/>
      <c r="B22" s="18" t="s">
        <v>17</v>
      </c>
      <c r="C22" s="220">
        <v>173</v>
      </c>
      <c r="D22" s="221">
        <v>190</v>
      </c>
      <c r="E22" s="221">
        <v>180</v>
      </c>
      <c r="F22" s="221">
        <v>160</v>
      </c>
      <c r="G22" s="46"/>
    </row>
    <row r="23" spans="1:7" s="4" customFormat="1" ht="18" customHeight="1" thickBot="1">
      <c r="A23" s="47">
        <v>521</v>
      </c>
      <c r="B23" s="6" t="s">
        <v>30</v>
      </c>
      <c r="C23" s="23">
        <f>SUM(C24:C27)</f>
        <v>1380</v>
      </c>
      <c r="D23" s="24">
        <f>SUM(D24:D27)</f>
        <v>1345</v>
      </c>
      <c r="E23" s="24">
        <f>SUM(E24:E27)</f>
        <v>1361</v>
      </c>
      <c r="F23" s="24">
        <f>SUM(F24:F27)</f>
        <v>1361</v>
      </c>
      <c r="G23" s="9"/>
    </row>
    <row r="24" spans="1:7" ht="18" customHeight="1">
      <c r="A24" s="39" t="s">
        <v>12</v>
      </c>
      <c r="B24" s="48" t="s">
        <v>31</v>
      </c>
      <c r="C24" s="11">
        <v>1344</v>
      </c>
      <c r="D24" s="12">
        <v>1323</v>
      </c>
      <c r="E24" s="12">
        <v>1337</v>
      </c>
      <c r="F24" s="12">
        <v>1337</v>
      </c>
      <c r="G24" s="13"/>
    </row>
    <row r="25" spans="1:7" ht="18" customHeight="1">
      <c r="A25" s="49"/>
      <c r="B25" s="18" t="s">
        <v>32</v>
      </c>
      <c r="C25" s="15">
        <v>36</v>
      </c>
      <c r="D25" s="16">
        <v>22</v>
      </c>
      <c r="E25" s="16">
        <v>24</v>
      </c>
      <c r="F25" s="16">
        <v>24</v>
      </c>
      <c r="G25" s="17"/>
    </row>
    <row r="26" spans="1:7" ht="18" customHeight="1">
      <c r="A26" s="49"/>
      <c r="B26" s="49" t="s">
        <v>33</v>
      </c>
      <c r="C26" s="50"/>
      <c r="D26" s="51"/>
      <c r="E26" s="51"/>
      <c r="F26" s="51"/>
      <c r="G26" s="22"/>
    </row>
    <row r="27" spans="1:7" ht="18" customHeight="1" thickBot="1">
      <c r="A27" s="19"/>
      <c r="B27" s="14" t="s">
        <v>34</v>
      </c>
      <c r="C27" s="52"/>
      <c r="D27" s="30"/>
      <c r="E27" s="53"/>
      <c r="F27" s="53"/>
      <c r="G27" s="54"/>
    </row>
    <row r="28" spans="1:7" s="4" customFormat="1" ht="18" customHeight="1" thickBot="1">
      <c r="A28" s="6">
        <v>524</v>
      </c>
      <c r="B28" s="6" t="s">
        <v>35</v>
      </c>
      <c r="C28" s="23">
        <v>460</v>
      </c>
      <c r="D28" s="24">
        <v>450</v>
      </c>
      <c r="E28" s="24">
        <v>455</v>
      </c>
      <c r="F28" s="24">
        <v>455</v>
      </c>
      <c r="G28" s="9"/>
    </row>
    <row r="29" spans="1:7" s="4" customFormat="1" ht="18" customHeight="1" thickBot="1">
      <c r="A29" s="6">
        <v>525</v>
      </c>
      <c r="B29" s="6" t="s">
        <v>36</v>
      </c>
      <c r="C29" s="23">
        <v>0</v>
      </c>
      <c r="D29" s="24">
        <v>4</v>
      </c>
      <c r="E29" s="24">
        <v>4</v>
      </c>
      <c r="F29" s="24">
        <v>4</v>
      </c>
      <c r="G29" s="9"/>
    </row>
    <row r="30" spans="1:7" s="4" customFormat="1" ht="18" customHeight="1" thickBot="1">
      <c r="A30" s="6">
        <v>527</v>
      </c>
      <c r="B30" s="6" t="s">
        <v>37</v>
      </c>
      <c r="C30" s="23">
        <v>71</v>
      </c>
      <c r="D30" s="24">
        <v>67</v>
      </c>
      <c r="E30" s="24">
        <v>66</v>
      </c>
      <c r="F30" s="24">
        <v>66</v>
      </c>
      <c r="G30" s="9"/>
    </row>
    <row r="31" spans="1:7" s="4" customFormat="1" ht="18" customHeight="1" thickBot="1">
      <c r="A31" s="6">
        <v>528</v>
      </c>
      <c r="B31" s="6" t="s">
        <v>38</v>
      </c>
      <c r="C31" s="23">
        <v>0</v>
      </c>
      <c r="D31" s="24">
        <v>3</v>
      </c>
      <c r="E31" s="24">
        <v>3</v>
      </c>
      <c r="F31" s="24">
        <v>3</v>
      </c>
      <c r="G31" s="9"/>
    </row>
    <row r="32" spans="1:7" s="4" customFormat="1" ht="18" customHeight="1" thickBot="1">
      <c r="A32" s="6">
        <v>531</v>
      </c>
      <c r="B32" s="6" t="s">
        <v>39</v>
      </c>
      <c r="C32" s="23">
        <v>0</v>
      </c>
      <c r="D32" s="24">
        <v>0</v>
      </c>
      <c r="E32" s="24">
        <v>0</v>
      </c>
      <c r="F32" s="24">
        <v>0</v>
      </c>
      <c r="G32" s="9"/>
    </row>
    <row r="33" spans="1:7" s="4" customFormat="1" ht="18" customHeight="1" thickBot="1">
      <c r="A33" s="6">
        <v>538</v>
      </c>
      <c r="B33" s="6" t="s">
        <v>40</v>
      </c>
      <c r="C33" s="23">
        <v>0</v>
      </c>
      <c r="D33" s="24">
        <v>3</v>
      </c>
      <c r="E33" s="24">
        <v>3</v>
      </c>
      <c r="F33" s="24">
        <v>3</v>
      </c>
      <c r="G33" s="9"/>
    </row>
    <row r="34" spans="1:7" s="4" customFormat="1" ht="18" customHeight="1" thickBot="1">
      <c r="A34" s="6">
        <v>542</v>
      </c>
      <c r="B34" s="6" t="s">
        <v>41</v>
      </c>
      <c r="C34" s="23">
        <v>0</v>
      </c>
      <c r="D34" s="55">
        <v>0</v>
      </c>
      <c r="E34" s="55">
        <v>0</v>
      </c>
      <c r="F34" s="55">
        <v>0</v>
      </c>
      <c r="G34" s="9"/>
    </row>
    <row r="35" spans="1:7" s="4" customFormat="1" ht="18" customHeight="1" thickBot="1">
      <c r="A35" s="6">
        <v>543</v>
      </c>
      <c r="B35" s="6" t="s">
        <v>42</v>
      </c>
      <c r="C35" s="23">
        <v>0</v>
      </c>
      <c r="D35" s="24">
        <v>0</v>
      </c>
      <c r="E35" s="24">
        <v>0</v>
      </c>
      <c r="F35" s="24">
        <v>0</v>
      </c>
      <c r="G35" s="9"/>
    </row>
    <row r="36" spans="1:7" s="4" customFormat="1" ht="18" customHeight="1" thickBot="1">
      <c r="A36" s="6">
        <v>551</v>
      </c>
      <c r="B36" s="6" t="s">
        <v>43</v>
      </c>
      <c r="C36" s="23">
        <v>15</v>
      </c>
      <c r="D36" s="24">
        <v>3</v>
      </c>
      <c r="E36" s="24">
        <v>22</v>
      </c>
      <c r="F36" s="24">
        <v>22</v>
      </c>
      <c r="G36" s="9"/>
    </row>
    <row r="37" spans="1:7" s="4" customFormat="1" ht="18" customHeight="1" thickBot="1">
      <c r="A37" s="56">
        <v>556</v>
      </c>
      <c r="B37" s="6" t="s">
        <v>44</v>
      </c>
      <c r="C37" s="23">
        <v>0</v>
      </c>
      <c r="D37" s="24">
        <v>0</v>
      </c>
      <c r="E37" s="24">
        <v>0</v>
      </c>
      <c r="F37" s="24">
        <v>0</v>
      </c>
      <c r="G37" s="9"/>
    </row>
    <row r="38" spans="1:7" s="4" customFormat="1" ht="18" customHeight="1" thickBot="1">
      <c r="A38" s="56">
        <v>557</v>
      </c>
      <c r="B38" s="6" t="s">
        <v>45</v>
      </c>
      <c r="C38" s="23">
        <v>0</v>
      </c>
      <c r="D38" s="24">
        <v>0</v>
      </c>
      <c r="E38" s="24">
        <v>0</v>
      </c>
      <c r="F38" s="24">
        <v>0</v>
      </c>
      <c r="G38" s="9"/>
    </row>
    <row r="39" spans="1:7" s="4" customFormat="1" ht="18" customHeight="1" thickBot="1">
      <c r="A39" s="6">
        <v>549</v>
      </c>
      <c r="B39" s="6" t="s">
        <v>46</v>
      </c>
      <c r="C39" s="23">
        <v>29</v>
      </c>
      <c r="D39" s="24">
        <v>25</v>
      </c>
      <c r="E39" s="24">
        <v>15</v>
      </c>
      <c r="F39" s="24">
        <v>15</v>
      </c>
      <c r="G39" s="9"/>
    </row>
    <row r="40" spans="1:7" s="4" customFormat="1" ht="18" customHeight="1" thickBot="1">
      <c r="A40" s="33">
        <v>563</v>
      </c>
      <c r="B40" s="6" t="s">
        <v>47</v>
      </c>
      <c r="C40" s="23">
        <v>0</v>
      </c>
      <c r="D40" s="24">
        <v>0</v>
      </c>
      <c r="E40" s="24">
        <v>0</v>
      </c>
      <c r="F40" s="24">
        <v>0</v>
      </c>
      <c r="G40" s="9"/>
    </row>
    <row r="41" spans="1:7" s="4" customFormat="1" ht="18" customHeight="1" thickBot="1">
      <c r="A41" s="57">
        <v>569</v>
      </c>
      <c r="B41" s="57" t="s">
        <v>48</v>
      </c>
      <c r="C41" s="58">
        <v>0</v>
      </c>
      <c r="D41" s="59">
        <v>0</v>
      </c>
      <c r="E41" s="59">
        <v>10</v>
      </c>
      <c r="F41" s="59">
        <v>10</v>
      </c>
      <c r="G41" s="80"/>
    </row>
    <row r="42" spans="1:7" s="4" customFormat="1" ht="18" customHeight="1" thickBot="1" thickTop="1">
      <c r="A42" s="33" t="s">
        <v>49</v>
      </c>
      <c r="B42" s="33" t="s">
        <v>50</v>
      </c>
      <c r="C42" s="7">
        <f>SUM(C5,C10,C15:C19,C23,C28:C41)</f>
        <v>2922</v>
      </c>
      <c r="D42" s="8">
        <f>SUM(D5,D10,D15:D19,D23,D28:D41)</f>
        <v>2793</v>
      </c>
      <c r="E42" s="8">
        <f>SUM(E5,E10,E15:E19,E23,E28:E41)</f>
        <v>2977</v>
      </c>
      <c r="F42" s="8">
        <f>SUM(F5,F10,F15:F19,F23,F28:F41)</f>
        <v>2887</v>
      </c>
      <c r="G42" s="34"/>
    </row>
    <row r="43" spans="1:7" s="4" customFormat="1" ht="18" customHeight="1">
      <c r="A43" s="35"/>
      <c r="B43" s="35"/>
      <c r="C43" s="61"/>
      <c r="D43" s="61"/>
      <c r="E43" s="61"/>
      <c r="F43" s="61"/>
      <c r="G43" s="35"/>
    </row>
    <row r="44" spans="1:7" s="4" customFormat="1" ht="18" customHeight="1" thickBot="1">
      <c r="A44" s="35"/>
      <c r="B44" s="35"/>
      <c r="C44" s="61"/>
      <c r="D44" s="61"/>
      <c r="E44" s="61"/>
      <c r="F44" s="61"/>
      <c r="G44" s="35"/>
    </row>
    <row r="45" spans="1:7" ht="18" customHeight="1">
      <c r="A45" s="304" t="s">
        <v>3</v>
      </c>
      <c r="B45" s="304" t="s">
        <v>4</v>
      </c>
      <c r="C45" s="2"/>
      <c r="D45" s="2"/>
      <c r="E45" s="2"/>
      <c r="F45" s="3" t="s">
        <v>5</v>
      </c>
      <c r="G45" s="306" t="s">
        <v>51</v>
      </c>
    </row>
    <row r="46" spans="1:7" ht="31.5" customHeight="1" thickBot="1">
      <c r="A46" s="305"/>
      <c r="B46" s="305"/>
      <c r="C46" s="5" t="s">
        <v>7</v>
      </c>
      <c r="D46" s="5" t="s">
        <v>8</v>
      </c>
      <c r="E46" s="5" t="s">
        <v>9</v>
      </c>
      <c r="F46" s="5" t="s">
        <v>10</v>
      </c>
      <c r="G46" s="307"/>
    </row>
    <row r="47" spans="1:7" s="4" customFormat="1" ht="18" customHeight="1" thickBot="1">
      <c r="A47" s="62">
        <v>602</v>
      </c>
      <c r="B47" s="6" t="s">
        <v>52</v>
      </c>
      <c r="C47" s="23">
        <v>277</v>
      </c>
      <c r="D47" s="24">
        <v>190</v>
      </c>
      <c r="E47" s="24">
        <v>197</v>
      </c>
      <c r="F47" s="24">
        <v>197</v>
      </c>
      <c r="G47" s="6"/>
    </row>
    <row r="48" spans="1:7" s="4" customFormat="1" ht="18" customHeight="1" thickBot="1">
      <c r="A48" s="6">
        <v>603</v>
      </c>
      <c r="B48" s="6" t="s">
        <v>53</v>
      </c>
      <c r="C48" s="23">
        <v>0</v>
      </c>
      <c r="D48" s="24">
        <v>0</v>
      </c>
      <c r="E48" s="24">
        <v>0</v>
      </c>
      <c r="F48" s="24">
        <v>0</v>
      </c>
      <c r="G48" s="6"/>
    </row>
    <row r="49" spans="1:7" s="4" customFormat="1" ht="18" customHeight="1" thickBot="1">
      <c r="A49" s="6">
        <v>604</v>
      </c>
      <c r="B49" s="6" t="s">
        <v>54</v>
      </c>
      <c r="C49" s="23">
        <v>0</v>
      </c>
      <c r="D49" s="24">
        <v>0</v>
      </c>
      <c r="E49" s="24">
        <v>0</v>
      </c>
      <c r="F49" s="24">
        <v>0</v>
      </c>
      <c r="G49" s="6"/>
    </row>
    <row r="50" spans="1:7" s="4" customFormat="1" ht="18" customHeight="1" thickBot="1">
      <c r="A50" s="56">
        <v>609</v>
      </c>
      <c r="B50" s="6" t="s">
        <v>55</v>
      </c>
      <c r="C50" s="23">
        <v>0</v>
      </c>
      <c r="D50" s="24">
        <v>0</v>
      </c>
      <c r="E50" s="24">
        <v>0</v>
      </c>
      <c r="F50" s="24">
        <v>0</v>
      </c>
      <c r="G50" s="6"/>
    </row>
    <row r="51" spans="1:7" s="4" customFormat="1" ht="18" customHeight="1" thickBot="1">
      <c r="A51" s="56">
        <v>611</v>
      </c>
      <c r="B51" s="6" t="s">
        <v>56</v>
      </c>
      <c r="C51" s="23">
        <v>0</v>
      </c>
      <c r="D51" s="24">
        <v>0</v>
      </c>
      <c r="E51" s="24">
        <v>0</v>
      </c>
      <c r="F51" s="24">
        <v>0</v>
      </c>
      <c r="G51" s="6"/>
    </row>
    <row r="52" spans="1:7" ht="18" customHeight="1" thickBot="1">
      <c r="A52" s="32">
        <v>621</v>
      </c>
      <c r="B52" s="32" t="s">
        <v>57</v>
      </c>
      <c r="C52" s="23">
        <v>0</v>
      </c>
      <c r="D52" s="24">
        <v>0</v>
      </c>
      <c r="E52" s="24">
        <v>0</v>
      </c>
      <c r="F52" s="24">
        <v>0</v>
      </c>
      <c r="G52" s="49"/>
    </row>
    <row r="53" spans="1:7" ht="18" customHeight="1" thickBot="1">
      <c r="A53" s="6">
        <v>646</v>
      </c>
      <c r="B53" s="6" t="s">
        <v>58</v>
      </c>
      <c r="C53" s="23">
        <v>0</v>
      </c>
      <c r="D53" s="24">
        <v>0</v>
      </c>
      <c r="E53" s="24">
        <v>0</v>
      </c>
      <c r="F53" s="24">
        <v>0</v>
      </c>
      <c r="G53" s="64"/>
    </row>
    <row r="54" spans="1:7" s="4" customFormat="1" ht="18" customHeight="1" thickBot="1">
      <c r="A54" s="6">
        <v>648</v>
      </c>
      <c r="B54" s="6" t="s">
        <v>59</v>
      </c>
      <c r="C54" s="23">
        <v>52</v>
      </c>
      <c r="D54" s="24">
        <v>0</v>
      </c>
      <c r="E54" s="24">
        <v>0</v>
      </c>
      <c r="F54" s="24">
        <v>100</v>
      </c>
      <c r="G54" s="237" t="s">
        <v>116</v>
      </c>
    </row>
    <row r="55" spans="1:7" s="4" customFormat="1" ht="18" customHeight="1" thickBot="1">
      <c r="A55" s="6">
        <v>649</v>
      </c>
      <c r="B55" s="6" t="s">
        <v>60</v>
      </c>
      <c r="C55" s="23">
        <v>0</v>
      </c>
      <c r="D55" s="24">
        <v>0</v>
      </c>
      <c r="E55" s="24">
        <v>0</v>
      </c>
      <c r="F55" s="24">
        <v>0</v>
      </c>
      <c r="G55" s="6"/>
    </row>
    <row r="56" spans="1:7" ht="18" customHeight="1" thickBot="1">
      <c r="A56" s="6">
        <v>662</v>
      </c>
      <c r="B56" s="6" t="s">
        <v>61</v>
      </c>
      <c r="C56" s="23">
        <v>3</v>
      </c>
      <c r="D56" s="24">
        <v>3</v>
      </c>
      <c r="E56" s="24">
        <v>3</v>
      </c>
      <c r="F56" s="24">
        <v>3</v>
      </c>
      <c r="G56" s="64"/>
    </row>
    <row r="57" spans="1:7" ht="18" customHeight="1" thickBot="1">
      <c r="A57" s="57">
        <v>669</v>
      </c>
      <c r="B57" s="57" t="s">
        <v>62</v>
      </c>
      <c r="C57" s="58">
        <v>0</v>
      </c>
      <c r="D57" s="59">
        <v>0</v>
      </c>
      <c r="E57" s="59">
        <v>0</v>
      </c>
      <c r="F57" s="59">
        <v>0</v>
      </c>
      <c r="G57" s="65"/>
    </row>
    <row r="58" spans="1:7" s="4" customFormat="1" ht="18" customHeight="1" thickBot="1" thickTop="1">
      <c r="A58" s="33" t="s">
        <v>63</v>
      </c>
      <c r="B58" s="33" t="s">
        <v>64</v>
      </c>
      <c r="C58" s="66">
        <f>SUM(C47:C57)</f>
        <v>332</v>
      </c>
      <c r="D58" s="67">
        <f>SUM(D47:D57)</f>
        <v>193</v>
      </c>
      <c r="E58" s="67">
        <f>SUM(E47:E57)</f>
        <v>200</v>
      </c>
      <c r="F58" s="67">
        <f>SUM(F47:F57)</f>
        <v>300</v>
      </c>
      <c r="G58" s="33"/>
    </row>
    <row r="59" spans="1:7" s="4" customFormat="1" ht="18" customHeight="1">
      <c r="A59" s="35"/>
      <c r="B59" s="35"/>
      <c r="C59" s="61"/>
      <c r="D59" s="61"/>
      <c r="E59" s="61"/>
      <c r="F59" s="61"/>
      <c r="G59" s="35"/>
    </row>
    <row r="60" ht="18" customHeight="1"/>
    <row r="61" spans="1:7" s="4" customFormat="1" ht="18" customHeight="1" thickBot="1">
      <c r="A61" s="298" t="s">
        <v>65</v>
      </c>
      <c r="B61" s="298"/>
      <c r="C61" s="298"/>
      <c r="D61" s="298"/>
      <c r="E61" s="298"/>
      <c r="F61" s="298"/>
      <c r="G61" s="298"/>
    </row>
    <row r="62" spans="1:7" ht="18" customHeight="1">
      <c r="A62" s="25" t="s">
        <v>66</v>
      </c>
      <c r="B62" s="25" t="s">
        <v>67</v>
      </c>
      <c r="C62" s="70">
        <f>SUM(C58)</f>
        <v>332</v>
      </c>
      <c r="D62" s="71">
        <f>SUM(D58)</f>
        <v>193</v>
      </c>
      <c r="E62" s="71">
        <f>SUM(E58)</f>
        <v>200</v>
      </c>
      <c r="F62" s="71">
        <f>SUM(F58)</f>
        <v>300</v>
      </c>
      <c r="G62" s="25"/>
    </row>
    <row r="63" spans="1:7" ht="18" customHeight="1" thickBot="1">
      <c r="A63" s="72" t="s">
        <v>68</v>
      </c>
      <c r="B63" s="72" t="s">
        <v>69</v>
      </c>
      <c r="C63" s="73">
        <f>SUM(C42)</f>
        <v>2922</v>
      </c>
      <c r="D63" s="53">
        <f>SUM(D42)</f>
        <v>2793</v>
      </c>
      <c r="E63" s="53">
        <f>SUM(E42)</f>
        <v>2977</v>
      </c>
      <c r="F63" s="53">
        <f>SUM(F42)</f>
        <v>2887</v>
      </c>
      <c r="G63" s="19"/>
    </row>
    <row r="64" spans="1:7" s="4" customFormat="1" ht="18" customHeight="1" thickBot="1">
      <c r="A64" s="6"/>
      <c r="B64" s="74" t="s">
        <v>70</v>
      </c>
      <c r="C64" s="75">
        <f>SUM(C63-C62)</f>
        <v>2590</v>
      </c>
      <c r="D64" s="76">
        <f>SUM(D63-D62)</f>
        <v>2600</v>
      </c>
      <c r="E64" s="76">
        <f>SUM(E63-E62)</f>
        <v>2777</v>
      </c>
      <c r="F64" s="76">
        <f>SUM(F63-F62)</f>
        <v>2587</v>
      </c>
      <c r="G64" s="6"/>
    </row>
    <row r="65" spans="2:3" ht="18" customHeight="1">
      <c r="B65" s="1" t="s">
        <v>71</v>
      </c>
      <c r="C65" s="68" t="s">
        <v>115</v>
      </c>
    </row>
    <row r="66" spans="2:3" ht="18" customHeight="1">
      <c r="B66" s="1" t="s">
        <v>72</v>
      </c>
      <c r="C66" s="68" t="s">
        <v>118</v>
      </c>
    </row>
    <row r="67" spans="2:3" ht="18" customHeight="1">
      <c r="B67" s="1" t="s">
        <v>74</v>
      </c>
      <c r="C67" s="77" t="s">
        <v>119</v>
      </c>
    </row>
    <row r="68" ht="18" customHeight="1"/>
    <row r="69" ht="18" customHeight="1"/>
    <row r="70" ht="18" customHeight="1"/>
    <row r="71" ht="18" customHeight="1"/>
  </sheetData>
  <sheetProtection/>
  <protectedRanges>
    <protectedRange sqref="C2" name="Oblast10"/>
    <protectedRange sqref="C65:G67" name="Oblast9"/>
    <protectedRange sqref="C47:G57" name="Oblast8"/>
    <protectedRange sqref="C11:G18" name="Oblast4"/>
    <protectedRange sqref="C20:G22" name="Oblast3"/>
    <protectedRange sqref="C11:G18" name="Oblast2"/>
    <protectedRange sqref="C6:G9" name="Oblast1"/>
    <protectedRange sqref="C20:G22" name="Oblast6"/>
    <protectedRange sqref="C24:G41" name="Oblast7"/>
  </protectedRanges>
  <mergeCells count="12">
    <mergeCell ref="A61:G61"/>
    <mergeCell ref="A1:G1"/>
    <mergeCell ref="A2:B2"/>
    <mergeCell ref="C2:G2"/>
    <mergeCell ref="A3:A4"/>
    <mergeCell ref="B3:B4"/>
    <mergeCell ref="G3:G4"/>
    <mergeCell ref="A6:A9"/>
    <mergeCell ref="A11:A14"/>
    <mergeCell ref="A45:A46"/>
    <mergeCell ref="B45:B46"/>
    <mergeCell ref="G45:G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2011-12-16T07:54:54Z</dcterms:modified>
  <cp:category/>
  <cp:version/>
  <cp:contentType/>
  <cp:contentStatus/>
</cp:coreProperties>
</file>