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'List1'!$A$1:$D$113</definedName>
  </definedNames>
  <calcPr fullCalcOnLoad="1"/>
</workbook>
</file>

<file path=xl/sharedStrings.xml><?xml version="1.0" encoding="utf-8"?>
<sst xmlns="http://schemas.openxmlformats.org/spreadsheetml/2006/main" count="109" uniqueCount="88">
  <si>
    <t>Finanční vypořádání a finanční situace obce</t>
  </si>
  <si>
    <t>Kč</t>
  </si>
  <si>
    <t>1)     Stav účtu 933 - zúčtování příjmů a výdajů z minulých let</t>
  </si>
  <si>
    <t>- zůstatek z minulého roku (účet 217 - účet 218 )</t>
  </si>
  <si>
    <t>a)     Příjmy v rámci finančního vypořádání</t>
  </si>
  <si>
    <t xml:space="preserve">půjčky poskytnuté právnickým osobám - SKI Klub                      </t>
  </si>
  <si>
    <t>Rozdělení zdrojů po finančním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</si>
  <si>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</si>
  <si>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</si>
  <si>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</si>
  <si>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</si>
  <si>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pasivní finanční vypořádání s obcemi</t>
  </si>
  <si>
    <t xml:space="preserve"> pasivní finanční vypořádání s PO zřízenými obcí </t>
  </si>
  <si>
    <t>sociální fond</t>
  </si>
  <si>
    <t>fond rozvoje bydlení</t>
  </si>
  <si>
    <t xml:space="preserve"> přijaté přechodné výpomoci - Fond rozvoje bydlení</t>
  </si>
  <si>
    <t xml:space="preserve"> přijaté půjčky</t>
  </si>
  <si>
    <t>pozn.</t>
  </si>
  <si>
    <t>b)    Výdaje v rámci finančního vypořádání</t>
  </si>
  <si>
    <t xml:space="preserve">2)     Zdroje na běžném účtu po FV celkem                                                                  </t>
  </si>
  <si>
    <t>5)     Stav poskytnutých nesplacených půjček a PV celkem</t>
  </si>
  <si>
    <t>Text</t>
  </si>
  <si>
    <t>Poznámka</t>
  </si>
  <si>
    <t>4)     Stav přijatých nesplac. úvěrů, PV a půjček celkem</t>
  </si>
  <si>
    <t xml:space="preserve"> aktivní vypořádání s hosp.činností - převod zisku</t>
  </si>
  <si>
    <t xml:space="preserve"> pasivní vypořádání se sociálním fondem-dopl.zákl.přídělu</t>
  </si>
  <si>
    <t xml:space="preserve">poskytnuté přechodné výpomoci      </t>
  </si>
  <si>
    <t>půjčky občanům (FRB)</t>
  </si>
  <si>
    <t>půjčky zaměstnacům (soc.fond)</t>
  </si>
  <si>
    <t xml:space="preserve"> aktivní vypořádání s fondem odpisů (skládka TKO)</t>
  </si>
  <si>
    <t>fond rezerv a rozvoje</t>
  </si>
  <si>
    <t>3)     Stavy finančních fondů obce celkem</t>
  </si>
  <si>
    <t>20)</t>
  </si>
  <si>
    <t xml:space="preserve"> další příjmy v rámci FV - převod z FRR na ZBÚ</t>
  </si>
  <si>
    <t xml:space="preserve"> vratky dotací do státního rozpočtu - soc.dávky-přísp.na péči</t>
  </si>
  <si>
    <t xml:space="preserve">                                                   - soc.dávky-hm.nouze</t>
  </si>
  <si>
    <t xml:space="preserve">                                      - ze ZBÚ na fond pronaj.majetek</t>
  </si>
  <si>
    <t xml:space="preserve"> pasivní vypořádání s HC (převod na účet HOČ) -bezpl.výdej</t>
  </si>
  <si>
    <t xml:space="preserve"> přijaté úvěry - zůst.nesplacených úvěrů</t>
  </si>
  <si>
    <t xml:space="preserve"> - zůstatek z předchozích let k 1.1.2009</t>
  </si>
  <si>
    <t xml:space="preserve">                                                   - SPOD</t>
  </si>
  <si>
    <t>Odbor ŽP: - neprofinancované FP</t>
  </si>
  <si>
    <t xml:space="preserve">               - EKO-KOM, Bioodpady</t>
  </si>
  <si>
    <t xml:space="preserve">Odbor výstavby: </t>
  </si>
  <si>
    <t xml:space="preserve"> - zřízení věcného břemene SŽDC Praha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</si>
  <si>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</si>
  <si>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</si>
  <si>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</si>
  <si>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</si>
  <si>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</si>
  <si>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 xml:space="preserve">                            Příoha č. 2</t>
  </si>
  <si>
    <t xml:space="preserve">  </t>
  </si>
  <si>
    <t>Finanční vypořádání a rozdělení zdrojů po FV za rok 2010</t>
  </si>
  <si>
    <t xml:space="preserve"> ostatní výdaje v rámci FV - ze ZBÚ na HOČ</t>
  </si>
  <si>
    <t xml:space="preserve"> pasivní finanční vypořádání se SR (sčítání lidu)</t>
  </si>
  <si>
    <t>zařazeno v RS 2011</t>
  </si>
  <si>
    <t>Výsledek HOČ k 31.12.2009 (příjem v r. 2011)</t>
  </si>
  <si>
    <t>Převod neprofinancovaných závazků z r. 2010</t>
  </si>
  <si>
    <t xml:space="preserve">               - cesta Rakůvky</t>
  </si>
  <si>
    <t xml:space="preserve"> - TSVM recyklač.a sběr.dvůr - oznámení záměru</t>
  </si>
  <si>
    <t xml:space="preserve"> - tenisové kurty Mostiště - vynětí ZPF</t>
  </si>
  <si>
    <t>odhad cca 8 mil. Kč</t>
  </si>
  <si>
    <t>Přebytek FP  k rozdělení do rozpočtu pro rok 2011</t>
  </si>
  <si>
    <t>Celkem převod závazků z r. 2010</t>
  </si>
  <si>
    <t>skutečnost 6 617 000,- Kč</t>
  </si>
  <si>
    <t>Požadavky z volných zdrojů na rok 2011</t>
  </si>
  <si>
    <t>Volné zdroje k rozdělení celkem  v r. 2011</t>
  </si>
  <si>
    <t xml:space="preserve"> - rozpočet m.č. Mostiště (dorovnání rozdílu do rozpočtu 2011)</t>
  </si>
  <si>
    <t xml:space="preserve"> - rozpočet m.č. Lhotky (dorovnání rozdílu do rozpočtu 2011)</t>
  </si>
  <si>
    <t xml:space="preserve"> - rozpočet m.č. Hrbov (dorovnání rozdílu do rozpočtu 2011)</t>
  </si>
  <si>
    <t xml:space="preserve"> - rozpočet m.č. Olší (dorovnání rozdílu do rozpočtu 2011)</t>
  </si>
  <si>
    <t>Stav účtu 933 k 31.12.2009 (k 1.1.2010)</t>
  </si>
  <si>
    <t xml:space="preserve">                                      - ze ZBÚ fyz.osobě </t>
  </si>
  <si>
    <t xml:space="preserve"> aktivní vypořádáni se soc.fondem (převod na ZBÚ-dar p.Král)</t>
  </si>
  <si>
    <t>fond TS+bank.poplatky</t>
  </si>
  <si>
    <t>fond příjmy z pronájmů</t>
  </si>
  <si>
    <t>ZM 1.3.2011</t>
  </si>
  <si>
    <t xml:space="preserve"> - novostavba Hliniště-chodníky,komunikace</t>
  </si>
  <si>
    <t xml:space="preserve"> - novostavba Hliniště-dešťová kanalizace</t>
  </si>
  <si>
    <t xml:space="preserve"> - novostavba Hliniště-veřejné osvětlení</t>
  </si>
  <si>
    <t xml:space="preserve"> - novostavba Hliniště-plynovod</t>
  </si>
  <si>
    <t>schváleno ZM 1.3.2011</t>
  </si>
  <si>
    <t>21)</t>
  </si>
  <si>
    <t>Náklady hrazené městem do školství na r.2011 - ZŠ,MŠ</t>
  </si>
  <si>
    <t>Požadavky z volných zdrojů na rok 2011-bez rezervy na inv.</t>
  </si>
  <si>
    <t>rezerva neúčelová</t>
  </si>
  <si>
    <t>k zařazení do RU 2011</t>
  </si>
  <si>
    <t>Součet bod 21)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</si>
</sst>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/>
    </xf>
    <xf numFmtId="49" fontId="4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5" fillId="4" borderId="10" xfId="0" applyFont="1" applyFill="1" applyBorder="1" applyAlignment="1">
      <alignment/>
    </xf>
    <xf numFmtId="4" fontId="5" fillId="4" borderId="10" xfId="0" applyNumberFormat="1" applyFont="1" applyFill="1" applyBorder="1" applyAlignment="1">
      <alignment horizontal="right"/>
    </xf>
    <xf numFmtId="0" fontId="9" fillId="6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9" fontId="0" fillId="0" borderId="28" xfId="0" applyNumberForma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20" xfId="0" applyNumberFormat="1" applyBorder="1" applyAlignment="1">
      <alignment horizontal="right"/>
    </xf>
    <xf numFmtId="49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9" fontId="3" fillId="0" borderId="21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SheetLayoutView="100" zoomScalePageLayoutView="0" workbookViewId="0" topLeftCell="A34">
      <selection activeCell="E102" sqref="E102"/>
    </sheetView>
  </sheetViews>
  <sheetFormatPr defaultColWidth="9.00390625" defaultRowHeight="12.75"/>
  <cols>
    <col min="1" max="1" width="3.75390625" style="0" customWidth="1"/>
    <col min="2" max="2" width="51.625" style="0" customWidth="1"/>
    <col min="3" max="3" width="15.00390625" style="34" customWidth="1"/>
    <col min="4" max="4" width="27.375" style="19" customWidth="1"/>
    <col min="5" max="5" width="22.00390625" style="0" customWidth="1"/>
  </cols>
  <sheetData>
    <row r="1" spans="1:4" ht="18.75" customHeight="1">
      <c r="A1" s="31" t="s">
        <v>52</v>
      </c>
      <c r="B1" s="32"/>
      <c r="C1" s="60"/>
      <c r="D1" s="61" t="s">
        <v>50</v>
      </c>
    </row>
    <row r="2" spans="1:5" ht="12.75">
      <c r="A2" s="1"/>
      <c r="C2" s="60"/>
      <c r="D2" s="61"/>
      <c r="E2" s="33"/>
    </row>
    <row r="3" spans="2:4" ht="12.75">
      <c r="B3" t="s">
        <v>51</v>
      </c>
      <c r="C3" s="60"/>
      <c r="D3" s="61"/>
    </row>
    <row r="4" ht="13.5" thickBot="1"/>
    <row r="5" spans="1:4" ht="13.5" thickBot="1">
      <c r="A5" s="9" t="s">
        <v>0</v>
      </c>
      <c r="B5" s="8"/>
      <c r="C5" s="35" t="s">
        <v>1</v>
      </c>
      <c r="D5" s="20" t="s">
        <v>17</v>
      </c>
    </row>
    <row r="6" spans="1:4" ht="12.75">
      <c r="A6" s="11" t="s">
        <v>2</v>
      </c>
      <c r="B6" s="10"/>
      <c r="C6" s="36"/>
      <c r="D6" s="21"/>
    </row>
    <row r="7" spans="1:4" ht="12.75">
      <c r="A7" s="4"/>
      <c r="B7" s="2"/>
      <c r="C7" s="37"/>
      <c r="D7" s="22"/>
    </row>
    <row r="8" spans="1:4" ht="12.75">
      <c r="A8" s="4"/>
      <c r="B8" s="2" t="s">
        <v>39</v>
      </c>
      <c r="C8" s="38"/>
      <c r="D8" s="23"/>
    </row>
    <row r="9" spans="1:4" ht="12.75">
      <c r="A9" s="4"/>
      <c r="B9" s="2" t="s">
        <v>3</v>
      </c>
      <c r="C9" s="37"/>
      <c r="D9" s="23"/>
    </row>
    <row r="10" spans="1:4" ht="12.75">
      <c r="A10" s="4"/>
      <c r="B10" s="12" t="s">
        <v>71</v>
      </c>
      <c r="C10" s="38">
        <v>60601153</v>
      </c>
      <c r="D10" s="23"/>
    </row>
    <row r="11" spans="1:4" ht="13.5" thickBot="1">
      <c r="A11" s="4"/>
      <c r="B11" s="3"/>
      <c r="C11" s="39"/>
      <c r="D11" s="24"/>
    </row>
    <row r="12" spans="1:4" ht="13.5" thickBot="1">
      <c r="A12" s="9" t="s">
        <v>4</v>
      </c>
      <c r="B12" s="68"/>
      <c r="C12" s="67">
        <f>SUM(C13:C22)</f>
        <v>5926769</v>
      </c>
      <c r="D12" s="69"/>
    </row>
    <row r="13" spans="1:4" ht="12.75">
      <c r="A13" s="4"/>
      <c r="B13" s="16" t="s">
        <v>7</v>
      </c>
      <c r="C13" s="62">
        <v>0</v>
      </c>
      <c r="D13" s="63"/>
    </row>
    <row r="14" spans="1:4" ht="12.75">
      <c r="A14" s="4"/>
      <c r="B14" s="2" t="s">
        <v>8</v>
      </c>
      <c r="C14" s="37">
        <v>0</v>
      </c>
      <c r="D14" s="22"/>
    </row>
    <row r="15" spans="1:4" ht="12.75">
      <c r="A15" s="4"/>
      <c r="B15" s="2" t="s">
        <v>9</v>
      </c>
      <c r="C15" s="37">
        <v>0</v>
      </c>
      <c r="D15" s="22"/>
    </row>
    <row r="16" spans="1:4" ht="12.75">
      <c r="A16" s="4"/>
      <c r="B16" s="2" t="s">
        <v>10</v>
      </c>
      <c r="C16" s="37">
        <v>0</v>
      </c>
      <c r="D16" s="22"/>
    </row>
    <row r="17" spans="1:4" ht="12.75">
      <c r="A17" s="4"/>
      <c r="B17" s="2" t="s">
        <v>24</v>
      </c>
      <c r="C17" s="37">
        <v>5924769</v>
      </c>
      <c r="D17" s="22"/>
    </row>
    <row r="18" spans="1:4" ht="12.75">
      <c r="A18" s="4"/>
      <c r="B18" s="2" t="s">
        <v>73</v>
      </c>
      <c r="C18" s="37">
        <v>2000</v>
      </c>
      <c r="D18" s="22"/>
    </row>
    <row r="19" spans="1:4" ht="12.75">
      <c r="A19" s="4"/>
      <c r="B19" s="2" t="s">
        <v>29</v>
      </c>
      <c r="C19" s="37">
        <v>0</v>
      </c>
      <c r="D19" s="22"/>
    </row>
    <row r="20" spans="1:4" ht="12.75">
      <c r="A20" s="4"/>
      <c r="B20" s="2" t="s">
        <v>33</v>
      </c>
      <c r="C20" s="37">
        <v>0</v>
      </c>
      <c r="D20" s="22"/>
    </row>
    <row r="21" spans="1:4" ht="12.75">
      <c r="A21" s="4"/>
      <c r="B21" s="3"/>
      <c r="C21" s="37"/>
      <c r="D21" s="24"/>
    </row>
    <row r="22" spans="1:4" ht="12.75">
      <c r="A22" s="4"/>
      <c r="B22" s="3"/>
      <c r="D22" s="24"/>
    </row>
    <row r="23" spans="1:4" ht="13.5" thickBot="1">
      <c r="A23" s="4"/>
      <c r="B23" s="3"/>
      <c r="C23" s="39"/>
      <c r="D23" s="24"/>
    </row>
    <row r="24" spans="1:4" ht="13.5" thickBot="1">
      <c r="A24" s="9" t="s">
        <v>18</v>
      </c>
      <c r="B24" s="64"/>
      <c r="C24" s="67">
        <f>SUM(C25:C36)</f>
        <v>1324982.04</v>
      </c>
      <c r="D24" s="66"/>
    </row>
    <row r="25" spans="1:4" ht="12.75">
      <c r="A25" s="4"/>
      <c r="B25" s="16" t="s">
        <v>34</v>
      </c>
      <c r="C25" s="62">
        <v>594000</v>
      </c>
      <c r="D25" s="63"/>
    </row>
    <row r="26" spans="1:4" ht="12.75">
      <c r="A26" s="4"/>
      <c r="B26" s="2" t="s">
        <v>35</v>
      </c>
      <c r="C26" s="37">
        <v>665799</v>
      </c>
      <c r="D26" s="22"/>
    </row>
    <row r="27" spans="1:4" ht="12.75">
      <c r="A27" s="4"/>
      <c r="B27" s="2" t="s">
        <v>40</v>
      </c>
      <c r="C27" s="37">
        <v>44530.04</v>
      </c>
      <c r="D27" s="22"/>
    </row>
    <row r="28" spans="1:4" ht="12.75">
      <c r="A28" s="4"/>
      <c r="B28" s="2" t="s">
        <v>54</v>
      </c>
      <c r="C28" s="37">
        <v>15119</v>
      </c>
      <c r="D28" s="22"/>
    </row>
    <row r="29" spans="1:4" ht="12.75">
      <c r="A29" s="4"/>
      <c r="B29" s="2" t="s">
        <v>11</v>
      </c>
      <c r="C29" s="37">
        <v>0</v>
      </c>
      <c r="D29" s="22"/>
    </row>
    <row r="30" spans="1:4" ht="12.75">
      <c r="A30" s="4"/>
      <c r="B30" s="2" t="s">
        <v>12</v>
      </c>
      <c r="C30" s="37">
        <v>0</v>
      </c>
      <c r="D30" s="22"/>
    </row>
    <row r="31" spans="1:4" ht="12.75">
      <c r="A31" s="4"/>
      <c r="B31" s="2" t="s">
        <v>37</v>
      </c>
      <c r="C31" s="37">
        <v>0</v>
      </c>
      <c r="D31" s="22"/>
    </row>
    <row r="32" spans="1:4" ht="12.75">
      <c r="A32" s="4"/>
      <c r="B32" s="2" t="s">
        <v>25</v>
      </c>
      <c r="C32" s="37">
        <v>0</v>
      </c>
      <c r="D32" s="22"/>
    </row>
    <row r="33" spans="1:4" ht="12.75">
      <c r="A33" s="4"/>
      <c r="B33" s="2" t="s">
        <v>53</v>
      </c>
      <c r="C33" s="37">
        <v>2174</v>
      </c>
      <c r="D33" s="22"/>
    </row>
    <row r="34" spans="1:4" ht="12.75">
      <c r="A34" s="4"/>
      <c r="B34" s="3" t="s">
        <v>36</v>
      </c>
      <c r="C34" s="37">
        <v>0</v>
      </c>
      <c r="D34" s="22"/>
    </row>
    <row r="35" spans="1:4" ht="12.75">
      <c r="A35" s="4"/>
      <c r="B35" s="3" t="s">
        <v>72</v>
      </c>
      <c r="C35" s="37">
        <v>3360</v>
      </c>
      <c r="D35" s="22"/>
    </row>
    <row r="36" spans="1:4" ht="13.5" thickBot="1">
      <c r="A36" s="4"/>
      <c r="B36" s="3"/>
      <c r="C36" s="39"/>
      <c r="D36" s="24"/>
    </row>
    <row r="37" spans="1:4" ht="13.5" thickBot="1">
      <c r="A37" s="9" t="s">
        <v>19</v>
      </c>
      <c r="B37" s="68"/>
      <c r="C37" s="70">
        <f>SUM(C10+C12-C24)</f>
        <v>65202939.96</v>
      </c>
      <c r="D37" s="69"/>
    </row>
    <row r="38" spans="1:4" ht="13.5" thickBot="1">
      <c r="A38" s="4"/>
      <c r="B38" s="5"/>
      <c r="C38" s="40"/>
      <c r="D38" s="25"/>
    </row>
    <row r="39" spans="1:4" ht="13.5" thickBot="1">
      <c r="A39" s="9" t="s">
        <v>31</v>
      </c>
      <c r="B39" s="64"/>
      <c r="C39" s="67">
        <f>SUM(C40:C43)</f>
        <v>3894484.7800000003</v>
      </c>
      <c r="D39" s="66"/>
    </row>
    <row r="40" spans="1:4" ht="12.75">
      <c r="A40" s="4"/>
      <c r="B40" s="16" t="s">
        <v>13</v>
      </c>
      <c r="C40" s="62">
        <v>16592.33</v>
      </c>
      <c r="D40" s="63"/>
    </row>
    <row r="41" spans="1:4" ht="12.75">
      <c r="A41" s="4"/>
      <c r="B41" s="2" t="s">
        <v>14</v>
      </c>
      <c r="C41" s="37">
        <v>2402306.72</v>
      </c>
      <c r="D41" s="22"/>
    </row>
    <row r="42" spans="1:4" ht="12.75">
      <c r="A42" s="4"/>
      <c r="B42" s="2" t="s">
        <v>30</v>
      </c>
      <c r="C42" s="37">
        <v>274.42</v>
      </c>
      <c r="D42" s="22"/>
    </row>
    <row r="43" spans="1:4" ht="12.75">
      <c r="A43" s="4"/>
      <c r="B43" s="3" t="s">
        <v>74</v>
      </c>
      <c r="C43" s="39">
        <v>1475311.31</v>
      </c>
      <c r="D43" s="24"/>
    </row>
    <row r="44" spans="1:4" ht="13.5" thickBot="1">
      <c r="A44" s="4"/>
      <c r="B44" s="3" t="s">
        <v>75</v>
      </c>
      <c r="C44" s="39">
        <v>216126.21</v>
      </c>
      <c r="D44" s="24"/>
    </row>
    <row r="45" spans="1:4" ht="13.5" thickBot="1">
      <c r="A45" s="9" t="s">
        <v>23</v>
      </c>
      <c r="B45" s="64"/>
      <c r="C45" s="65">
        <f>SUM(C46:C48)</f>
        <v>4253622.5</v>
      </c>
      <c r="D45" s="66"/>
    </row>
    <row r="46" spans="1:4" ht="12.75">
      <c r="A46" s="4"/>
      <c r="B46" s="16" t="s">
        <v>15</v>
      </c>
      <c r="C46" s="62">
        <v>0</v>
      </c>
      <c r="D46" s="63"/>
    </row>
    <row r="47" spans="1:4" ht="12.75">
      <c r="A47" s="4"/>
      <c r="B47" s="2" t="s">
        <v>38</v>
      </c>
      <c r="C47" s="37">
        <v>4253622.5</v>
      </c>
      <c r="D47" s="22"/>
    </row>
    <row r="48" spans="1:4" ht="12.75">
      <c r="A48" s="4"/>
      <c r="B48" s="2" t="s">
        <v>16</v>
      </c>
      <c r="C48" s="37">
        <v>0</v>
      </c>
      <c r="D48" s="22"/>
    </row>
    <row r="49" spans="1:4" ht="13.5" thickBot="1">
      <c r="A49" s="4"/>
      <c r="B49" s="3"/>
      <c r="C49" s="39"/>
      <c r="D49" s="24"/>
    </row>
    <row r="50" spans="1:4" ht="13.5" thickBot="1">
      <c r="A50" s="9" t="s">
        <v>20</v>
      </c>
      <c r="B50" s="64"/>
      <c r="C50" s="65">
        <f>SUM(C51:C54)</f>
        <v>0</v>
      </c>
      <c r="D50" s="66"/>
    </row>
    <row r="51" spans="1:4" ht="12.75">
      <c r="A51" s="4"/>
      <c r="B51" s="16" t="s">
        <v>26</v>
      </c>
      <c r="C51" s="62">
        <v>0</v>
      </c>
      <c r="D51" s="63"/>
    </row>
    <row r="52" spans="1:4" ht="12.75">
      <c r="A52" s="4"/>
      <c r="B52" s="2" t="s">
        <v>5</v>
      </c>
      <c r="C52" s="37">
        <v>0</v>
      </c>
      <c r="D52" s="22"/>
    </row>
    <row r="53" spans="1:4" ht="12.75">
      <c r="A53" s="4"/>
      <c r="B53" s="18" t="s">
        <v>27</v>
      </c>
      <c r="C53" s="37">
        <v>0</v>
      </c>
      <c r="D53" s="22"/>
    </row>
    <row r="54" spans="1:4" ht="13.5" thickBot="1">
      <c r="A54" s="6"/>
      <c r="B54" s="7" t="s">
        <v>28</v>
      </c>
      <c r="C54" s="41">
        <v>0</v>
      </c>
      <c r="D54" s="26"/>
    </row>
    <row r="59" ht="13.5" thickBot="1"/>
    <row r="60" ht="13.5" thickBot="1">
      <c r="E60" s="70">
        <f>SUM(C37)</f>
        <v>65202939.96</v>
      </c>
    </row>
    <row r="61" spans="1:4" ht="13.5" thickBot="1">
      <c r="A61" s="14"/>
      <c r="B61" s="15" t="s">
        <v>6</v>
      </c>
      <c r="C61" s="42"/>
      <c r="D61" s="27"/>
    </row>
    <row r="63" spans="1:4" s="13" customFormat="1" ht="13.5" thickBot="1">
      <c r="A63" s="17"/>
      <c r="B63" s="17" t="s">
        <v>21</v>
      </c>
      <c r="C63" s="43" t="s">
        <v>1</v>
      </c>
      <c r="D63" s="28" t="s">
        <v>22</v>
      </c>
    </row>
    <row r="64" spans="1:4" s="13" customFormat="1" ht="12.75">
      <c r="A64" s="57"/>
      <c r="B64" s="57" t="s">
        <v>56</v>
      </c>
      <c r="C64" s="58">
        <v>5924769</v>
      </c>
      <c r="D64" s="59" t="s">
        <v>55</v>
      </c>
    </row>
    <row r="65" spans="1:4" s="13" customFormat="1" ht="12.75">
      <c r="A65" s="45"/>
      <c r="B65" s="47" t="s">
        <v>57</v>
      </c>
      <c r="C65" s="46"/>
      <c r="D65" s="56"/>
    </row>
    <row r="66" spans="1:5" ht="12.75">
      <c r="A66" s="2">
        <v>1</v>
      </c>
      <c r="B66" s="2" t="s">
        <v>41</v>
      </c>
      <c r="C66" s="37">
        <v>178987</v>
      </c>
      <c r="D66" s="29"/>
      <c r="E66" s="29" t="s">
        <v>76</v>
      </c>
    </row>
    <row r="67" spans="1:5" ht="12.75">
      <c r="A67" s="16">
        <v>2</v>
      </c>
      <c r="B67" s="2" t="s">
        <v>42</v>
      </c>
      <c r="C67" s="37">
        <v>1607258</v>
      </c>
      <c r="D67" s="29"/>
      <c r="E67" s="29" t="s">
        <v>76</v>
      </c>
    </row>
    <row r="68" spans="1:5" ht="12.75">
      <c r="A68" s="2">
        <v>3</v>
      </c>
      <c r="B68" s="2" t="s">
        <v>58</v>
      </c>
      <c r="C68" s="37">
        <v>50000</v>
      </c>
      <c r="D68" s="29"/>
      <c r="E68" s="29" t="s">
        <v>76</v>
      </c>
    </row>
    <row r="69" spans="1:4" ht="12.75">
      <c r="A69" s="16">
        <v>4</v>
      </c>
      <c r="B69" s="2"/>
      <c r="C69" s="37"/>
      <c r="D69" s="29"/>
    </row>
    <row r="70" spans="1:4" ht="12.75">
      <c r="A70" s="2">
        <v>5</v>
      </c>
      <c r="B70" s="2" t="s">
        <v>43</v>
      </c>
      <c r="C70" s="37"/>
      <c r="D70" s="29"/>
    </row>
    <row r="71" spans="1:5" ht="12.75">
      <c r="A71" s="16">
        <v>6</v>
      </c>
      <c r="B71" s="2" t="s">
        <v>44</v>
      </c>
      <c r="C71" s="37">
        <v>150000</v>
      </c>
      <c r="D71" s="29"/>
      <c r="E71" s="29" t="s">
        <v>76</v>
      </c>
    </row>
    <row r="72" spans="1:5" ht="12.75">
      <c r="A72" s="2">
        <v>7</v>
      </c>
      <c r="B72" s="74" t="s">
        <v>59</v>
      </c>
      <c r="C72" s="75">
        <v>42000</v>
      </c>
      <c r="D72" s="29"/>
      <c r="E72" s="29" t="s">
        <v>76</v>
      </c>
    </row>
    <row r="73" spans="1:5" ht="12.75">
      <c r="A73" s="16">
        <v>8</v>
      </c>
      <c r="B73" s="2" t="s">
        <v>60</v>
      </c>
      <c r="C73" s="37">
        <v>1187</v>
      </c>
      <c r="D73" s="29"/>
      <c r="E73" s="29" t="s">
        <v>76</v>
      </c>
    </row>
    <row r="74" spans="1:5" ht="12.75">
      <c r="A74" s="2">
        <v>9</v>
      </c>
      <c r="B74" s="2" t="s">
        <v>77</v>
      </c>
      <c r="C74" s="37">
        <v>5770000</v>
      </c>
      <c r="D74" s="29"/>
      <c r="E74" s="29" t="s">
        <v>76</v>
      </c>
    </row>
    <row r="75" spans="1:5" ht="12.75">
      <c r="A75" s="16">
        <v>10</v>
      </c>
      <c r="B75" s="2" t="s">
        <v>78</v>
      </c>
      <c r="C75" s="37">
        <v>2424000</v>
      </c>
      <c r="D75" s="29"/>
      <c r="E75" s="29" t="s">
        <v>76</v>
      </c>
    </row>
    <row r="76" spans="1:5" ht="12.75">
      <c r="A76" s="2">
        <v>11</v>
      </c>
      <c r="B76" s="2" t="s">
        <v>79</v>
      </c>
      <c r="C76" s="37">
        <v>500000</v>
      </c>
      <c r="D76" s="29"/>
      <c r="E76" s="29" t="s">
        <v>76</v>
      </c>
    </row>
    <row r="77" spans="1:5" ht="12.75">
      <c r="A77" s="16">
        <v>12</v>
      </c>
      <c r="B77" s="2" t="s">
        <v>80</v>
      </c>
      <c r="C77" s="37">
        <v>806000</v>
      </c>
      <c r="D77" s="29"/>
      <c r="E77" s="29" t="s">
        <v>76</v>
      </c>
    </row>
    <row r="78" spans="1:5" ht="12.75">
      <c r="A78" s="2">
        <v>13</v>
      </c>
      <c r="B78" s="2"/>
      <c r="C78" s="37"/>
      <c r="D78" s="29"/>
      <c r="E78" s="73"/>
    </row>
    <row r="79" spans="1:4" ht="12.75">
      <c r="A79" s="16">
        <v>14</v>
      </c>
      <c r="B79" s="2" t="s">
        <v>45</v>
      </c>
      <c r="C79" s="37"/>
      <c r="D79" s="29"/>
    </row>
    <row r="80" spans="1:5" ht="12.75">
      <c r="A80" s="2">
        <v>15</v>
      </c>
      <c r="B80" s="2" t="s">
        <v>46</v>
      </c>
      <c r="C80" s="37">
        <v>4696000</v>
      </c>
      <c r="D80" s="29"/>
      <c r="E80" s="29" t="s">
        <v>76</v>
      </c>
    </row>
    <row r="81" spans="1:5" ht="12.75">
      <c r="A81" s="16">
        <v>16</v>
      </c>
      <c r="B81" s="2" t="s">
        <v>47</v>
      </c>
      <c r="C81" s="37">
        <v>-5000</v>
      </c>
      <c r="D81" s="29"/>
      <c r="E81" s="29" t="s">
        <v>76</v>
      </c>
    </row>
    <row r="82" spans="1:5" ht="12.75">
      <c r="A82" s="2">
        <v>17</v>
      </c>
      <c r="B82" s="2" t="s">
        <v>48</v>
      </c>
      <c r="C82" s="37">
        <v>1490000</v>
      </c>
      <c r="D82" s="29"/>
      <c r="E82" s="29" t="s">
        <v>76</v>
      </c>
    </row>
    <row r="83" spans="1:5" ht="12.75">
      <c r="A83" s="16">
        <v>18</v>
      </c>
      <c r="B83" s="2" t="s">
        <v>49</v>
      </c>
      <c r="C83" s="37">
        <v>436000</v>
      </c>
      <c r="D83" s="51" t="s">
        <v>61</v>
      </c>
      <c r="E83" s="29" t="s">
        <v>76</v>
      </c>
    </row>
    <row r="84" spans="1:4" ht="12.75">
      <c r="A84" s="2"/>
      <c r="B84" s="2"/>
      <c r="C84" s="37"/>
      <c r="D84" s="29" t="s">
        <v>64</v>
      </c>
    </row>
    <row r="85" spans="1:5" ht="15">
      <c r="A85" s="2"/>
      <c r="B85" s="54" t="s">
        <v>63</v>
      </c>
      <c r="C85" s="55">
        <f>SUM(C66:C84)</f>
        <v>18146432</v>
      </c>
      <c r="D85" s="71" t="s">
        <v>81</v>
      </c>
      <c r="E85" s="72"/>
    </row>
    <row r="86" spans="1:4" ht="12.75">
      <c r="A86" s="2"/>
      <c r="B86" s="2"/>
      <c r="C86" s="37"/>
      <c r="D86" s="29"/>
    </row>
    <row r="87" spans="1:4" ht="15">
      <c r="A87" s="2" t="s">
        <v>32</v>
      </c>
      <c r="B87" s="30" t="s">
        <v>62</v>
      </c>
      <c r="C87" s="78">
        <f>SUM(C37-C64-C85)</f>
        <v>41131738.96</v>
      </c>
      <c r="D87" s="29"/>
    </row>
    <row r="88" spans="1:4" ht="12.75">
      <c r="A88" s="2"/>
      <c r="B88" s="2" t="s">
        <v>45</v>
      </c>
      <c r="C88" s="44"/>
      <c r="D88" s="29"/>
    </row>
    <row r="89" spans="1:4" ht="12.75">
      <c r="A89" s="2"/>
      <c r="B89" s="2" t="s">
        <v>67</v>
      </c>
      <c r="C89" s="37">
        <v>103000</v>
      </c>
      <c r="D89" s="71" t="s">
        <v>81</v>
      </c>
    </row>
    <row r="90" spans="1:5" ht="12.75">
      <c r="A90" s="2"/>
      <c r="B90" s="2" t="s">
        <v>68</v>
      </c>
      <c r="C90" s="37">
        <v>-507000</v>
      </c>
      <c r="D90" s="71" t="s">
        <v>81</v>
      </c>
      <c r="E90" s="72">
        <f>SUM(C89:C92)</f>
        <v>-170000</v>
      </c>
    </row>
    <row r="91" spans="1:4" ht="12.75">
      <c r="A91" s="2"/>
      <c r="B91" s="2" t="s">
        <v>69</v>
      </c>
      <c r="C91" s="37">
        <v>136000</v>
      </c>
      <c r="D91" s="71" t="s">
        <v>81</v>
      </c>
    </row>
    <row r="92" spans="1:4" ht="12.75">
      <c r="A92" s="2"/>
      <c r="B92" s="2" t="s">
        <v>70</v>
      </c>
      <c r="C92" s="37">
        <v>98000</v>
      </c>
      <c r="D92" s="71" t="s">
        <v>81</v>
      </c>
    </row>
    <row r="93" spans="1:5" ht="18.75" customHeight="1">
      <c r="A93" s="2"/>
      <c r="B93" s="52" t="s">
        <v>66</v>
      </c>
      <c r="C93" s="53">
        <f>SUM(C87-C89-C90-C91-C92)</f>
        <v>41301738.96</v>
      </c>
      <c r="D93" s="29"/>
      <c r="E93" s="72"/>
    </row>
    <row r="94" spans="1:4" ht="12.75">
      <c r="A94" s="2" t="s">
        <v>82</v>
      </c>
      <c r="B94" s="48" t="s">
        <v>65</v>
      </c>
      <c r="C94" s="37"/>
      <c r="D94" s="29"/>
    </row>
    <row r="95" spans="1:4" ht="12.75">
      <c r="A95" s="2"/>
      <c r="B95" s="2" t="s">
        <v>83</v>
      </c>
      <c r="C95" s="37">
        <v>12993000</v>
      </c>
      <c r="D95" s="71" t="s">
        <v>81</v>
      </c>
    </row>
    <row r="96" spans="1:4" ht="12.75">
      <c r="A96" s="2"/>
      <c r="B96" s="2" t="s">
        <v>84</v>
      </c>
      <c r="C96" s="37">
        <v>27677000</v>
      </c>
      <c r="D96" s="71" t="s">
        <v>81</v>
      </c>
    </row>
    <row r="97" spans="1:4" ht="12.75">
      <c r="A97" s="2"/>
      <c r="B97" s="2" t="s">
        <v>85</v>
      </c>
      <c r="C97" s="76">
        <f>SUM(C93-C95-C96)</f>
        <v>631738.9600000009</v>
      </c>
      <c r="D97" s="77" t="s">
        <v>86</v>
      </c>
    </row>
    <row r="98" spans="1:4" ht="12.75">
      <c r="A98" s="2"/>
      <c r="B98" s="2" t="s">
        <v>87</v>
      </c>
      <c r="C98" s="37">
        <f>SUM(C95:C97)</f>
        <v>41301738.96</v>
      </c>
      <c r="D98" s="29"/>
    </row>
    <row r="99" spans="1:4" ht="12.75">
      <c r="A99" s="2"/>
      <c r="B99" s="2"/>
      <c r="C99" s="37"/>
      <c r="D99" s="29"/>
    </row>
    <row r="100" spans="1:4" ht="12.75">
      <c r="A100" s="2"/>
      <c r="B100" s="2"/>
      <c r="C100" s="37"/>
      <c r="D100" s="29"/>
    </row>
    <row r="101" spans="1:4" ht="12.75">
      <c r="A101" s="2"/>
      <c r="B101" s="2"/>
      <c r="C101" s="37"/>
      <c r="D101" s="29"/>
    </row>
    <row r="102" spans="1:4" ht="12.75">
      <c r="A102" s="2"/>
      <c r="B102" s="2"/>
      <c r="C102" s="37"/>
      <c r="D102" s="29"/>
    </row>
    <row r="103" spans="1:4" ht="12.75">
      <c r="A103" s="2"/>
      <c r="B103" s="2"/>
      <c r="C103" s="37"/>
      <c r="D103" s="29"/>
    </row>
    <row r="104" spans="1:4" ht="12.75">
      <c r="A104" s="2"/>
      <c r="B104" s="2"/>
      <c r="C104" s="37"/>
      <c r="D104" s="29"/>
    </row>
    <row r="105" spans="1:4" ht="12.75">
      <c r="A105" s="2"/>
      <c r="B105" s="2"/>
      <c r="C105" s="37"/>
      <c r="D105" s="29"/>
    </row>
    <row r="106" spans="1:4" ht="12.75">
      <c r="A106" s="2"/>
      <c r="B106" s="2"/>
      <c r="C106" s="37"/>
      <c r="D106" s="29"/>
    </row>
    <row r="107" spans="1:4" ht="12.75">
      <c r="A107" s="2"/>
      <c r="B107" s="2"/>
      <c r="C107" s="44"/>
      <c r="D107" s="29"/>
    </row>
    <row r="108" spans="1:4" ht="12.75">
      <c r="A108" s="2"/>
      <c r="B108" s="2"/>
      <c r="C108" s="37"/>
      <c r="D108" s="29"/>
    </row>
    <row r="109" spans="1:4" ht="12.75">
      <c r="A109" s="2"/>
      <c r="B109" s="2"/>
      <c r="C109" s="37"/>
      <c r="D109" s="29"/>
    </row>
    <row r="110" spans="1:4" ht="12.75">
      <c r="A110" s="2"/>
      <c r="B110" s="2"/>
      <c r="C110" s="37"/>
      <c r="D110" s="29"/>
    </row>
    <row r="111" spans="1:4" ht="14.25" customHeight="1">
      <c r="A111" s="2"/>
      <c r="B111" s="49"/>
      <c r="C111" s="50"/>
      <c r="D111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3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2011-05-25T14:11:35Z</cp:lastPrinted>
  <dcterms:created xsi:type="dcterms:W3CDTF">1997-01-24T11:07:25Z</dcterms:created>
  <dcterms:modified xsi:type="dcterms:W3CDTF">2011-05-25T17:20:06Z</dcterms:modified>
  <cp:category/>
  <cp:version/>
  <cp:contentType/>
  <cp:contentStatus/>
</cp:coreProperties>
</file>