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975" windowHeight="9780"/>
  </bookViews>
  <sheets>
    <sheet name="List1" sheetId="1" r:id="rId1"/>
    <sheet name="List2" sheetId="2" r:id="rId2"/>
    <sheet name="List3" sheetId="3" r:id="rId3"/>
  </sheets>
  <definedNames>
    <definedName name="_Toc421272999" localSheetId="0">List1!$B$1</definedName>
    <definedName name="_Toc421273002" localSheetId="0">List1!$B$3</definedName>
    <definedName name="_Toc422399155" localSheetId="0">List1!$B$4</definedName>
    <definedName name="_Toc422399156" localSheetId="0">List1!$B$9</definedName>
    <definedName name="_xlnm.Print_Area" localSheetId="0">List1!$B$1:$G$58</definedName>
  </definedNames>
  <calcPr calcId="145621"/>
</workbook>
</file>

<file path=xl/calcChain.xml><?xml version="1.0" encoding="utf-8"?>
<calcChain xmlns="http://schemas.openxmlformats.org/spreadsheetml/2006/main">
  <c r="G39" i="1" l="1"/>
  <c r="G4" i="1" l="1"/>
  <c r="G45" i="1" l="1"/>
  <c r="G9" i="1"/>
  <c r="G3" i="1" s="1"/>
  <c r="H53" i="1" l="1"/>
  <c r="H52" i="1"/>
  <c r="H54" i="1"/>
  <c r="H51" i="1"/>
  <c r="H50" i="1"/>
  <c r="H48" i="1"/>
  <c r="H47" i="1"/>
  <c r="H55" i="1"/>
  <c r="H38" i="1"/>
  <c r="G38" i="1" l="1"/>
</calcChain>
</file>

<file path=xl/sharedStrings.xml><?xml version="1.0" encoding="utf-8"?>
<sst xmlns="http://schemas.openxmlformats.org/spreadsheetml/2006/main" count="145" uniqueCount="65">
  <si>
    <t>Podpoření žadatelé</t>
  </si>
  <si>
    <t>IČO</t>
  </si>
  <si>
    <t>procentuelní podíl</t>
  </si>
  <si>
    <t>Horácký hokejový klub o.s.</t>
  </si>
  <si>
    <t>Horácký hokejový klub, s.r.o.</t>
  </si>
  <si>
    <t>Handicap Sport Club Velké Meziříčí o.s.</t>
  </si>
  <si>
    <t xml:space="preserve">SKI KLUB Velké Meziříčí </t>
  </si>
  <si>
    <t xml:space="preserve">Tělocvičná jednota Sokol Velké Meziříčí </t>
  </si>
  <si>
    <t xml:space="preserve">TJ Spartak Velké Meziříčí </t>
  </si>
  <si>
    <t xml:space="preserve">Stolní tenis Velké Meziříčí </t>
  </si>
  <si>
    <t>oblast A - podpora mládeže</t>
  </si>
  <si>
    <t>podoblast A.1 (požadovaná výše dotace do 5 000 Kč)</t>
  </si>
  <si>
    <t>dotace (Kč)</t>
  </si>
  <si>
    <t>oblast B - podpora dospělých</t>
  </si>
  <si>
    <t>podoblast B.1 (požadovaná výše dotace do 5 000 Kč)</t>
  </si>
  <si>
    <t>podoblast B.2 (požadovaná výše dotace nad 5 000 Kč)</t>
  </si>
  <si>
    <t>sídlo</t>
  </si>
  <si>
    <t xml:space="preserve">Pod Hradbami 3, 594 01 Velké Meziříčí </t>
  </si>
  <si>
    <t>účel</t>
  </si>
  <si>
    <t xml:space="preserve">Lhotky 70, 594 01 Velké Meziříčí </t>
  </si>
  <si>
    <t xml:space="preserve">Krškova 10, 594 01 Velké Meziříčí </t>
  </si>
  <si>
    <t xml:space="preserve">Vrchovecká 1091/37, 59401 Velké Meziříčí </t>
  </si>
  <si>
    <t xml:space="preserve">Záviškova 114/29, 594 01 M </t>
  </si>
  <si>
    <t xml:space="preserve">Fajtův kopec 1741, 564 01 Velké Meziříčí </t>
  </si>
  <si>
    <t xml:space="preserve">Sbor dobrovolných hasičů Velké Meziříčí </t>
  </si>
  <si>
    <t xml:space="preserve">Nag Gymnáziem 17, 594 01 Velké Meziříčí </t>
  </si>
  <si>
    <t xml:space="preserve">Vrchovecká 1091/37, 594 01 Velké Meziříčí </t>
  </si>
  <si>
    <t>ČSS z.s. Sportovně střelecký klub Velké Meziříčí</t>
  </si>
  <si>
    <t>Ke Třem křížům 9, 594 01 Velké Meziříčí</t>
  </si>
  <si>
    <t xml:space="preserve">U Tržiště 841/4, 594 01 Velké Meziříčí </t>
  </si>
  <si>
    <t xml:space="preserve">Náměstí 79/3, 59401 Velké Meziříčí </t>
  </si>
  <si>
    <t xml:space="preserve">Náměstí 79,3, 594 01 Velké Meziříčí </t>
  </si>
  <si>
    <t>Agility Velké Meziříčí, z.s.</t>
  </si>
  <si>
    <t>Hornoměstská 113/65, 594 01 Velké Meziříčí</t>
  </si>
  <si>
    <t>SH ČMS - Sbor dobrovolných hasičů Lhotky Sport</t>
  </si>
  <si>
    <t>SK Sokol Lhotky, z.s.</t>
  </si>
  <si>
    <t>Lhotky 80, 594 01 Velké Meziříčí</t>
  </si>
  <si>
    <t xml:space="preserve">BK Velké Meziříčí </t>
  </si>
  <si>
    <t>FC Velké Meziříčí, z.s.</t>
  </si>
  <si>
    <t>FC Velké Meziříčí, s.r.o.</t>
  </si>
  <si>
    <t>e-mail zpracovatele žádosti</t>
  </si>
  <si>
    <t>martin@lhotkysport.cz</t>
  </si>
  <si>
    <t>info@agilityvm.cz</t>
  </si>
  <si>
    <t>rapusak@falcocomputer.cz</t>
  </si>
  <si>
    <t>sskkvm@seznam.cz</t>
  </si>
  <si>
    <t>ostry@agados.cz</t>
  </si>
  <si>
    <t>hscvm@seznam.cz</t>
  </si>
  <si>
    <t>klimken@seznam.cz</t>
  </si>
  <si>
    <t>s.tvaruzek@seznam.cz</t>
  </si>
  <si>
    <t>jirkavelmez@seznam.cz</t>
  </si>
  <si>
    <t>juda@hokejvm.cz</t>
  </si>
  <si>
    <t>xmusil.m@seznam.cz</t>
  </si>
  <si>
    <t>Škola TAEKWON-DO I:T:F: GE-BAEK HOSIN SOOL, z.s. (skupina Velké Meziříčí)</t>
  </si>
  <si>
    <t>Láskova 1802/3, Chodov, 148 00 Praha</t>
  </si>
  <si>
    <t>past1@seznam.cz</t>
  </si>
  <si>
    <t>mi.sys@seznam.cz</t>
  </si>
  <si>
    <t>jagrik@hvp.cz</t>
  </si>
  <si>
    <t>palka@skivm.cz</t>
  </si>
  <si>
    <t>;</t>
  </si>
  <si>
    <t>podoblast A.2 (dotace nad 5 000 Kč)</t>
  </si>
  <si>
    <t>návrh komise pro místní správu Lhotky, Kúsky, Dolní Radslavice</t>
  </si>
  <si>
    <t>Lezu v Mezu z.s.</t>
  </si>
  <si>
    <t>K Novému světu 528/4, 594 01 Velké Meziříčí</t>
  </si>
  <si>
    <t>podoblast A.3 (odměny trenérům mládeže)</t>
  </si>
  <si>
    <t>Grantový program podpory sportu 2019  - podklady pro uzavření veřejnoprávních smluv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</si>
</sst>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66FF"/>
      <name val="Arial"/>
      <family val="2"/>
      <charset val="238"/>
    </font>
    <font>
      <b/>
      <sz val="10"/>
      <color rgb="FF0066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10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5" fillId="3" borderId="1" xfId="0" applyFont="1" applyFill="1" applyBorder="1" applyAlignment="1">
      <alignment horizontal="right"/>
    </xf>
    <xf numFmtId="0" fontId="6" fillId="0" borderId="0" xfId="0" applyFont="1"/>
    <xf numFmtId="0" fontId="5" fillId="3" borderId="11" xfId="0" applyFont="1" applyFill="1" applyBorder="1"/>
    <xf numFmtId="0" fontId="5" fillId="3" borderId="12" xfId="0" applyFont="1" applyFill="1" applyBorder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2" xfId="0" applyFont="1" applyBorder="1"/>
    <xf numFmtId="10" fontId="7" fillId="0" borderId="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1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10" fontId="7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1" fillId="0" borderId="0" xfId="0" applyFont="1" applyFill="1"/>
    <xf numFmtId="0" fontId="0" fillId="0" borderId="0" xfId="0" applyFill="1"/>
    <xf numFmtId="0" fontId="3" fillId="3" borderId="1" xfId="0" applyFont="1" applyFill="1" applyBorder="1" applyAlignment="1">
      <alignment horizontal="right"/>
    </xf>
    <xf numFmtId="0" fontId="5" fillId="3" borderId="1" xfId="0" applyFont="1" applyFill="1" applyBorder="1"/>
    <xf numFmtId="3" fontId="3" fillId="3" borderId="1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3" fontId="3" fillId="2" borderId="17" xfId="0" applyNumberFormat="1" applyFont="1" applyFill="1" applyBorder="1"/>
    <xf numFmtId="3" fontId="9" fillId="3" borderId="14" xfId="0" applyNumberFormat="1" applyFont="1" applyFill="1" applyBorder="1" applyAlignment="1">
      <alignment horizontal="right"/>
    </xf>
    <xf numFmtId="0" fontId="7" fillId="3" borderId="11" xfId="0" applyFont="1" applyFill="1" applyBorder="1"/>
    <xf numFmtId="0" fontId="7" fillId="3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3" fontId="9" fillId="3" borderId="10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3" fontId="9" fillId="2" borderId="8" xfId="0" applyNumberFormat="1" applyFont="1" applyFill="1" applyBorder="1"/>
    <xf numFmtId="3" fontId="11" fillId="0" borderId="12" xfId="0" applyNumberFormat="1" applyFont="1" applyBorder="1" applyAlignment="1">
      <alignment horizontal="right"/>
    </xf>
    <xf numFmtId="3" fontId="12" fillId="3" borderId="12" xfId="0" applyNumberFormat="1" applyFont="1" applyFill="1" applyBorder="1" applyAlignment="1">
      <alignment horizontal="right"/>
    </xf>
    <xf numFmtId="0" fontId="11" fillId="3" borderId="12" xfId="0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right"/>
    </xf>
    <xf numFmtId="0" fontId="7" fillId="0" borderId="0" xfId="1" applyFont="1"/>
    <xf numFmtId="0" fontId="5" fillId="3" borderId="18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10" fontId="8" fillId="0" borderId="0" xfId="0" applyNumberFormat="1" applyFont="1" applyFill="1"/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lka@skivm.cz" TargetMode="External"/><Relationship Id="rId3" Type="http://schemas.openxmlformats.org/officeDocument/2006/relationships/hyperlink" Target="mailto:xmusil.m@seznam.cz" TargetMode="External"/><Relationship Id="rId7" Type="http://schemas.openxmlformats.org/officeDocument/2006/relationships/hyperlink" Target="mailto:jagrik@hvp.cz" TargetMode="External"/><Relationship Id="rId2" Type="http://schemas.openxmlformats.org/officeDocument/2006/relationships/hyperlink" Target="mailto:ostry@agados.cz" TargetMode="External"/><Relationship Id="rId1" Type="http://schemas.openxmlformats.org/officeDocument/2006/relationships/hyperlink" Target="mailto:rapusak@falcocomputer.cz" TargetMode="External"/><Relationship Id="rId6" Type="http://schemas.openxmlformats.org/officeDocument/2006/relationships/hyperlink" Target="mailto:mi.sys@seznam.cz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ast1@seznam.cz" TargetMode="External"/><Relationship Id="rId10" Type="http://schemas.openxmlformats.org/officeDocument/2006/relationships/hyperlink" Target="mailto:xmusil.m@seznam.cz" TargetMode="External"/><Relationship Id="rId4" Type="http://schemas.openxmlformats.org/officeDocument/2006/relationships/hyperlink" Target="mailto:xmusil.m@seznam.cz" TargetMode="External"/><Relationship Id="rId9" Type="http://schemas.openxmlformats.org/officeDocument/2006/relationships/hyperlink" Target="mailto:rapusak@falcocompute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B1" zoomScale="60" zoomScaleNormal="60" workbookViewId="0">
      <selection activeCell="B1" sqref="B1"/>
    </sheetView>
  </sheetViews>
  <sheetFormatPr defaultRowHeight="15" x14ac:dyDescent="0.25"/>
  <cols>
    <col min="1" max="1" width="0" hidden="1" customWidth="1"/>
    <col min="2" max="2" width="50.28515625" customWidth="1"/>
    <col min="3" max="3" width="46.42578125" customWidth="1"/>
    <col min="4" max="4" width="15.7109375" customWidth="1"/>
    <col min="5" max="5" width="14.7109375" customWidth="1"/>
    <col min="6" max="6" width="19.140625" customWidth="1"/>
    <col min="7" max="7" width="21.28515625" customWidth="1"/>
    <col min="8" max="8" width="28.5703125" hidden="1" customWidth="1"/>
    <col min="9" max="9" width="9.140625" customWidth="1"/>
  </cols>
  <sheetData>
    <row r="1" spans="1:11" ht="18.75" x14ac:dyDescent="0.3">
      <c r="B1" s="7" t="s">
        <v>64</v>
      </c>
      <c r="C1" s="7"/>
      <c r="D1" s="7"/>
    </row>
    <row r="2" spans="1:11" ht="15.75" thickBot="1" x14ac:dyDescent="0.3">
      <c r="B2" s="5"/>
      <c r="C2" s="5"/>
      <c r="D2" s="5"/>
    </row>
    <row r="3" spans="1:11" ht="15.75" thickBot="1" x14ac:dyDescent="0.3">
      <c r="B3" s="61" t="s">
        <v>10</v>
      </c>
      <c r="C3" s="62"/>
      <c r="D3" s="62"/>
      <c r="E3" s="62"/>
      <c r="F3" s="35" t="s">
        <v>12</v>
      </c>
      <c r="G3" s="36">
        <f>G4+G9+G23</f>
        <v>5900000</v>
      </c>
      <c r="H3" s="36" t="s">
        <v>40</v>
      </c>
    </row>
    <row r="4" spans="1:11" x14ac:dyDescent="0.25">
      <c r="B4" s="71" t="s">
        <v>11</v>
      </c>
      <c r="C4" s="72"/>
      <c r="D4" s="72"/>
      <c r="E4" s="72"/>
      <c r="F4" s="33" t="s">
        <v>12</v>
      </c>
      <c r="G4" s="34">
        <f>G6+G7+G8</f>
        <v>15000</v>
      </c>
      <c r="H4" s="34"/>
    </row>
    <row r="5" spans="1:11" x14ac:dyDescent="0.25">
      <c r="B5" s="8" t="s">
        <v>0</v>
      </c>
      <c r="C5" s="31" t="s">
        <v>16</v>
      </c>
      <c r="D5" s="31" t="s">
        <v>18</v>
      </c>
      <c r="E5" s="6" t="s">
        <v>1</v>
      </c>
      <c r="F5" s="6" t="s">
        <v>2</v>
      </c>
      <c r="G5" s="9" t="s">
        <v>12</v>
      </c>
      <c r="H5" s="9"/>
    </row>
    <row r="6" spans="1:11" x14ac:dyDescent="0.25">
      <c r="B6" s="48" t="s">
        <v>61</v>
      </c>
      <c r="C6" s="24" t="s">
        <v>62</v>
      </c>
      <c r="D6" s="24"/>
      <c r="E6" s="25">
        <v>6786294</v>
      </c>
      <c r="F6" s="25"/>
      <c r="G6" s="40">
        <v>5000</v>
      </c>
      <c r="H6" s="58"/>
    </row>
    <row r="7" spans="1:11" s="27" customFormat="1" x14ac:dyDescent="0.25">
      <c r="A7" s="27">
        <v>4</v>
      </c>
      <c r="B7" s="48" t="s">
        <v>35</v>
      </c>
      <c r="C7" s="24" t="s">
        <v>36</v>
      </c>
      <c r="D7" s="24"/>
      <c r="E7" s="25">
        <v>65765087</v>
      </c>
      <c r="F7" s="25"/>
      <c r="G7" s="40">
        <v>5000</v>
      </c>
      <c r="H7" s="53" t="s">
        <v>51</v>
      </c>
      <c r="I7" s="57"/>
    </row>
    <row r="8" spans="1:11" s="29" customFormat="1" ht="33" customHeight="1" x14ac:dyDescent="0.25">
      <c r="B8" s="49" t="s">
        <v>52</v>
      </c>
      <c r="C8" s="50" t="s">
        <v>53</v>
      </c>
      <c r="D8" s="50"/>
      <c r="E8" s="51">
        <v>70867968</v>
      </c>
      <c r="F8" s="51"/>
      <c r="G8" s="40">
        <v>5000</v>
      </c>
      <c r="H8" s="59" t="s">
        <v>54</v>
      </c>
    </row>
    <row r="9" spans="1:11" x14ac:dyDescent="0.25">
      <c r="B9" s="63" t="s">
        <v>59</v>
      </c>
      <c r="C9" s="64"/>
      <c r="D9" s="64"/>
      <c r="E9" s="64"/>
      <c r="F9" s="30" t="s">
        <v>12</v>
      </c>
      <c r="G9" s="32">
        <f>SUM(G11:G22)</f>
        <v>4885000</v>
      </c>
      <c r="H9" s="46"/>
    </row>
    <row r="10" spans="1:11" x14ac:dyDescent="0.25">
      <c r="B10" s="8" t="s">
        <v>0</v>
      </c>
      <c r="C10" s="31"/>
      <c r="D10" s="31"/>
      <c r="E10" s="6" t="s">
        <v>1</v>
      </c>
      <c r="F10" s="6" t="s">
        <v>2</v>
      </c>
      <c r="G10" s="9" t="s">
        <v>12</v>
      </c>
      <c r="H10" s="47"/>
    </row>
    <row r="11" spans="1:11" s="27" customFormat="1" x14ac:dyDescent="0.25">
      <c r="A11" s="27">
        <v>2</v>
      </c>
      <c r="B11" s="24" t="s">
        <v>37</v>
      </c>
      <c r="C11" s="24" t="s">
        <v>17</v>
      </c>
      <c r="D11" s="24"/>
      <c r="E11" s="25">
        <v>26665611</v>
      </c>
      <c r="F11" s="26">
        <v>9.1200000000000003E-2</v>
      </c>
      <c r="G11" s="54">
        <v>442800</v>
      </c>
      <c r="H11" s="59" t="s">
        <v>43</v>
      </c>
    </row>
    <row r="12" spans="1:11" s="27" customFormat="1" x14ac:dyDescent="0.25">
      <c r="A12" s="27">
        <v>4</v>
      </c>
      <c r="B12" s="24" t="s">
        <v>38</v>
      </c>
      <c r="C12" s="24" t="s">
        <v>29</v>
      </c>
      <c r="D12" s="24"/>
      <c r="E12" s="25">
        <v>15544940</v>
      </c>
      <c r="F12" s="26">
        <v>0.2868</v>
      </c>
      <c r="G12" s="54">
        <v>1393000</v>
      </c>
      <c r="H12" s="59" t="s">
        <v>45</v>
      </c>
      <c r="K12" s="60"/>
    </row>
    <row r="13" spans="1:11" s="27" customFormat="1" x14ac:dyDescent="0.25">
      <c r="A13" s="27">
        <v>5</v>
      </c>
      <c r="B13" s="24" t="s">
        <v>5</v>
      </c>
      <c r="C13" s="24" t="s">
        <v>30</v>
      </c>
      <c r="D13" s="24"/>
      <c r="E13" s="25">
        <v>26990245</v>
      </c>
      <c r="F13" s="26">
        <v>5.4000000000000003E-3</v>
      </c>
      <c r="G13" s="54">
        <v>26000</v>
      </c>
      <c r="H13" s="59" t="s">
        <v>46</v>
      </c>
    </row>
    <row r="14" spans="1:11" s="27" customFormat="1" x14ac:dyDescent="0.25">
      <c r="A14" s="27">
        <v>6</v>
      </c>
      <c r="B14" s="24" t="s">
        <v>3</v>
      </c>
      <c r="C14" s="24" t="s">
        <v>26</v>
      </c>
      <c r="D14" s="24"/>
      <c r="E14" s="25">
        <v>43378943</v>
      </c>
      <c r="F14" s="26">
        <v>0.2452</v>
      </c>
      <c r="G14" s="54">
        <v>1190800</v>
      </c>
      <c r="H14" s="59" t="s">
        <v>55</v>
      </c>
    </row>
    <row r="15" spans="1:11" s="27" customFormat="1" x14ac:dyDescent="0.25">
      <c r="A15" s="27">
        <v>7</v>
      </c>
      <c r="B15" s="24" t="s">
        <v>24</v>
      </c>
      <c r="C15" s="24" t="s">
        <v>25</v>
      </c>
      <c r="D15" s="24"/>
      <c r="E15" s="25">
        <v>43379346</v>
      </c>
      <c r="F15" s="26">
        <v>2.6700000000000002E-2</v>
      </c>
      <c r="G15" s="54">
        <v>129600</v>
      </c>
      <c r="H15" s="59" t="s">
        <v>56</v>
      </c>
    </row>
    <row r="16" spans="1:11" s="27" customFormat="1" x14ac:dyDescent="0.25">
      <c r="A16" s="27">
        <v>8</v>
      </c>
      <c r="B16" s="24" t="s">
        <v>6</v>
      </c>
      <c r="C16" s="24" t="s">
        <v>23</v>
      </c>
      <c r="D16" s="24"/>
      <c r="E16" s="25">
        <v>15544141</v>
      </c>
      <c r="F16" s="26">
        <v>9.5699999999999993E-2</v>
      </c>
      <c r="G16" s="54">
        <v>465000</v>
      </c>
      <c r="H16" s="59" t="s">
        <v>57</v>
      </c>
    </row>
    <row r="17" spans="1:9" s="27" customFormat="1" x14ac:dyDescent="0.25">
      <c r="A17" s="27">
        <v>10</v>
      </c>
      <c r="B17" s="24" t="s">
        <v>7</v>
      </c>
      <c r="C17" s="24" t="s">
        <v>20</v>
      </c>
      <c r="D17" s="24"/>
      <c r="E17" s="25">
        <v>48894591</v>
      </c>
      <c r="F17" s="26">
        <v>0.12330000000000001</v>
      </c>
      <c r="G17" s="54">
        <v>598700</v>
      </c>
      <c r="H17" s="59" t="s">
        <v>48</v>
      </c>
    </row>
    <row r="18" spans="1:9" s="27" customFormat="1" x14ac:dyDescent="0.25">
      <c r="A18" s="27">
        <v>11</v>
      </c>
      <c r="B18" s="24" t="s">
        <v>8</v>
      </c>
      <c r="C18" s="24" t="s">
        <v>31</v>
      </c>
      <c r="D18" s="24"/>
      <c r="E18" s="25">
        <v>48895768</v>
      </c>
      <c r="F18" s="26">
        <v>8.7900000000000006E-2</v>
      </c>
      <c r="G18" s="54">
        <v>426800</v>
      </c>
      <c r="H18" s="59" t="s">
        <v>49</v>
      </c>
    </row>
    <row r="19" spans="1:9" s="10" customFormat="1" x14ac:dyDescent="0.25">
      <c r="A19" s="10">
        <v>9</v>
      </c>
      <c r="B19" s="19" t="s">
        <v>9</v>
      </c>
      <c r="C19" s="19" t="s">
        <v>22</v>
      </c>
      <c r="D19" s="19"/>
      <c r="E19" s="18">
        <v>27003353</v>
      </c>
      <c r="F19" s="21">
        <v>0.02</v>
      </c>
      <c r="G19" s="52">
        <v>97200</v>
      </c>
      <c r="H19" s="53" t="s">
        <v>47</v>
      </c>
    </row>
    <row r="20" spans="1:9" s="10" customFormat="1" x14ac:dyDescent="0.25">
      <c r="A20" s="10">
        <v>1</v>
      </c>
      <c r="B20" s="19" t="s">
        <v>32</v>
      </c>
      <c r="C20" s="19" t="s">
        <v>33</v>
      </c>
      <c r="D20" s="19"/>
      <c r="E20" s="18">
        <v>22752960</v>
      </c>
      <c r="F20" s="21">
        <v>1.35E-2</v>
      </c>
      <c r="G20" s="52">
        <v>65600</v>
      </c>
      <c r="H20" s="53" t="s">
        <v>42</v>
      </c>
    </row>
    <row r="21" spans="1:9" s="10" customFormat="1" x14ac:dyDescent="0.25">
      <c r="A21" s="10">
        <v>3</v>
      </c>
      <c r="B21" s="19" t="s">
        <v>27</v>
      </c>
      <c r="C21" s="19" t="s">
        <v>28</v>
      </c>
      <c r="D21" s="19"/>
      <c r="E21" s="18">
        <v>67007821</v>
      </c>
      <c r="F21" s="21">
        <v>4.3E-3</v>
      </c>
      <c r="G21" s="52">
        <v>21100</v>
      </c>
      <c r="H21" s="53" t="s">
        <v>44</v>
      </c>
    </row>
    <row r="22" spans="1:9" s="10" customFormat="1" x14ac:dyDescent="0.25">
      <c r="A22" s="10">
        <v>3</v>
      </c>
      <c r="B22" s="17" t="s">
        <v>34</v>
      </c>
      <c r="C22" s="17" t="s">
        <v>19</v>
      </c>
      <c r="D22" s="17"/>
      <c r="E22" s="18">
        <v>75136287</v>
      </c>
      <c r="F22" s="21"/>
      <c r="G22" s="52">
        <v>28400</v>
      </c>
      <c r="H22" s="53" t="s">
        <v>41</v>
      </c>
      <c r="I22" s="57" t="s">
        <v>60</v>
      </c>
    </row>
    <row r="23" spans="1:9" s="10" customFormat="1" x14ac:dyDescent="0.25">
      <c r="B23" s="63" t="s">
        <v>63</v>
      </c>
      <c r="C23" s="64"/>
      <c r="D23" s="64"/>
      <c r="E23" s="64"/>
      <c r="F23" s="30" t="s">
        <v>12</v>
      </c>
      <c r="G23" s="32">
        <v>1000000</v>
      </c>
      <c r="H23" s="56"/>
    </row>
    <row r="24" spans="1:9" x14ac:dyDescent="0.25">
      <c r="B24" s="8" t="s">
        <v>0</v>
      </c>
      <c r="C24" s="31"/>
      <c r="D24" s="31"/>
      <c r="E24" s="6" t="s">
        <v>1</v>
      </c>
      <c r="F24" s="6" t="s">
        <v>2</v>
      </c>
      <c r="G24" s="9" t="s">
        <v>12</v>
      </c>
    </row>
    <row r="25" spans="1:9" s="10" customFormat="1" x14ac:dyDescent="0.25">
      <c r="A25" s="10">
        <v>1</v>
      </c>
      <c r="B25" s="19" t="s">
        <v>32</v>
      </c>
      <c r="C25" s="19" t="s">
        <v>33</v>
      </c>
      <c r="D25" s="19"/>
      <c r="E25" s="18">
        <v>22752960</v>
      </c>
      <c r="F25" s="21">
        <v>2.1100000000000001E-2</v>
      </c>
      <c r="G25" s="52">
        <v>20735</v>
      </c>
      <c r="H25" s="53" t="s">
        <v>42</v>
      </c>
    </row>
    <row r="26" spans="1:9" s="10" customFormat="1" x14ac:dyDescent="0.25">
      <c r="B26" s="24" t="s">
        <v>37</v>
      </c>
      <c r="C26" s="19" t="s">
        <v>17</v>
      </c>
      <c r="D26" s="19"/>
      <c r="E26" s="18">
        <v>26665611</v>
      </c>
      <c r="F26" s="21">
        <v>4.8300000000000003E-2</v>
      </c>
      <c r="G26" s="52">
        <v>47558</v>
      </c>
      <c r="H26" s="56"/>
    </row>
    <row r="27" spans="1:9" s="10" customFormat="1" x14ac:dyDescent="0.25">
      <c r="B27" s="24" t="s">
        <v>38</v>
      </c>
      <c r="C27" s="19" t="s">
        <v>29</v>
      </c>
      <c r="D27" s="19"/>
      <c r="E27" s="18">
        <v>15544940</v>
      </c>
      <c r="F27" s="21">
        <v>0.17230000000000001</v>
      </c>
      <c r="G27" s="52">
        <v>169499</v>
      </c>
      <c r="H27" s="56"/>
    </row>
    <row r="28" spans="1:9" s="10" customFormat="1" x14ac:dyDescent="0.25">
      <c r="B28" s="24" t="s">
        <v>3</v>
      </c>
      <c r="C28" s="19" t="s">
        <v>26</v>
      </c>
      <c r="D28" s="19"/>
      <c r="E28" s="18">
        <v>43378943</v>
      </c>
      <c r="F28" s="21">
        <v>0.159</v>
      </c>
      <c r="G28" s="52">
        <v>156433</v>
      </c>
      <c r="H28" s="56"/>
    </row>
    <row r="29" spans="1:9" x14ac:dyDescent="0.25">
      <c r="B29" s="48" t="s">
        <v>61</v>
      </c>
      <c r="C29" s="24" t="s">
        <v>62</v>
      </c>
      <c r="D29" s="24"/>
      <c r="E29" s="25">
        <v>6786294</v>
      </c>
      <c r="F29" s="21">
        <v>2.6599999999999999E-2</v>
      </c>
      <c r="G29" s="40">
        <v>26165</v>
      </c>
      <c r="H29" s="58"/>
    </row>
    <row r="30" spans="1:9" s="10" customFormat="1" x14ac:dyDescent="0.25">
      <c r="B30" s="24" t="s">
        <v>24</v>
      </c>
      <c r="C30" s="19" t="s">
        <v>25</v>
      </c>
      <c r="D30" s="19"/>
      <c r="E30" s="18">
        <v>43379346</v>
      </c>
      <c r="F30" s="21">
        <v>6.88E-2</v>
      </c>
      <c r="G30" s="52">
        <v>67734</v>
      </c>
      <c r="H30" s="56"/>
    </row>
    <row r="31" spans="1:9" s="10" customFormat="1" x14ac:dyDescent="0.25">
      <c r="B31" s="24" t="s">
        <v>6</v>
      </c>
      <c r="C31" s="19" t="s">
        <v>23</v>
      </c>
      <c r="D31" s="19"/>
      <c r="E31" s="18">
        <v>15544141</v>
      </c>
      <c r="F31" s="21">
        <v>3.9399999999999998E-2</v>
      </c>
      <c r="G31" s="52">
        <v>38804</v>
      </c>
      <c r="H31" s="56"/>
    </row>
    <row r="32" spans="1:9" s="10" customFormat="1" x14ac:dyDescent="0.25">
      <c r="B32" s="24" t="s">
        <v>7</v>
      </c>
      <c r="C32" s="19" t="s">
        <v>20</v>
      </c>
      <c r="D32" s="19"/>
      <c r="E32" s="18">
        <v>48894591</v>
      </c>
      <c r="F32" s="21">
        <v>0.29580000000000001</v>
      </c>
      <c r="G32" s="52">
        <v>291012</v>
      </c>
      <c r="H32" s="56"/>
    </row>
    <row r="33" spans="1:10" s="10" customFormat="1" x14ac:dyDescent="0.25">
      <c r="B33" s="24" t="s">
        <v>8</v>
      </c>
      <c r="C33" s="19" t="s">
        <v>31</v>
      </c>
      <c r="D33" s="19"/>
      <c r="E33" s="18">
        <v>48895768</v>
      </c>
      <c r="F33" s="21">
        <v>0.13320000000000001</v>
      </c>
      <c r="G33" s="52">
        <v>131074</v>
      </c>
      <c r="H33" s="56"/>
    </row>
    <row r="34" spans="1:10" s="10" customFormat="1" x14ac:dyDescent="0.25">
      <c r="B34" s="24" t="s">
        <v>9</v>
      </c>
      <c r="C34" s="19" t="s">
        <v>22</v>
      </c>
      <c r="D34" s="19"/>
      <c r="E34" s="18">
        <v>27003353</v>
      </c>
      <c r="F34" s="21">
        <v>3.5499999999999997E-2</v>
      </c>
      <c r="G34" s="52">
        <v>34887</v>
      </c>
      <c r="H34" s="56"/>
    </row>
    <row r="35" spans="1:10" s="10" customFormat="1" x14ac:dyDescent="0.25">
      <c r="A35" s="10">
        <v>3</v>
      </c>
      <c r="B35" s="17" t="s">
        <v>34</v>
      </c>
      <c r="C35" s="17" t="s">
        <v>19</v>
      </c>
      <c r="D35" s="17"/>
      <c r="E35" s="18">
        <v>75136287</v>
      </c>
      <c r="F35" s="21"/>
      <c r="G35" s="52">
        <v>11800</v>
      </c>
      <c r="H35" s="53" t="s">
        <v>41</v>
      </c>
      <c r="I35" s="57" t="s">
        <v>60</v>
      </c>
    </row>
    <row r="36" spans="1:10" s="27" customFormat="1" x14ac:dyDescent="0.25">
      <c r="A36" s="27">
        <v>4</v>
      </c>
      <c r="B36" s="48" t="s">
        <v>35</v>
      </c>
      <c r="C36" s="24" t="s">
        <v>36</v>
      </c>
      <c r="D36" s="24"/>
      <c r="E36" s="25">
        <v>65765087</v>
      </c>
      <c r="F36" s="21"/>
      <c r="G36" s="40">
        <v>4300</v>
      </c>
      <c r="H36" s="53" t="s">
        <v>51</v>
      </c>
      <c r="I36" s="57"/>
    </row>
    <row r="37" spans="1:10" s="10" customFormat="1" thickBot="1" x14ac:dyDescent="0.35">
      <c r="B37" s="55"/>
      <c r="C37" s="55"/>
      <c r="D37" s="55"/>
      <c r="E37" s="11"/>
      <c r="F37" s="12"/>
      <c r="G37" s="13"/>
      <c r="H37" s="56"/>
    </row>
    <row r="38" spans="1:10" ht="15.75" thickBot="1" x14ac:dyDescent="0.3">
      <c r="B38" s="65" t="s">
        <v>13</v>
      </c>
      <c r="C38" s="66"/>
      <c r="D38" s="66"/>
      <c r="E38" s="66"/>
      <c r="F38" s="43" t="s">
        <v>12</v>
      </c>
      <c r="G38" s="44">
        <f>G39+G45</f>
        <v>700000</v>
      </c>
      <c r="H38" s="44" t="str">
        <f>H3</f>
        <v>e-mail zpracovatele žádosti</v>
      </c>
      <c r="I38" s="10"/>
    </row>
    <row r="39" spans="1:10" x14ac:dyDescent="0.25">
      <c r="B39" s="67" t="s">
        <v>14</v>
      </c>
      <c r="C39" s="68"/>
      <c r="D39" s="68"/>
      <c r="E39" s="68"/>
      <c r="F39" s="41" t="s">
        <v>12</v>
      </c>
      <c r="G39" s="42">
        <f>G41+G42+G43</f>
        <v>15000</v>
      </c>
      <c r="H39" s="42"/>
      <c r="I39" s="10"/>
    </row>
    <row r="40" spans="1:10" x14ac:dyDescent="0.25">
      <c r="B40" s="38" t="s">
        <v>0</v>
      </c>
      <c r="C40" s="15" t="s">
        <v>16</v>
      </c>
      <c r="D40" s="15" t="s">
        <v>18</v>
      </c>
      <c r="E40" s="16" t="s">
        <v>1</v>
      </c>
      <c r="F40" s="16" t="s">
        <v>2</v>
      </c>
      <c r="G40" s="39" t="s">
        <v>12</v>
      </c>
      <c r="H40" s="39"/>
      <c r="I40" s="10"/>
    </row>
    <row r="41" spans="1:10" s="2" customFormat="1" x14ac:dyDescent="0.25">
      <c r="A41" s="10">
        <v>3</v>
      </c>
      <c r="B41" s="23" t="s">
        <v>35</v>
      </c>
      <c r="C41" s="20" t="s">
        <v>36</v>
      </c>
      <c r="D41" s="19"/>
      <c r="E41" s="18">
        <v>65765087</v>
      </c>
      <c r="F41" s="18"/>
      <c r="G41" s="22">
        <v>5000</v>
      </c>
      <c r="H41" s="45" t="s">
        <v>51</v>
      </c>
    </row>
    <row r="42" spans="1:10" s="10" customFormat="1" x14ac:dyDescent="0.25">
      <c r="A42" s="10">
        <v>2</v>
      </c>
      <c r="B42" s="19" t="s">
        <v>37</v>
      </c>
      <c r="C42" s="19" t="s">
        <v>17</v>
      </c>
      <c r="D42" s="19"/>
      <c r="E42" s="18">
        <v>26665611</v>
      </c>
      <c r="F42" s="21"/>
      <c r="G42" s="52">
        <v>5000</v>
      </c>
      <c r="H42" s="53" t="s">
        <v>43</v>
      </c>
    </row>
    <row r="43" spans="1:10" x14ac:dyDescent="0.25">
      <c r="B43" s="48" t="s">
        <v>61</v>
      </c>
      <c r="C43" s="24" t="s">
        <v>62</v>
      </c>
      <c r="D43" s="24"/>
      <c r="E43" s="25">
        <v>6786294</v>
      </c>
      <c r="F43" s="21"/>
      <c r="G43" s="40">
        <v>5000</v>
      </c>
      <c r="H43" s="58"/>
    </row>
    <row r="45" spans="1:10" ht="14.25" customHeight="1" x14ac:dyDescent="0.25">
      <c r="B45" s="69" t="s">
        <v>15</v>
      </c>
      <c r="C45" s="70"/>
      <c r="D45" s="70"/>
      <c r="E45" s="70"/>
      <c r="F45" s="14" t="s">
        <v>12</v>
      </c>
      <c r="G45" s="37">
        <f>SUM(G47:G56)</f>
        <v>685000</v>
      </c>
      <c r="H45" s="45"/>
      <c r="I45" s="10"/>
    </row>
    <row r="46" spans="1:10" ht="16.5" customHeight="1" x14ac:dyDescent="0.25">
      <c r="B46" s="38" t="s">
        <v>0</v>
      </c>
      <c r="C46" s="15"/>
      <c r="D46" s="15"/>
      <c r="E46" s="16" t="s">
        <v>1</v>
      </c>
      <c r="F46" s="16" t="s">
        <v>2</v>
      </c>
      <c r="G46" s="39" t="s">
        <v>12</v>
      </c>
      <c r="H46" s="45"/>
      <c r="I46" s="10"/>
    </row>
    <row r="47" spans="1:10" s="27" customFormat="1" ht="16.5" customHeight="1" x14ac:dyDescent="0.25">
      <c r="A47" s="27">
        <v>2</v>
      </c>
      <c r="B47" s="24" t="s">
        <v>39</v>
      </c>
      <c r="C47" s="24" t="s">
        <v>29</v>
      </c>
      <c r="D47" s="24"/>
      <c r="E47" s="25">
        <v>26959071</v>
      </c>
      <c r="F47" s="26">
        <v>0.37719999999999998</v>
      </c>
      <c r="G47" s="54">
        <v>256300</v>
      </c>
      <c r="H47" s="53" t="str">
        <f>H12</f>
        <v>ostry@agados.cz</v>
      </c>
      <c r="I47" s="27" t="s">
        <v>58</v>
      </c>
      <c r="J47"/>
    </row>
    <row r="48" spans="1:10" s="27" customFormat="1" ht="16.5" customHeight="1" x14ac:dyDescent="0.25">
      <c r="A48" s="27">
        <v>3</v>
      </c>
      <c r="B48" s="24" t="s">
        <v>5</v>
      </c>
      <c r="C48" s="24" t="s">
        <v>30</v>
      </c>
      <c r="D48" s="24"/>
      <c r="E48" s="25">
        <v>26990245</v>
      </c>
      <c r="F48" s="26">
        <v>3.9399999999999998E-2</v>
      </c>
      <c r="G48" s="54">
        <v>26800</v>
      </c>
      <c r="H48" s="53" t="str">
        <f>H13</f>
        <v>hscvm@seznam.cz</v>
      </c>
    </row>
    <row r="49" spans="1:9" s="27" customFormat="1" ht="16.5" customHeight="1" x14ac:dyDescent="0.25">
      <c r="A49" s="27">
        <v>4</v>
      </c>
      <c r="B49" s="24" t="s">
        <v>4</v>
      </c>
      <c r="C49" s="24" t="s">
        <v>21</v>
      </c>
      <c r="D49" s="24"/>
      <c r="E49" s="25">
        <v>26902575</v>
      </c>
      <c r="F49" s="26">
        <v>0.29830000000000001</v>
      </c>
      <c r="G49" s="54">
        <v>202700</v>
      </c>
      <c r="H49" s="53" t="s">
        <v>50</v>
      </c>
    </row>
    <row r="50" spans="1:9" s="28" customFormat="1" ht="16.5" customHeight="1" x14ac:dyDescent="0.25">
      <c r="A50" s="27">
        <v>5</v>
      </c>
      <c r="B50" s="24" t="s">
        <v>24</v>
      </c>
      <c r="C50" s="24" t="s">
        <v>25</v>
      </c>
      <c r="D50" s="24"/>
      <c r="E50" s="25">
        <v>43379346</v>
      </c>
      <c r="F50" s="26">
        <v>6.1699999999999998E-2</v>
      </c>
      <c r="G50" s="54">
        <v>41900</v>
      </c>
      <c r="H50" s="53" t="str">
        <f t="shared" ref="H50:H55" si="0">H15</f>
        <v>jagrik@hvp.cz</v>
      </c>
    </row>
    <row r="51" spans="1:9" s="27" customFormat="1" ht="16.5" customHeight="1" x14ac:dyDescent="0.25">
      <c r="A51" s="27">
        <v>6</v>
      </c>
      <c r="B51" s="24" t="s">
        <v>6</v>
      </c>
      <c r="C51" s="24" t="s">
        <v>23</v>
      </c>
      <c r="D51" s="24"/>
      <c r="E51" s="25">
        <v>15544141</v>
      </c>
      <c r="F51" s="26">
        <v>4.7399999999999998E-2</v>
      </c>
      <c r="G51" s="54">
        <v>32200</v>
      </c>
      <c r="H51" s="53" t="str">
        <f t="shared" si="0"/>
        <v>palka@skivm.cz</v>
      </c>
    </row>
    <row r="52" spans="1:9" s="28" customFormat="1" ht="16.5" customHeight="1" x14ac:dyDescent="0.25">
      <c r="A52" s="27">
        <v>8</v>
      </c>
      <c r="B52" s="24" t="s">
        <v>7</v>
      </c>
      <c r="C52" s="24" t="s">
        <v>20</v>
      </c>
      <c r="D52" s="24"/>
      <c r="E52" s="25">
        <v>48894591</v>
      </c>
      <c r="F52" s="26">
        <v>0.1401</v>
      </c>
      <c r="G52" s="54">
        <v>95200</v>
      </c>
      <c r="H52" s="53" t="str">
        <f t="shared" si="0"/>
        <v>s.tvaruzek@seznam.cz</v>
      </c>
    </row>
    <row r="53" spans="1:9" s="29" customFormat="1" ht="16.5" customHeight="1" x14ac:dyDescent="0.25">
      <c r="A53" s="27">
        <v>9</v>
      </c>
      <c r="B53" s="24" t="s">
        <v>8</v>
      </c>
      <c r="C53" s="24" t="s">
        <v>31</v>
      </c>
      <c r="D53" s="24"/>
      <c r="E53" s="25">
        <v>48895768</v>
      </c>
      <c r="F53" s="26">
        <v>2.7199999999999998E-2</v>
      </c>
      <c r="G53" s="54">
        <v>18500</v>
      </c>
      <c r="H53" s="53" t="str">
        <f t="shared" si="0"/>
        <v>jirkavelmez@seznam.cz</v>
      </c>
    </row>
    <row r="54" spans="1:9" s="27" customFormat="1" ht="16.5" customHeight="1" x14ac:dyDescent="0.25">
      <c r="A54" s="27">
        <v>7</v>
      </c>
      <c r="B54" s="24" t="s">
        <v>9</v>
      </c>
      <c r="C54" s="24" t="s">
        <v>22</v>
      </c>
      <c r="D54" s="24"/>
      <c r="E54" s="25">
        <v>27003353</v>
      </c>
      <c r="F54" s="26">
        <v>5.0000000000000001E-3</v>
      </c>
      <c r="G54" s="54">
        <v>3400</v>
      </c>
      <c r="H54" s="53" t="str">
        <f t="shared" si="0"/>
        <v>klimken@seznam.cz</v>
      </c>
    </row>
    <row r="55" spans="1:9" s="27" customFormat="1" ht="16.5" customHeight="1" x14ac:dyDescent="0.25">
      <c r="A55" s="27">
        <v>1</v>
      </c>
      <c r="B55" s="24" t="s">
        <v>32</v>
      </c>
      <c r="C55" s="24" t="s">
        <v>33</v>
      </c>
      <c r="D55" s="24"/>
      <c r="E55" s="25">
        <v>22752960</v>
      </c>
      <c r="F55" s="26">
        <v>3.7000000000000002E-3</v>
      </c>
      <c r="G55" s="54">
        <v>2500</v>
      </c>
      <c r="H55" s="53" t="str">
        <f t="shared" si="0"/>
        <v>info@agilityvm.cz</v>
      </c>
    </row>
    <row r="56" spans="1:9" s="10" customFormat="1" x14ac:dyDescent="0.25">
      <c r="A56" s="10">
        <v>3</v>
      </c>
      <c r="B56" s="17" t="s">
        <v>34</v>
      </c>
      <c r="C56" s="17" t="s">
        <v>19</v>
      </c>
      <c r="D56" s="17"/>
      <c r="E56" s="18">
        <v>75136287</v>
      </c>
      <c r="F56" s="21"/>
      <c r="G56" s="52">
        <v>5500</v>
      </c>
      <c r="H56" s="53" t="s">
        <v>41</v>
      </c>
      <c r="I56" s="57" t="s">
        <v>60</v>
      </c>
    </row>
    <row r="58" spans="1:9" x14ac:dyDescent="0.25">
      <c r="F58" s="1"/>
    </row>
    <row r="60" spans="1:9" x14ac:dyDescent="0.25">
      <c r="G60" s="3"/>
    </row>
    <row r="61" spans="1:9" x14ac:dyDescent="0.25">
      <c r="F61" s="1"/>
      <c r="G61" s="3"/>
    </row>
    <row r="63" spans="1:9" x14ac:dyDescent="0.25">
      <c r="B63" s="2"/>
      <c r="C63" s="2"/>
      <c r="D63" s="2"/>
      <c r="E63" s="2"/>
      <c r="F63" s="2"/>
      <c r="G63" s="2"/>
    </row>
    <row r="65" spans="2:4" x14ac:dyDescent="0.25">
      <c r="B65" s="4"/>
      <c r="C65" s="4"/>
      <c r="D65" s="4"/>
    </row>
  </sheetData>
  <sortState ref="A36:J45">
    <sortCondition ref="B36:B43"/>
  </sortState>
  <mergeCells count="7">
    <mergeCell ref="B3:E3"/>
    <mergeCell ref="B9:E9"/>
    <mergeCell ref="B38:E38"/>
    <mergeCell ref="B39:E39"/>
    <mergeCell ref="B45:E45"/>
    <mergeCell ref="B4:E4"/>
    <mergeCell ref="B23:E23"/>
  </mergeCells>
  <hyperlinks>
    <hyperlink ref="H11" r:id="rId1"/>
    <hyperlink ref="H12" r:id="rId2"/>
    <hyperlink ref="H7" r:id="rId3"/>
    <hyperlink ref="H41" r:id="rId4"/>
    <hyperlink ref="H8" r:id="rId5"/>
    <hyperlink ref="H14" r:id="rId6"/>
    <hyperlink ref="H15" r:id="rId7"/>
    <hyperlink ref="H16" r:id="rId8"/>
    <hyperlink ref="H42" r:id="rId9"/>
    <hyperlink ref="H36" r:id="rId10"/>
  </hyperlinks>
  <pageMargins left="0.7" right="0.7" top="0.78740157499999996" bottom="0.78740157499999996" header="0.3" footer="0.3"/>
  <pageSetup paperSize="9" scale="76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List1</vt:lpstr>
      <vt:lpstr>List2</vt:lpstr>
      <vt:lpstr>List3</vt:lpstr>
      <vt:lpstr>List1!_Toc421272999</vt:lpstr>
      <vt:lpstr>List1!_Toc421273002</vt:lpstr>
      <vt:lpstr>List1!_Toc422399155</vt:lpstr>
      <vt:lpstr>List1!_Toc422399156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Villertová Zuzana</dc:creator>
  <cp:lastModifiedBy>Villertová Zuzana</cp:lastModifiedBy>
  <cp:lastPrinted>2016-12-19T14:59:10Z</cp:lastPrinted>
  <dcterms:created xsi:type="dcterms:W3CDTF">2015-11-25T08:20:31Z</dcterms:created>
  <dcterms:modified xsi:type="dcterms:W3CDTF">2018-12-21T09:59:27Z</dcterms:modified>
</cp:coreProperties>
</file>