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3\"/>
    </mc:Choice>
  </mc:AlternateContent>
  <xr:revisionPtr revIDLastSave="0" documentId="8_{279101EF-708D-4EDC-A738-6B14F546E824}" xr6:coauthVersionLast="36" xr6:coauthVersionMax="36" xr10:uidLastSave="{00000000-0000-0000-0000-000000000000}"/>
  <bookViews>
    <workbookView xWindow="0" yWindow="0" windowWidth="28800" windowHeight="12225" xr2:uid="{544CDAD6-72D1-43EC-B330-DADE8884676F}"/>
  </bookViews>
  <sheets>
    <sheet name="k 31.12.2023" sheetId="1" r:id="rId1"/>
  </sheets>
  <definedNames>
    <definedName name="_xlnm.Print_Area" localSheetId="0">'k 31.12.2023'!$A$1:$F$919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4" i="1" l="1"/>
  <c r="E846" i="1" l="1"/>
  <c r="C82" i="1" l="1"/>
  <c r="D82" i="1"/>
  <c r="E82" i="1"/>
  <c r="F82" i="1" s="1"/>
  <c r="F79" i="1" l="1"/>
  <c r="C568" i="1" l="1"/>
  <c r="F228" i="1" l="1"/>
  <c r="F226" i="1"/>
  <c r="F211" i="1"/>
  <c r="F200" i="1"/>
  <c r="C110" i="1" l="1"/>
  <c r="F90" i="1" l="1"/>
  <c r="F835" i="1" l="1"/>
  <c r="F229" i="1" l="1"/>
  <c r="C724" i="1" l="1"/>
  <c r="F622" i="1" l="1"/>
  <c r="E16" i="1" l="1"/>
  <c r="E18" i="1" s="1"/>
  <c r="D16" i="1"/>
  <c r="C16" i="1"/>
  <c r="E12" i="1"/>
  <c r="E13" i="1" s="1"/>
  <c r="D12" i="1"/>
  <c r="C12" i="1"/>
  <c r="E19" i="1" l="1"/>
  <c r="E20" i="1" s="1"/>
  <c r="E276" i="1"/>
  <c r="F433" i="1" l="1"/>
  <c r="C857" i="1" l="1"/>
  <c r="F837" i="1" l="1"/>
  <c r="F849" i="1"/>
  <c r="D13" i="1" l="1"/>
  <c r="F435" i="1" l="1"/>
  <c r="E277" i="1" l="1"/>
  <c r="C146" i="1" l="1"/>
  <c r="C915" i="1" l="1"/>
  <c r="C909" i="1"/>
  <c r="C903" i="1"/>
  <c r="C897" i="1"/>
  <c r="E887" i="1"/>
  <c r="D887" i="1"/>
  <c r="C887" i="1"/>
  <c r="C860" i="1"/>
  <c r="C796" i="1"/>
  <c r="C790" i="1"/>
  <c r="D788" i="1"/>
  <c r="C788" i="1"/>
  <c r="C779" i="1"/>
  <c r="C777" i="1"/>
  <c r="C762" i="1"/>
  <c r="C758" i="1"/>
  <c r="D729" i="1"/>
  <c r="C729" i="1"/>
  <c r="C578" i="1"/>
  <c r="C575" i="1"/>
  <c r="D297" i="1"/>
  <c r="D277" i="1"/>
  <c r="C277" i="1"/>
  <c r="C245" i="1"/>
  <c r="C241" i="1"/>
  <c r="D193" i="1"/>
  <c r="C193" i="1"/>
  <c r="C185" i="1"/>
  <c r="F179" i="1"/>
  <c r="E177" i="1"/>
  <c r="D177" i="1"/>
  <c r="C177" i="1"/>
  <c r="F165" i="1"/>
  <c r="D163" i="1"/>
  <c r="C163" i="1"/>
  <c r="D154" i="1"/>
  <c r="C154" i="1"/>
  <c r="D146" i="1"/>
  <c r="D139" i="1"/>
  <c r="D135" i="1"/>
  <c r="C135" i="1"/>
  <c r="E128" i="1"/>
  <c r="D128" i="1"/>
  <c r="C128" i="1"/>
  <c r="C122" i="1"/>
  <c r="D99" i="1"/>
  <c r="C99" i="1"/>
  <c r="D96" i="1"/>
  <c r="F96" i="1" s="1"/>
  <c r="C96" i="1"/>
  <c r="D94" i="1"/>
  <c r="C94" i="1"/>
  <c r="F81" i="1"/>
  <c r="F58" i="1"/>
  <c r="F53" i="1"/>
  <c r="F52" i="1"/>
  <c r="F51" i="1"/>
  <c r="F54" i="1"/>
  <c r="F48" i="1"/>
  <c r="F47" i="1"/>
  <c r="F46" i="1"/>
  <c r="F45" i="1"/>
  <c r="F44" i="1"/>
  <c r="F43" i="1"/>
  <c r="F17" i="1"/>
  <c r="D18" i="1"/>
  <c r="C18" i="1"/>
  <c r="F14" i="1"/>
  <c r="F12" i="1"/>
  <c r="F10" i="1"/>
  <c r="F9" i="1"/>
  <c r="F8" i="1"/>
  <c r="F7" i="1"/>
  <c r="D219" i="1" l="1"/>
  <c r="D276" i="1" s="1"/>
  <c r="C219" i="1"/>
  <c r="F860" i="1"/>
  <c r="C274" i="1"/>
  <c r="F175" i="1"/>
  <c r="D19" i="1"/>
  <c r="D20" i="1" s="1"/>
  <c r="F568" i="1"/>
  <c r="F594" i="1"/>
  <c r="F625" i="1"/>
  <c r="F695" i="1"/>
  <c r="F758" i="1"/>
  <c r="F777" i="1"/>
  <c r="F790" i="1"/>
  <c r="F801" i="1"/>
  <c r="F347" i="1"/>
  <c r="F245" i="1"/>
  <c r="F293" i="1"/>
  <c r="F304" i="1"/>
  <c r="F363" i="1"/>
  <c r="F386" i="1"/>
  <c r="F463" i="1"/>
  <c r="F523" i="1"/>
  <c r="F187" i="1"/>
  <c r="F297" i="1"/>
  <c r="F342" i="1"/>
  <c r="F352" i="1"/>
  <c r="F378" i="1"/>
  <c r="F457" i="1"/>
  <c r="F495" i="1"/>
  <c r="F564" i="1"/>
  <c r="F578" i="1"/>
  <c r="F676" i="1"/>
  <c r="F690" i="1"/>
  <c r="F729" i="1"/>
  <c r="F765" i="1"/>
  <c r="F786" i="1"/>
  <c r="F807" i="1"/>
  <c r="F159" i="1"/>
  <c r="F241" i="1"/>
  <c r="F862" i="1"/>
  <c r="F16" i="1"/>
  <c r="F177" i="1"/>
  <c r="D274" i="1"/>
  <c r="F299" i="1"/>
  <c r="F344" i="1"/>
  <c r="F354" i="1"/>
  <c r="F381" i="1"/>
  <c r="F461" i="1"/>
  <c r="F472" i="1"/>
  <c r="F507" i="1"/>
  <c r="F592" i="1"/>
  <c r="F681" i="1"/>
  <c r="F692" i="1"/>
  <c r="F731" i="1"/>
  <c r="F770" i="1"/>
  <c r="F788" i="1"/>
  <c r="F799" i="1"/>
  <c r="F828" i="1"/>
  <c r="F18" i="1"/>
  <c r="F167" i="1"/>
  <c r="F196" i="1"/>
  <c r="F223" i="1"/>
  <c r="F295" i="1"/>
  <c r="F329" i="1"/>
  <c r="F350" i="1"/>
  <c r="F376" i="1"/>
  <c r="F402" i="1"/>
  <c r="F450" i="1"/>
  <c r="F470" i="1"/>
  <c r="F478" i="1"/>
  <c r="F558" i="1"/>
  <c r="F575" i="1"/>
  <c r="F612" i="1"/>
  <c r="F667" i="1"/>
  <c r="F687" i="1"/>
  <c r="F724" i="1"/>
  <c r="F762" i="1"/>
  <c r="F779" i="1"/>
  <c r="F792" i="1"/>
  <c r="F805" i="1"/>
  <c r="F839" i="1"/>
  <c r="F87" i="1"/>
  <c r="F285" i="1"/>
  <c r="C875" i="1"/>
  <c r="D278" i="1" l="1"/>
  <c r="D876" i="1" s="1"/>
  <c r="C276" i="1"/>
  <c r="C278" i="1" s="1"/>
  <c r="C876" i="1" s="1"/>
  <c r="F873" i="1"/>
  <c r="F875" i="1"/>
  <c r="F13" i="1"/>
  <c r="E278" i="1"/>
  <c r="E876" i="1" s="1"/>
  <c r="F276" i="1" l="1"/>
  <c r="F278" i="1" l="1"/>
  <c r="F440" i="1"/>
  <c r="C13" i="1"/>
  <c r="C19" i="1" s="1"/>
  <c r="C20" i="1" s="1"/>
  <c r="F272" i="1"/>
  <c r="F274" i="1"/>
</calcChain>
</file>

<file path=xl/sharedStrings.xml><?xml version="1.0" encoding="utf-8"?>
<sst xmlns="http://schemas.openxmlformats.org/spreadsheetml/2006/main" count="972" uniqueCount="881">
  <si>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</si>
  <si>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</si>
  <si>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</si>
  <si>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</si>
  <si>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</si>
  <si>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</si>
  <si>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</si>
  <si>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UPRAVENÉHO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</si>
  <si>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</si>
  <si>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</si>
  <si>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</si>
  <si>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</si>
  <si>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</si>
  <si>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</si>
  <si>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</si>
  <si>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</si>
  <si>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</si>
  <si>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</si>
  <si>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</si>
  <si>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</si>
  <si>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</si>
  <si>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</si>
  <si>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</si>
  <si>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</si>
  <si>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r>
      <t>Kapitálové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představují příjmy z prodeje bytů a pozemků.</t>
    </r>
  </si>
  <si>
    <r>
      <t>Transfery přijaté</t>
    </r>
    <r>
      <rPr>
        <sz val="11"/>
        <color rgb="FF000000"/>
        <rFont val="Arial"/>
        <family val="2"/>
        <charset val="238"/>
      </rPr>
      <t xml:space="preserve"> - t</t>
    </r>
    <r>
      <rPr>
        <sz val="11"/>
        <color indexed="8"/>
        <rFont val="Arial"/>
        <family val="2"/>
        <charset val="238"/>
      </rPr>
      <t>ransfer ze SR  na výkon státní správy je plněn poměrnou částkou, městu jsou poukazovány měsíční platby.</t>
    </r>
  </si>
  <si>
    <t>Ostatní transfery ze státního rozpočtu, transfery poskytnuté Krajem Vysočina a příjmy od obcí jsou do upraveného rozpočtu zařazovány průběžně.</t>
  </si>
  <si>
    <t>POL.</t>
  </si>
  <si>
    <t>RS</t>
  </si>
  <si>
    <t>RU</t>
  </si>
  <si>
    <t>% RU</t>
  </si>
  <si>
    <t>(v Kč)</t>
  </si>
  <si>
    <t>Daňové příjmy: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</si>
  <si>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</si>
  <si>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</si>
  <si>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</si>
  <si>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</si>
  <si>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</si>
  <si>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</si>
  <si>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Poplatek ze psů</t>
  </si>
  <si>
    <t>Poplatek z pobytu</t>
  </si>
  <si>
    <t>Poplatek za užívání veřejného prostranství</t>
  </si>
  <si>
    <t>Příjmy za zkoušky z odb.způsobilosti od žadatelů o ŘO</t>
  </si>
  <si>
    <t>Ostatní odvody z vybraných činností a služeb j.n.</t>
  </si>
  <si>
    <t>Správní poplatky</t>
  </si>
  <si>
    <t xml:space="preserve">     stavební </t>
  </si>
  <si>
    <t xml:space="preserve">     rybářské lístky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</si>
  <si>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</si>
  <si>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</si>
  <si>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</si>
  <si>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</si>
  <si>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</si>
  <si>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</si>
  <si>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dopravní</t>
  </si>
  <si>
    <t xml:space="preserve">     občanské průkazy</t>
  </si>
  <si>
    <t xml:space="preserve">     pasy</t>
  </si>
  <si>
    <t xml:space="preserve">     lovecké lístky</t>
  </si>
  <si>
    <t xml:space="preserve">     výstup z ISVS</t>
  </si>
  <si>
    <t>Daň z hazardních her</t>
  </si>
  <si>
    <t>Daň z nemovitostí</t>
  </si>
  <si>
    <t>tř.1</t>
  </si>
  <si>
    <t>Daňové příjmy celkem</t>
  </si>
  <si>
    <t>§</t>
  </si>
  <si>
    <t>Nedaňové příjmy:</t>
  </si>
  <si>
    <t>Pěstební činnost</t>
  </si>
  <si>
    <t xml:space="preserve">     -vratka nevyčerpané dotace-TS VM</t>
  </si>
  <si>
    <t xml:space="preserve">     -příjmy z prodeje dřeva</t>
  </si>
  <si>
    <t>Vnitřní obchod - příjmy z prodeje zboží IC</t>
  </si>
  <si>
    <t xml:space="preserve">     -příjmy z prodeje zboží</t>
  </si>
  <si>
    <t>Ostatní služby-pronájem sloupů VO, mostu a plakát. plochy</t>
  </si>
  <si>
    <t xml:space="preserve">     -pronájem sloupů VO, reklamních ploch</t>
  </si>
  <si>
    <t xml:space="preserve">     -plakátovací plocha</t>
  </si>
  <si>
    <t>Ost.správa v prům.,obchodu,stav. a službách</t>
  </si>
  <si>
    <t xml:space="preserve">     -přijaté sankční platby-živnost</t>
  </si>
  <si>
    <t xml:space="preserve">     -náklady řízení-živnost</t>
  </si>
  <si>
    <t>Silnice</t>
  </si>
  <si>
    <t>Ostatní záležitosti pozemních komunikací</t>
  </si>
  <si>
    <t xml:space="preserve">     -příjmy-parkovací automaty</t>
  </si>
  <si>
    <t>Ostatní záležitosti v dopravě</t>
  </si>
  <si>
    <t>Předškolní zařízení</t>
  </si>
  <si>
    <t xml:space="preserve">     -příjmy z pronájmu (MŠ Lhotky)</t>
  </si>
  <si>
    <t xml:space="preserve">Základní školy 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</si>
  <si>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</si>
  <si>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</si>
  <si>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</si>
  <si>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-přijaté pojistné náhrady-ZŠ Školní</t>
  </si>
  <si>
    <t>Školní stravování</t>
  </si>
  <si>
    <t>Ostatní záležitosti kultury</t>
  </si>
  <si>
    <t>Zachování a obnova kulturních památek</t>
  </si>
  <si>
    <r>
      <t xml:space="preserve">     </t>
    </r>
    <r>
      <rPr>
        <sz val="11"/>
        <rFont val="Arial"/>
        <family val="2"/>
        <charset val="238"/>
      </rPr>
      <t>-přijaté sankční platby</t>
    </r>
  </si>
  <si>
    <r>
      <t xml:space="preserve">     </t>
    </r>
    <r>
      <rPr>
        <sz val="11"/>
        <rFont val="Arial"/>
        <family val="2"/>
        <charset val="238"/>
      </rPr>
      <t>-náklady řízení</t>
    </r>
  </si>
  <si>
    <t>Ostatní záležitosti sdělovacích prostředků</t>
  </si>
  <si>
    <r>
      <t xml:space="preserve">     </t>
    </r>
    <r>
      <rPr>
        <sz val="11"/>
        <rFont val="Arial"/>
        <family val="2"/>
        <charset val="238"/>
      </rPr>
      <t>-příjmy-Velkomeziříčsko</t>
    </r>
  </si>
  <si>
    <t xml:space="preserve">Zájmová činnost v kultuře </t>
  </si>
  <si>
    <t>Ostatní záležitosti kultury,církví a sdělovacích prostředků</t>
  </si>
  <si>
    <t xml:space="preserve">     -svatební obřady</t>
  </si>
  <si>
    <t>Sportovní zařízení v majetku obce</t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</si>
  <si>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</si>
  <si>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-přepl.energií hřiště Oslavická</t>
  </si>
  <si>
    <t>Ostatní sportovní činnost</t>
  </si>
  <si>
    <t>Zdravotnická záchranná služba</t>
  </si>
  <si>
    <t xml:space="preserve">     -nájemné-Zdrav.záchr.služba</t>
  </si>
  <si>
    <t>Veřejné osvětlení</t>
  </si>
  <si>
    <t xml:space="preserve">     -přeplatky-energie VO</t>
  </si>
  <si>
    <t xml:space="preserve">Pohřebnictví </t>
  </si>
  <si>
    <t xml:space="preserve">     -pronájem hrobových míst (služby+pronájem)</t>
  </si>
  <si>
    <t>Komunální služby a územní rozvoj j.n.</t>
  </si>
  <si>
    <t xml:space="preserve">     -připojení do Metropolitní sítě</t>
  </si>
  <si>
    <t xml:space="preserve">     -nájem pozemků</t>
  </si>
  <si>
    <t xml:space="preserve">     -příjmy z pronájmu majetku TSVM-lesy</t>
  </si>
  <si>
    <t xml:space="preserve">     -pronájem nebytových prostor v arelálu TS </t>
  </si>
  <si>
    <t xml:space="preserve">     -pronájem Technické služby</t>
  </si>
  <si>
    <t xml:space="preserve">     -pronájem plynárenského zařízení GasNet</t>
  </si>
  <si>
    <t xml:space="preserve">     -ostatní-kopírování,internet, kauce, přeplatky energií, pojistné náhrady</t>
  </si>
  <si>
    <t xml:space="preserve">Využívání  a zneškodňování komun.odpadů </t>
  </si>
  <si>
    <t xml:space="preserve">     -odměna obci za třídění odpadu (EKO-KOM)</t>
  </si>
  <si>
    <t>Využívání a zneškodňování ostatních odpadů</t>
  </si>
  <si>
    <t xml:space="preserve">     -odměna za umísť.kontejnerů na oděvy</t>
  </si>
  <si>
    <t xml:space="preserve">Prevence vzniku odpadů </t>
  </si>
  <si>
    <t xml:space="preserve">     -odm.za zaj.zpětného odběru el.zařízení (Asekol,Elektrowin)</t>
  </si>
  <si>
    <t>Ostatní nakládání s odpady</t>
  </si>
  <si>
    <t>Ostatní činnosti související se službami pro obyvatelstvo</t>
  </si>
  <si>
    <t>Ost.služby a činnosti v oblasti soc.péče</t>
  </si>
  <si>
    <t xml:space="preserve">     -nájemné Klub důchodců</t>
  </si>
  <si>
    <t>Nízkoprahová zařízení pro děti a mládež</t>
  </si>
  <si>
    <t>Ostatní záležitosti soc.věcí a politiky zaměstnanosti</t>
  </si>
  <si>
    <t xml:space="preserve">Bezpečnost a veřejný pořádek </t>
  </si>
  <si>
    <t>Požární ochrana - dobrovolná část</t>
  </si>
  <si>
    <t xml:space="preserve">     -pronájem hasičské zbrojnice</t>
  </si>
  <si>
    <t xml:space="preserve">     -nájemné HZS</t>
  </si>
  <si>
    <t xml:space="preserve">     -přeplatky, přefakturace energie hasiči VM</t>
  </si>
  <si>
    <t>Činnost místní správy</t>
  </si>
  <si>
    <t xml:space="preserve">     -přijaté sankční platby-OP,pasy,přestupky+náklady řízení</t>
  </si>
  <si>
    <t xml:space="preserve">     -exekuční náklady </t>
  </si>
  <si>
    <t xml:space="preserve">     -exekuční náklady D1</t>
  </si>
  <si>
    <t xml:space="preserve">     -reklamace poštovného D1</t>
  </si>
  <si>
    <t xml:space="preserve">     -pronájem kanceláří</t>
  </si>
  <si>
    <t>Obecné příjmy a výdaje z fin.operací - příjmy z úroků</t>
  </si>
  <si>
    <t>tř.2x</t>
  </si>
  <si>
    <t>Nedaňové příjmy celkem</t>
  </si>
  <si>
    <t>Kapitálové příjmy:</t>
  </si>
  <si>
    <t xml:space="preserve">Prodej pozemků </t>
  </si>
  <si>
    <t>tř.3x</t>
  </si>
  <si>
    <t>Kapitálové příjmy celkem</t>
  </si>
  <si>
    <t>položka</t>
  </si>
  <si>
    <t>Přijaté transfery:</t>
  </si>
  <si>
    <t>Neinvestiční přijaté transfery ze SR v rámci SDV</t>
  </si>
  <si>
    <t>Ostatní neinvestiční transfery ze SR</t>
  </si>
  <si>
    <t xml:space="preserve">Neinvestiční přijaté transfery od obcí </t>
  </si>
  <si>
    <t xml:space="preserve">     -evidence obyvatel, přestupkové řízení </t>
  </si>
  <si>
    <t>Neinvestiční přijaté transfery od krajů</t>
  </si>
  <si>
    <t>Převody z vlast.fondů hosp.činnosti</t>
  </si>
  <si>
    <t xml:space="preserve">     -převod zisku HOČ vč.ostatních převodů z HOČ</t>
  </si>
  <si>
    <t>Převody z vlastních rezervních fondů</t>
  </si>
  <si>
    <t>Převody z rozpočtových účtů</t>
  </si>
  <si>
    <t>Převody z vlastní pokladny</t>
  </si>
  <si>
    <t>Ostatní převody z vlastních fondů</t>
  </si>
  <si>
    <t>Ostatní investiční transfery přijaté ze státního rozpočtu</t>
  </si>
  <si>
    <t>Investiční přijaté transfery od krajů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</si>
  <si>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</si>
  <si>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</si>
  <si>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</si>
  <si>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</si>
  <si>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</si>
  <si>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</si>
  <si>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</si>
  <si>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</si>
  <si>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DRUH VÝDAJE</t>
  </si>
  <si>
    <t>Běžné a kapitálové výdaje:</t>
  </si>
  <si>
    <t>Ozdravování hosp.zvířat, pol. a spec.plodin</t>
  </si>
  <si>
    <t xml:space="preserve">     - útulek pro psy</t>
  </si>
  <si>
    <t xml:space="preserve">     - ochrana zvířat proti týrání</t>
  </si>
  <si>
    <t xml:space="preserve">     - deratizace - Velké Meziříčí</t>
  </si>
  <si>
    <t xml:space="preserve">     - deratizace - Hrbov</t>
  </si>
  <si>
    <t xml:space="preserve">     - deratizace - Lhotky</t>
  </si>
  <si>
    <t xml:space="preserve">     - deratizace - Mostiště</t>
  </si>
  <si>
    <t xml:space="preserve">     - deratizace - Olší nad Oslavou</t>
  </si>
  <si>
    <t xml:space="preserve">     - TS VM dotace na lesní hospodářství</t>
  </si>
  <si>
    <t>Správa v lesním hospodářství</t>
  </si>
  <si>
    <t xml:space="preserve">     - vypracování LHO a plánu</t>
  </si>
  <si>
    <t>Celospolečenské funkce lesů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</si>
  <si>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</si>
  <si>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</si>
  <si>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</si>
  <si>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</si>
  <si>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PD Náměstí</t>
  </si>
  <si>
    <t xml:space="preserve">     - Hrbov-opravy komunikací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</si>
  <si>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</si>
  <si>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</si>
  <si>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</si>
  <si>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</si>
  <si>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</si>
  <si>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>Provoz veřejné silniční dopravy-dopravní obslužnost</t>
  </si>
  <si>
    <t>Bezpečnost silničního provozu</t>
  </si>
  <si>
    <t xml:space="preserve">      - zkušební plocha pro motocykly-buňka</t>
  </si>
  <si>
    <t xml:space="preserve">      - BESIP</t>
  </si>
  <si>
    <t>Ostatní zálež.v silnič.dopravě</t>
  </si>
  <si>
    <t xml:space="preserve">     - dopravní značení VM</t>
  </si>
  <si>
    <t xml:space="preserve">      -odtah vraků, ost.služby</t>
  </si>
  <si>
    <t>Dopravní obslužnost</t>
  </si>
  <si>
    <t xml:space="preserve">     - dopravní obslužnost</t>
  </si>
  <si>
    <t xml:space="preserve">     - vrácení dopravní pokuty, kauce</t>
  </si>
  <si>
    <t>Pitná voda</t>
  </si>
  <si>
    <t xml:space="preserve">     - členský příspěvek SVaK Žďársko</t>
  </si>
  <si>
    <t xml:space="preserve">     - rezerva k čl.příspěvku SVaK Žďársko</t>
  </si>
  <si>
    <t>Odvádění a čištění odpadních vod</t>
  </si>
  <si>
    <t>Prevence znečišťování vody</t>
  </si>
  <si>
    <t xml:space="preserve">     -monitoring znečišť.povrchových vod</t>
  </si>
  <si>
    <t>Úpravy drobných vodních toků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</si>
  <si>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</si>
  <si>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</si>
  <si>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</si>
  <si>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Hrbov-Svařenov-oprava rybníku</t>
  </si>
  <si>
    <t xml:space="preserve">     - příspěvek na provoz MŠ Velké Meziříčí</t>
  </si>
  <si>
    <t>Základní školy</t>
  </si>
  <si>
    <t xml:space="preserve">Školní stravování </t>
  </si>
  <si>
    <t>Činnosti knihovnické</t>
  </si>
  <si>
    <t xml:space="preserve">     - knihovna příspěvek na provoz</t>
  </si>
  <si>
    <t xml:space="preserve">     - knihovna dary</t>
  </si>
  <si>
    <t>Činnosti muzeí a galerií</t>
  </si>
  <si>
    <t xml:space="preserve">     - Muzeum příspěvek na provoz</t>
  </si>
  <si>
    <t>Vydavatelská činnost</t>
  </si>
  <si>
    <t xml:space="preserve">     - vedení kroniky</t>
  </si>
  <si>
    <t xml:space="preserve">     - Concentus Moraviae-příspěvek</t>
  </si>
  <si>
    <t xml:space="preserve">     - pálení čarodějnic</t>
  </si>
  <si>
    <t xml:space="preserve">     - novoroční ohňostroj</t>
  </si>
  <si>
    <t xml:space="preserve">     - kostelní věž </t>
  </si>
  <si>
    <t xml:space="preserve">Zachování a obnova kulturních památek </t>
  </si>
  <si>
    <t xml:space="preserve">     - podíl města na opravu památek</t>
  </si>
  <si>
    <t>Rozhlas a televize</t>
  </si>
  <si>
    <t xml:space="preserve">     - bezdrátový rozhlas, rozšíření do okrajových částí</t>
  </si>
  <si>
    <t xml:space="preserve">     - Velkomeziříčsko</t>
  </si>
  <si>
    <t xml:space="preserve">     - JC dotace na činnost </t>
  </si>
  <si>
    <t xml:space="preserve">     - kulturní dům Hrbov</t>
  </si>
  <si>
    <t xml:space="preserve">     - kulturní dům Lhotky</t>
  </si>
  <si>
    <t xml:space="preserve">     - kulturní dům Mostiště</t>
  </si>
  <si>
    <t xml:space="preserve">     - kulturní dům Olší nad Oslavou</t>
  </si>
  <si>
    <t>Ostatní záležitosti kultury, církví a sděl.prostř.</t>
  </si>
  <si>
    <t xml:space="preserve">     - občanská komise (SPOZ)</t>
  </si>
  <si>
    <t xml:space="preserve">     - občanská komise Hrbov</t>
  </si>
  <si>
    <t xml:space="preserve">     - občanská komise Lhotky</t>
  </si>
  <si>
    <t xml:space="preserve">     - občanská komise Olší nad Oslavou</t>
  </si>
  <si>
    <t xml:space="preserve">     - pronájem stánků-kulturní akce na náměstí</t>
  </si>
  <si>
    <t xml:space="preserve">     - PO Sportoviště-příspěvek na provoz</t>
  </si>
  <si>
    <t>Ostatní tělovýchovná činnost</t>
  </si>
  <si>
    <t xml:space="preserve">     - anketa sportovec města,rezerva na sport</t>
  </si>
  <si>
    <t xml:space="preserve">     - neinv.dotace sportovním organizacím-GP mládež:</t>
  </si>
  <si>
    <t xml:space="preserve">          FC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</si>
  <si>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</si>
  <si>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</si>
  <si>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</si>
  <si>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</si>
  <si>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</si>
  <si>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Agility VM mládež</t>
  </si>
  <si>
    <t xml:space="preserve">          SK Sokol Lhotky mládež</t>
  </si>
  <si>
    <t xml:space="preserve">     -neinv.dotace sportovním organizacím-GP trenéři pro mládež:</t>
  </si>
  <si>
    <t xml:space="preserve">          Agility VM trenéři pro mládež</t>
  </si>
  <si>
    <t xml:space="preserve">          FC Velké Meziříčí trenéři pro mládež</t>
  </si>
  <si>
    <t xml:space="preserve">          HHK Velké Meziříčí trenéři pro mládež</t>
  </si>
  <si>
    <t xml:space="preserve">          SKI klub Velké Meziříčí trenéři pro mládež</t>
  </si>
  <si>
    <t xml:space="preserve">          TJ Sokol Velké Meziříčí trenéři pro mládež </t>
  </si>
  <si>
    <t xml:space="preserve">          TJ Spartak Velké Meziříčí trenéři pro mládež</t>
  </si>
  <si>
    <t xml:space="preserve">          Stolní tenis Velké Meziříčí trenéři pro mládež</t>
  </si>
  <si>
    <t xml:space="preserve">     - neinvest.dotace sport.organizacím-GP dospělí:</t>
  </si>
  <si>
    <t xml:space="preserve">          FC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</si>
  <si>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</si>
  <si>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</si>
  <si>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</si>
  <si>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</si>
  <si>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</si>
  <si>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Agility VM dospělí</t>
  </si>
  <si>
    <t xml:space="preserve">          SK Sokol Lhotky dospělí</t>
  </si>
  <si>
    <t>Využití volného času dětí a mládeže</t>
  </si>
  <si>
    <t xml:space="preserve">     - Dóza příspěvek na provoz</t>
  </si>
  <si>
    <t xml:space="preserve">     - Junák-český skaut dotace</t>
  </si>
  <si>
    <t>Ostatní zájmová činnost a rekreace</t>
  </si>
  <si>
    <t xml:space="preserve">     - dotace Český svaz žen</t>
  </si>
  <si>
    <t xml:space="preserve">Pomoc zdravotně postiženým </t>
  </si>
  <si>
    <t xml:space="preserve">     - Asociace rodičů a přátel zdravotně postižených dětí-dotace</t>
  </si>
  <si>
    <t xml:space="preserve">     - Klub Naděje-dotace</t>
  </si>
  <si>
    <t xml:space="preserve">     - Svaz postižených civilizačními chorobami-dotace</t>
  </si>
  <si>
    <t xml:space="preserve">     - Klub Bechtěreviků-dotace</t>
  </si>
  <si>
    <t xml:space="preserve">     - domácí hospicová péče  Diecézní charita Brno dotace </t>
  </si>
  <si>
    <t>Ostatní speciální zdravotnická péče</t>
  </si>
  <si>
    <t xml:space="preserve">     - grantový program Zdravé město</t>
  </si>
  <si>
    <t xml:space="preserve">          Farní sbor Českobratrské církve evangelické ve VM "Večer s hostem 2021"</t>
  </si>
  <si>
    <t xml:space="preserve">          Chaloupky o.p.s. "Zázemí pro EWO na Ostrůvku"</t>
  </si>
  <si>
    <t xml:space="preserve">          Kynologický klub VM "Zdravě se psím parťákem"</t>
  </si>
  <si>
    <t>Ostatní činnost ve zdravotnictví</t>
  </si>
  <si>
    <t xml:space="preserve">     - oblastní spolek ČČK-dotace</t>
  </si>
  <si>
    <t xml:space="preserve">     - spotřeba el.energie město</t>
  </si>
  <si>
    <t xml:space="preserve">     - spotřeba el.energie Hrbov</t>
  </si>
  <si>
    <t xml:space="preserve">     - spotřeba el.energie Lhotky</t>
  </si>
  <si>
    <t xml:space="preserve">     - spotřeba el.energie Mostiště</t>
  </si>
  <si>
    <t xml:space="preserve">     - spotřeba el.energie Olší n.Oslavou</t>
  </si>
  <si>
    <t xml:space="preserve">     - práce provedené TS Hrbov</t>
  </si>
  <si>
    <t xml:space="preserve">     - práce provedené TS Mostiště</t>
  </si>
  <si>
    <t xml:space="preserve">     - práce provedené TS Olší n.Oslavou</t>
  </si>
  <si>
    <t>Pohřebnictví</t>
  </si>
  <si>
    <t xml:space="preserve">     - náklady na pohřby zajišťované městem</t>
  </si>
  <si>
    <t xml:space="preserve">     - práce provedené TS město, vedení agendy pronájmu hrobových míst</t>
  </si>
  <si>
    <t>Komunální služby a úz.rozvoj jinde nezař.</t>
  </si>
  <si>
    <t xml:space="preserve">     - spotřeba vody kašna,fontána, veř. WC</t>
  </si>
  <si>
    <t xml:space="preserve">     - spotřeba el.energie veř.WC</t>
  </si>
  <si>
    <t xml:space="preserve">     - práce energetika</t>
  </si>
  <si>
    <t xml:space="preserve">     - neinvest.transfery spolkům členské příspěvky</t>
  </si>
  <si>
    <t xml:space="preserve">          Národní síť zdravých měst</t>
  </si>
  <si>
    <t xml:space="preserve">          Sdružení hist.sídel Čech, Moravy a Slezska</t>
  </si>
  <si>
    <t xml:space="preserve">          Svaz měst a obcí ČR</t>
  </si>
  <si>
    <t xml:space="preserve">     - Mikroregion Velkomeziříčsko-Bítešsko členský příspěvek</t>
  </si>
  <si>
    <t xml:space="preserve">     - odpisy TS převod do fondu odpisů</t>
  </si>
  <si>
    <t xml:space="preserve">     - výkupy pozemků</t>
  </si>
  <si>
    <t xml:space="preserve">     - výkupy pozemků Olší nad Oslavou</t>
  </si>
  <si>
    <t xml:space="preserve">     - výkupy pozemků Lhotky</t>
  </si>
  <si>
    <t xml:space="preserve">     - pronájmy pozemků</t>
  </si>
  <si>
    <t xml:space="preserve">     - znalecké posudky</t>
  </si>
  <si>
    <t xml:space="preserve">     - geometrické plány, připojovací poplatky</t>
  </si>
  <si>
    <t xml:space="preserve">     - daň z převodu nemovitostí</t>
  </si>
  <si>
    <t xml:space="preserve">     - věcná břemena, podlimitní věcná břemena</t>
  </si>
  <si>
    <t xml:space="preserve">      - rezerva odb.správy majetku a bytů</t>
  </si>
  <si>
    <t xml:space="preserve">     - průchod Svit</t>
  </si>
  <si>
    <t xml:space="preserve">     - územní studie Svit</t>
  </si>
  <si>
    <t>Sběr a svoz komunálních odpadů</t>
  </si>
  <si>
    <t>Využívání a zneškodňování komunálních odpadů</t>
  </si>
  <si>
    <t xml:space="preserve">     - rozšíření sběru využ.složek odpadu-nádoby, kompostéry</t>
  </si>
  <si>
    <t xml:space="preserve">     - rozšíření sběru využ.složek odpadu-úprava stanovišť</t>
  </si>
  <si>
    <t>Prevence vzniku odpadů</t>
  </si>
  <si>
    <t xml:space="preserve">     - likvidace nepovolených skládek, včetně autovraků</t>
  </si>
  <si>
    <t xml:space="preserve">     - vedení předepsané evidence KO</t>
  </si>
  <si>
    <t>Monitoring půdy a podzemní vody</t>
  </si>
  <si>
    <t xml:space="preserve">     - chemické analýzy</t>
  </si>
  <si>
    <t>Chráněné části přírody</t>
  </si>
  <si>
    <t xml:space="preserve">     - ochrana významných ekosystémů a lokalit</t>
  </si>
  <si>
    <t>Péče o vzhled obcí a veřejnou zeleň</t>
  </si>
  <si>
    <t xml:space="preserve">     - revitalizace zeleně Olší nad Oslavou</t>
  </si>
  <si>
    <t xml:space="preserve">     - veřejné prostranství Hrbov</t>
  </si>
  <si>
    <t xml:space="preserve">     - veřejné prostranství Lhotky</t>
  </si>
  <si>
    <t xml:space="preserve">     - veřejné prostranství Olší nad Oslavou</t>
  </si>
  <si>
    <t xml:space="preserve">     - práce TS Hrbov</t>
  </si>
  <si>
    <t xml:space="preserve">     - práce TS Mostiště</t>
  </si>
  <si>
    <t xml:space="preserve">     - práce TS Olší nad Oslavou</t>
  </si>
  <si>
    <t>Ekologická výchova a osvěta</t>
  </si>
  <si>
    <t xml:space="preserve">     - ekologická výchova a osvěta</t>
  </si>
  <si>
    <t>Ostatní ekologické záležitosti</t>
  </si>
  <si>
    <t xml:space="preserve">     - ostatní ekologické záležitosti</t>
  </si>
  <si>
    <t xml:space="preserve">     - grantový systém podpory kultury</t>
  </si>
  <si>
    <t xml:space="preserve">  </t>
  </si>
  <si>
    <t xml:space="preserve">          Marek Dočkal BEZPROUDOFF</t>
  </si>
  <si>
    <t xml:space="preserve">          Iva Doležalová ONYX</t>
  </si>
  <si>
    <t xml:space="preserve">          Tomáš Fleck FAJTFEST</t>
  </si>
  <si>
    <t>Odborné sociální poradenství</t>
  </si>
  <si>
    <t xml:space="preserve">     - Občanská poradna Žďár nad Sázavou</t>
  </si>
  <si>
    <t>Ostatní sociální péče a pomoc dětem a mládeži</t>
  </si>
  <si>
    <t xml:space="preserve">     - pobytová akce pro klienty SPOD</t>
  </si>
  <si>
    <t xml:space="preserve">     - Diecézní charita-Kopretina dotace</t>
  </si>
  <si>
    <t>Ostatní soc.péče a pomoc rodině a manželství</t>
  </si>
  <si>
    <t xml:space="preserve">     - věcné dary pro děti v ústavech</t>
  </si>
  <si>
    <t>Osobní asistence, peč.služba a podpora samost.bydlení</t>
  </si>
  <si>
    <t xml:space="preserve">     - Diecézní charita-osobní asistence </t>
  </si>
  <si>
    <t xml:space="preserve">     - Sociální služby VM příspěvek na provoz</t>
  </si>
  <si>
    <t>Denní stacionáře a centra denních služeb</t>
  </si>
  <si>
    <t xml:space="preserve">     - Diecézní charita-NESA dotace</t>
  </si>
  <si>
    <t>Raná péče pro rodiny s dětmi</t>
  </si>
  <si>
    <t xml:space="preserve">     - Portimo-raná péče dotace</t>
  </si>
  <si>
    <t xml:space="preserve">     - Společnost pro ranou péči, z.s.</t>
  </si>
  <si>
    <t xml:space="preserve">     - Diecézní charita-sociálně aktivizační služba</t>
  </si>
  <si>
    <t xml:space="preserve">     - Diecézní charita-raná péče Třebíč</t>
  </si>
  <si>
    <t xml:space="preserve">     - Diecézní charita Wellmez dotace</t>
  </si>
  <si>
    <t>Terénní programy</t>
  </si>
  <si>
    <t xml:space="preserve">     - Ječmínek, o.p.s.</t>
  </si>
  <si>
    <t>Ostatní služby sociální prevence</t>
  </si>
  <si>
    <t xml:space="preserve">     - obecně prospěšné práce-smlouva s TSVM</t>
  </si>
  <si>
    <t xml:space="preserve">     - záležitosti sociálních věcí blíže nespecifikované</t>
  </si>
  <si>
    <t>Ochrana obyvatelstva</t>
  </si>
  <si>
    <t xml:space="preserve">     - krizový štáb-vybavení, rezerva</t>
  </si>
  <si>
    <t xml:space="preserve">     - služby telekomunikací</t>
  </si>
  <si>
    <t>Krizová opatření</t>
  </si>
  <si>
    <t xml:space="preserve">   </t>
  </si>
  <si>
    <t>Bezpečnost a veřejný pořádek</t>
  </si>
  <si>
    <t xml:space="preserve">     - náklady mzdové vč.SP a ZP</t>
  </si>
  <si>
    <t xml:space="preserve">     - náklady věcné </t>
  </si>
  <si>
    <t>Ostatní záležitosti bezpečnosti, veř.pořádkku…</t>
  </si>
  <si>
    <t xml:space="preserve">     - prevence kriminality-MKDS, projekt dle výzvy</t>
  </si>
  <si>
    <t>Požární ochrana-dobrovolná část</t>
  </si>
  <si>
    <t xml:space="preserve">     - hasiči Velké Meziříčí</t>
  </si>
  <si>
    <t xml:space="preserve">     - dotace SDH VM mládež (GP SPORT)</t>
  </si>
  <si>
    <t xml:space="preserve">     - dotace SDH VM trenéři pro mládež (GP SPORT)</t>
  </si>
  <si>
    <t xml:space="preserve">     - dotace SDH VM dospělí (GP SPORT)</t>
  </si>
  <si>
    <t xml:space="preserve">     - hasiči Hrbov</t>
  </si>
  <si>
    <t xml:space="preserve">     - hasiči Lhotky</t>
  </si>
  <si>
    <t xml:space="preserve">     - dotace SDH Lhotky sport mládež (GP SPORT)</t>
  </si>
  <si>
    <t xml:space="preserve">     - hasiči Mostiště</t>
  </si>
  <si>
    <t>Zastupitelstva obcí</t>
  </si>
  <si>
    <t xml:space="preserve">     - ZM Velké Meziříčí</t>
  </si>
  <si>
    <t xml:space="preserve">     - komise m.č. Hrbov</t>
  </si>
  <si>
    <t xml:space="preserve">     - komise m.č.Lhotky</t>
  </si>
  <si>
    <t xml:space="preserve">     - komise m.č. Mostiště</t>
  </si>
  <si>
    <t xml:space="preserve">     - komise m.č. Olší n.Oslavou</t>
  </si>
  <si>
    <t xml:space="preserve">     - náklady mzdové vč.SZP</t>
  </si>
  <si>
    <t xml:space="preserve">     - náklady věcné</t>
  </si>
  <si>
    <t xml:space="preserve">     - náklady investiční-stroje, přístroje a zařízení, programové vybavení</t>
  </si>
  <si>
    <t xml:space="preserve">     - osobní automobil</t>
  </si>
  <si>
    <t>Pojištění funkčně nespecifikované</t>
  </si>
  <si>
    <t xml:space="preserve">     - pojištění majetku města a odpovědnosti</t>
  </si>
  <si>
    <t>Převody vlastním fondům v rozpočtech úz.úrovně</t>
  </si>
  <si>
    <t xml:space="preserve">     - převody vlastním fondům hospodářské činnosti</t>
  </si>
  <si>
    <t xml:space="preserve">     - převody FKSP a soc.fondu obcí</t>
  </si>
  <si>
    <t xml:space="preserve">     - převody vlastním rezervním fondům</t>
  </si>
  <si>
    <t xml:space="preserve">     - převody vlastním rozpočtovým účtům</t>
  </si>
  <si>
    <t xml:space="preserve">     - převody do vlastní pokladny</t>
  </si>
  <si>
    <t>Ostatní finanční operace</t>
  </si>
  <si>
    <t xml:space="preserve">     - DPPO za město </t>
  </si>
  <si>
    <t>Finanční vypořádání minulých let</t>
  </si>
  <si>
    <t>Ostatní činnosti jinde nezařazené</t>
  </si>
  <si>
    <t xml:space="preserve">     - rezerva neúčelová</t>
  </si>
  <si>
    <t xml:space="preserve">     - rezerva na investice</t>
  </si>
  <si>
    <t xml:space="preserve">     - rezerva m.č. Hrbov</t>
  </si>
  <si>
    <t xml:space="preserve">     - rezerva m.č. Lhotky</t>
  </si>
  <si>
    <t xml:space="preserve">     - rezerva m.č. Mostiště</t>
  </si>
  <si>
    <t xml:space="preserve">     - rezerva m.č.Olší nad Oslavou</t>
  </si>
  <si>
    <t xml:space="preserve">     - rezerva na dotace a dary </t>
  </si>
  <si>
    <t xml:space="preserve">     - rezerva na ostatní dotace mimo GP</t>
  </si>
  <si>
    <t>Výdaje celkem</t>
  </si>
  <si>
    <t>´  - konsolidace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</si>
  <si>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</si>
  <si>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</si>
  <si>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</si>
  <si>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</si>
  <si>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</si>
  <si>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Uhrazené splátky dlouhod.přijatých půjčených prostředků</t>
  </si>
  <si>
    <t>Operace z pen.účtů organizace nemajících charakter příjmů a výdajů vládního sektoru</t>
  </si>
  <si>
    <t>tř.8</t>
  </si>
  <si>
    <t>x</t>
  </si>
  <si>
    <t>Kč</t>
  </si>
  <si>
    <t>bankovní poplatky</t>
  </si>
  <si>
    <t>přijaté úroky</t>
  </si>
  <si>
    <t xml:space="preserve">Poplatek za odpadové hospodářství </t>
  </si>
  <si>
    <t>Převody z ostatních vlastních fondů</t>
  </si>
  <si>
    <r>
      <t xml:space="preserve">   </t>
    </r>
    <r>
      <rPr>
        <sz val="11"/>
        <rFont val="Arial"/>
        <family val="2"/>
        <charset val="238"/>
      </rPr>
      <t xml:space="preserve">  - přijaté neinvestiční dary - ples města</t>
    </r>
  </si>
  <si>
    <t xml:space="preserve">     - ostatní nedaňové příjmy - ples města </t>
  </si>
  <si>
    <t xml:space="preserve">     - příjem z pronájmu ZŠ Oslavická </t>
  </si>
  <si>
    <t>Vnitřní obchod</t>
  </si>
  <si>
    <t xml:space="preserve"> </t>
  </si>
  <si>
    <t xml:space="preserve">     - propojení ulic Fr.. Stránecké - Sluneční</t>
  </si>
  <si>
    <t xml:space="preserve">     - IS pro RD Hliniště III - 1. etapa</t>
  </si>
  <si>
    <t xml:space="preserve">     - revize mostů</t>
  </si>
  <si>
    <t xml:space="preserve">     - křižovatka II/602 Křižní u Hrbova</t>
  </si>
  <si>
    <t xml:space="preserve">     - opravy autobusových zastávek </t>
  </si>
  <si>
    <t xml:space="preserve">     - opravy poklopů na dešťové kanalizaci</t>
  </si>
  <si>
    <t>Zpracovala: Jitka Simandlová</t>
  </si>
  <si>
    <t xml:space="preserve">     - knihovna - PD, architektonická studie na rozšíření knihovny</t>
  </si>
  <si>
    <t xml:space="preserve">     - PD, stavební úpravy sýpky pro potřeby města</t>
  </si>
  <si>
    <t xml:space="preserve">     - dar - podpora čtenářské gramotnosti</t>
  </si>
  <si>
    <t xml:space="preserve">     - KD Hrbov - oprava a sanace krovů</t>
  </si>
  <si>
    <t xml:space="preserve">     - rekonstrukce Jupiter Clubu - úrok</t>
  </si>
  <si>
    <t xml:space="preserve">     - ples města - tombola, výzdoba, kulturní vystoupení</t>
  </si>
  <si>
    <t xml:space="preserve">     - příprava a realizace hasičské plochy Mostiště </t>
  </si>
  <si>
    <t xml:space="preserve">     - Dolní Radslavice - herní prvky, povrch kuželny</t>
  </si>
  <si>
    <t xml:space="preserve">          BK Velké Meziříčí mládež</t>
  </si>
  <si>
    <t xml:space="preserve">          BK Velké Meziříčí trenéři pro mládež</t>
  </si>
  <si>
    <t xml:space="preserve">          BK Velké Meziříčí</t>
  </si>
  <si>
    <t xml:space="preserve">          Hancicap Sport Club Velké Meziříčí</t>
  </si>
  <si>
    <t xml:space="preserve">     - dotace Český svaz včelařů</t>
  </si>
  <si>
    <t xml:space="preserve">Programy paliativní péče </t>
  </si>
  <si>
    <t xml:space="preserve">     - Domácí hospic Vysočina o.p.s.  dotace</t>
  </si>
  <si>
    <t xml:space="preserve">          Výchovný ústav VM</t>
  </si>
  <si>
    <t xml:space="preserve">     - údržba VO, věž, hodin, rozhlas, práce TS</t>
  </si>
  <si>
    <t xml:space="preserve">     - Hrbov - prodloužení VO k novým RD</t>
  </si>
  <si>
    <t xml:space="preserve">     -  obnova VO Velké Meziříčí</t>
  </si>
  <si>
    <t xml:space="preserve">     - údržba hřbitovů - práce TS  VM</t>
  </si>
  <si>
    <t xml:space="preserve">     - Olší nad Oslavou - optická síť </t>
  </si>
  <si>
    <t xml:space="preserve">     - Hrbov, Svařenov-geodetické práce, výkupy pozemků, znalecké posudky</t>
  </si>
  <si>
    <t xml:space="preserve">     - metropolitní síť</t>
  </si>
  <si>
    <t xml:space="preserve">     - kabelizace VN Hliniště - realizace EGD</t>
  </si>
  <si>
    <t xml:space="preserve">     - trafostanice ul. Oslavická (PD + realizace)</t>
  </si>
  <si>
    <t xml:space="preserve">     - opravy nádob na odpady</t>
  </si>
  <si>
    <t xml:space="preserve">     - veřejné prostranství Mostiště</t>
  </si>
  <si>
    <t xml:space="preserve">     - práce provedené TS, nákup mobiliáře</t>
  </si>
  <si>
    <t xml:space="preserve">     - údržba zeleně - péče o vzrostlé dřeviny</t>
  </si>
  <si>
    <t xml:space="preserve">     -sáčky na psí exkrementy </t>
  </si>
  <si>
    <t xml:space="preserve">     - Hrbov - umělé kluziště</t>
  </si>
  <si>
    <r>
      <t xml:space="preserve">  </t>
    </r>
    <r>
      <rPr>
        <sz val="11"/>
        <rFont val="Arial CE"/>
        <charset val="238"/>
      </rPr>
      <t xml:space="preserve">   - dotace pro Chaloupky 2022</t>
    </r>
  </si>
  <si>
    <r>
      <t xml:space="preserve"> </t>
    </r>
    <r>
      <rPr>
        <sz val="11"/>
        <rFont val="Arial CE"/>
        <charset val="238"/>
      </rPr>
      <t xml:space="preserve">     - Kameny zmizelých</t>
    </r>
  </si>
  <si>
    <r>
      <t xml:space="preserve">  </t>
    </r>
    <r>
      <rPr>
        <sz val="11"/>
        <rFont val="Arial CE"/>
        <charset val="238"/>
      </rPr>
      <t xml:space="preserve">   - Integrační centrum Sasov - odb. soc. poradenství</t>
    </r>
  </si>
  <si>
    <t xml:space="preserve">     - úroky z úvěru KB - úvěr na dům pro seniory</t>
  </si>
  <si>
    <t xml:space="preserve">     - Tomáš Rohovský - pečovatelská služba</t>
  </si>
  <si>
    <t xml:space="preserve">     - převod dotace Kraje Vysočina SSVM - pečovatelská služba</t>
  </si>
  <si>
    <t xml:space="preserve">     - Střed z.s.</t>
  </si>
  <si>
    <t xml:space="preserve">     - grant.program soc.oblast - skupina A. B</t>
  </si>
  <si>
    <t xml:space="preserve">     - rezerva na krizová opatření</t>
  </si>
  <si>
    <t xml:space="preserve">     - hasičí Olší nad Oslavou - dopravní automobil</t>
  </si>
  <si>
    <t xml:space="preserve">     - hasiči VM - dopravní automobil</t>
  </si>
  <si>
    <t>Dlouhodobé přijaté půjčené prostředky</t>
  </si>
  <si>
    <t>Aktivní dlouhodobé operace řízení likvidity - příjmy</t>
  </si>
  <si>
    <t xml:space="preserve">          Diecézní charita - Funny Fest 2022</t>
  </si>
  <si>
    <t xml:space="preserve">     - Lhotky - veřejné prostranství , dohody</t>
  </si>
  <si>
    <t xml:space="preserve">které nelze předem rozpočtovat. Tyto příjmy lze zařazovat do rozpočtu upraveného v průběhu roku k financování nutných výdajů. </t>
  </si>
  <si>
    <t xml:space="preserve">     rozhodnutí upuštění od třídění</t>
  </si>
  <si>
    <t>Mateřské školy</t>
  </si>
  <si>
    <t xml:space="preserve">     - příjem z úroků</t>
  </si>
  <si>
    <t>Neinvestiční přijaté transfery z všeobecné pokladní správy SR</t>
  </si>
  <si>
    <t>Gymnázia</t>
  </si>
  <si>
    <t xml:space="preserve">     - dar Zdravotní klaun</t>
  </si>
  <si>
    <t xml:space="preserve">          Sdrižemé vlastníků obecních a soukromých lesů</t>
  </si>
  <si>
    <t xml:space="preserve">     - práce TS Lhotky </t>
  </si>
  <si>
    <t xml:space="preserve">     - MPSV - dotace pro Sociální služby VM</t>
  </si>
  <si>
    <t xml:space="preserve">     změna zápisu HS</t>
  </si>
  <si>
    <t xml:space="preserve">     -nájemné Charita Brno</t>
  </si>
  <si>
    <t xml:space="preserve">  - neinvestiční dotace - volby prezidetnta ČR</t>
  </si>
  <si>
    <t xml:space="preserve">   -dotace pro Sociální služby města VM na zajištění soc.služeb (MPSV + Kraj Vysočina)</t>
  </si>
  <si>
    <t xml:space="preserve">    - ostatní nedaňové příjmy jinde nezařazené</t>
  </si>
  <si>
    <t xml:space="preserve">          Základní škola VM Školní "Prevence sociálně-patologických jevů žáků 5.-9.tříd"</t>
  </si>
  <si>
    <t xml:space="preserve">     - rekonstrukce VO Gen. Jaroše</t>
  </si>
  <si>
    <t>Volba prezidenta republiky</t>
  </si>
  <si>
    <t xml:space="preserve">     - dotace Mendelově univerzitě</t>
  </si>
  <si>
    <t xml:space="preserve">     - náklady na volby prezidenta republiky</t>
  </si>
  <si>
    <t>počáteční stav k 1.1.2023</t>
  </si>
  <si>
    <t>Rozpočet hospodaření města Velké Meziříčí na rok 2023 byl zastupitelstvem města schválen 21.12.2022.</t>
  </si>
  <si>
    <t>Ostatní správa v oblasti kultury, církví a sdělovacích prostředků</t>
  </si>
  <si>
    <t>Zájmová činnost v kultuře</t>
  </si>
  <si>
    <t xml:space="preserve">     - příjem z pronájmu ostatních nemovitých věcí a jiných částí</t>
  </si>
  <si>
    <t xml:space="preserve">     - přijaté neinvestiční příspěvky a náhrady</t>
  </si>
  <si>
    <t xml:space="preserve">     -příjem  pronájmu kanceláří</t>
  </si>
  <si>
    <t>Převody vlastním fondům v rozpočtech územní úrovně</t>
  </si>
  <si>
    <t xml:space="preserve">     - převody z fondů HOČ</t>
  </si>
  <si>
    <t xml:space="preserve">     - převody z rozpočtových účtů</t>
  </si>
  <si>
    <t xml:space="preserve">     - ostatní převody</t>
  </si>
  <si>
    <t xml:space="preserve">     - opravy komunikací po městě</t>
  </si>
  <si>
    <t xml:space="preserve">     - DPS ulice Ve Vilách, Krškova</t>
  </si>
  <si>
    <t xml:space="preserve">     - lávka - most Balinské údolí</t>
  </si>
  <si>
    <t xml:space="preserve">     - Lhotky-opravy komunikace Kúsky - Březejc</t>
  </si>
  <si>
    <t xml:space="preserve">     - Lhotky - úprava křižovatky Kúsky</t>
  </si>
  <si>
    <t xml:space="preserve">     - Olší - oprava místních komunikací</t>
  </si>
  <si>
    <t xml:space="preserve">     - Hrbov - opravy obecních cest</t>
  </si>
  <si>
    <t xml:space="preserve">      -územní studie - Hliniště III.</t>
  </si>
  <si>
    <t xml:space="preserve">     - oprava komunikace ul. Oslavická</t>
  </si>
  <si>
    <t xml:space="preserve">     - opravy a údržba mostních objektů v majetku města vč. místních částí</t>
  </si>
  <si>
    <t xml:space="preserve">     -rekonstrukce autobusové zastávky Vrchovecká</t>
  </si>
  <si>
    <t xml:space="preserve">     - zajištění provozu parkovacích automatů</t>
  </si>
  <si>
    <t xml:space="preserve">     - cyklostezka Karlov</t>
  </si>
  <si>
    <t xml:space="preserve">     - opravy chodníků Gen. Jaroše vč. VO</t>
  </si>
  <si>
    <t xml:space="preserve">     - Mostiště - PD parkování u KD</t>
  </si>
  <si>
    <t xml:space="preserve">     - Lhotky - chodník Dolní Radslavice směr Březejc</t>
  </si>
  <si>
    <t xml:space="preserve">     - Hrbov - rekonstrukce chodníku u kult. domu</t>
  </si>
  <si>
    <t xml:space="preserve">     - Nad Gymnáziem - II. etapa - chodník, VO, komunikace</t>
  </si>
  <si>
    <t xml:space="preserve">     - úprava chodníku ul. Zahradní</t>
  </si>
  <si>
    <t xml:space="preserve">     - PD cyklostezka Balinské údolí</t>
  </si>
  <si>
    <t xml:space="preserve">     - inv.příspěvek SVaK IS Hliniště - novostavba vodovodu</t>
  </si>
  <si>
    <t xml:space="preserve">     - inv.příspěvek SVK RV Nová Říše</t>
  </si>
  <si>
    <t xml:space="preserve">     - inv.příspěvek SVaK Žďársko - novostavba splaškové kanalizaca IS Hliniště</t>
  </si>
  <si>
    <t xml:space="preserve">     - Mostiště - PD řešení odvodnění komunikace u dětského hřiště</t>
  </si>
  <si>
    <t xml:space="preserve">     - Hrbov - opravy kanalizace</t>
  </si>
  <si>
    <t xml:space="preserve">     - PD dešťová kanalizace Kunšovec - ul. Nábřeží</t>
  </si>
  <si>
    <t xml:space="preserve">     - MŠ Sokolovská -venkovní osvětlení</t>
  </si>
  <si>
    <t xml:space="preserve">     - MŠ Nad Plovárnou - oprava izolace terasy</t>
  </si>
  <si>
    <t xml:space="preserve">     - MŠ Mírová  - rekonstrukce kuchyně</t>
  </si>
  <si>
    <t xml:space="preserve">      - MŠ Mírová - oprava a nátěr fasády</t>
  </si>
  <si>
    <t xml:space="preserve">      - Hrbov -  nový rybník</t>
  </si>
  <si>
    <t xml:space="preserve">     - MŠ Olší nad Oslavou - výměna herních prvků</t>
  </si>
  <si>
    <t xml:space="preserve">     - MŠ Mostiště -rozšíření kapacity - IROP</t>
  </si>
  <si>
    <t xml:space="preserve">     - MŠ Lhotky - nákup vybavení </t>
  </si>
  <si>
    <t xml:space="preserve">     - MŠ Čechova - elektrický sporák</t>
  </si>
  <si>
    <t xml:space="preserve">     - MŠ Lhotky - přístavba </t>
  </si>
  <si>
    <t xml:space="preserve">     - ZŠ Sokolovská - příspěvek na provoz</t>
  </si>
  <si>
    <t xml:space="preserve">     - ZŠ Sokolovská - výměna světel</t>
  </si>
  <si>
    <t xml:space="preserve">     - ZŠ Sokolovská - odměny vycházejícím žákům</t>
  </si>
  <si>
    <t xml:space="preserve">     - ZŠ Oslavická - příspěvek na provoz</t>
  </si>
  <si>
    <t xml:space="preserve">     - ZŠ Oslavická - projekt vzduchotechniky</t>
  </si>
  <si>
    <t xml:space="preserve">     - ZŠ Oslavická - odměny vycházejícím žákům</t>
  </si>
  <si>
    <t xml:space="preserve">     - ZŠ Školní - příspěvek na provoz</t>
  </si>
  <si>
    <t xml:space="preserve">     - ZŠ Školní - modernizace EZS/EPS</t>
  </si>
  <si>
    <t xml:space="preserve">     - ZŠ Školní - výměna serveru</t>
  </si>
  <si>
    <t xml:space="preserve">     - ZŠ Školní - odměny vycházejícím žákům</t>
  </si>
  <si>
    <t xml:space="preserve">     - ZŠ Lhotky - příspěvek na provoz</t>
  </si>
  <si>
    <t xml:space="preserve">     - olympiáda základních škol</t>
  </si>
  <si>
    <t xml:space="preserve">     - ZŠ Oslavická, Sokolovská, Mostiště, Školní - modernizace IROP</t>
  </si>
  <si>
    <t xml:space="preserve">     - úhrada nákladů poj. událost - ZŠ Školní</t>
  </si>
  <si>
    <t xml:space="preserve">     - předfinancování projektu IROP ZŠ Sokolovská, ZŠ Oslavická</t>
  </si>
  <si>
    <t xml:space="preserve">     - stojany na koloběžky ZŠ Školní</t>
  </si>
  <si>
    <t xml:space="preserve">     - ZŠ Školní - akustický obklad učebny pracovních činností</t>
  </si>
  <si>
    <t xml:space="preserve">     - ZŠ Školní - výškově stavitel. židle do učeben výp. techniky</t>
  </si>
  <si>
    <t xml:space="preserve">     - IROP ZŠ Oslavická - I. etapa</t>
  </si>
  <si>
    <t xml:space="preserve">     - IROP - ZŠ Sokolovská - I. etapa</t>
  </si>
  <si>
    <t>Základní školy pro žáky se speciálními vzdělávacími potřebami</t>
  </si>
  <si>
    <t xml:space="preserve">     - Speciální škola - čištění a nátěr fasády</t>
  </si>
  <si>
    <r>
      <t xml:space="preserve">      </t>
    </r>
    <r>
      <rPr>
        <sz val="11"/>
        <rFont val="Arial CE"/>
        <charset val="238"/>
      </rPr>
      <t>- kódový zámek u hřiště gymnázia</t>
    </r>
  </si>
  <si>
    <r>
      <t xml:space="preserve">     </t>
    </r>
    <r>
      <rPr>
        <sz val="11"/>
        <rFont val="Arial CE"/>
        <charset val="238"/>
      </rPr>
      <t xml:space="preserve"> - dar na studentský ples - SR Gymnázium VM</t>
    </r>
  </si>
  <si>
    <t xml:space="preserve">     - ŠJ Poštovní - varný kotel</t>
  </si>
  <si>
    <t xml:space="preserve">     - zpracování  energetických posudků ŠJ</t>
  </si>
  <si>
    <t>Filmová tvroba, distribuce, kina a shromažďování audiovizuál. archiválií</t>
  </si>
  <si>
    <r>
      <t xml:space="preserve">     </t>
    </r>
    <r>
      <rPr>
        <sz val="11"/>
        <color theme="1"/>
        <rFont val="Arial CE"/>
        <charset val="238"/>
      </rPr>
      <t>- film o Stanislavu Vodičkovi</t>
    </r>
  </si>
  <si>
    <t xml:space="preserve">     - kalendář města, nové publikace</t>
  </si>
  <si>
    <t xml:space="preserve">     - veř.rozhl. poplatky , služby, opravy, údržba</t>
  </si>
  <si>
    <t xml:space="preserve">     - KD Olší nad Oslavou - zateplení</t>
  </si>
  <si>
    <t xml:space="preserve">     - KD Hrbov - nákup briket</t>
  </si>
  <si>
    <t xml:space="preserve">     - KD Hrbov -údržba ten. kurtů, oplocení</t>
  </si>
  <si>
    <t xml:space="preserve">     - KD Mostiště - provozní výdaje</t>
  </si>
  <si>
    <t xml:space="preserve">     - kulturní dům Lhotky - zateplení</t>
  </si>
  <si>
    <t xml:space="preserve">     - občanská komise Mostiště</t>
  </si>
  <si>
    <t xml:space="preserve">     - dar na 21. Charitativní ples</t>
  </si>
  <si>
    <t xml:space="preserve">     - PD pumptrack Na Paloukách</t>
  </si>
  <si>
    <t xml:space="preserve">     - hřiště Mostiště - údržba  tenisových kurtů</t>
  </si>
  <si>
    <t xml:space="preserve">     - spotřeba elektřiny a vody - hřiště</t>
  </si>
  <si>
    <t xml:space="preserve">     -  zimní stadion- PD střecha, fotovoltaika - rekonstrukce</t>
  </si>
  <si>
    <t xml:space="preserve">     - Olší nad Oslavou - sportovní areál - sanitární buňka, nákup, vybavení, opravy</t>
  </si>
  <si>
    <t xml:space="preserve">     - Lhotky - oprava povrchu kuželny Dolní Radslavice</t>
  </si>
  <si>
    <t xml:space="preserve">     - Lhotky - multifunkční hřiště - rozvaděč, el, přípojka, lajnování, koše na basketbal, revize</t>
  </si>
  <si>
    <t xml:space="preserve">     - hřiště Hrbov - nákup, vybavení, opravy</t>
  </si>
  <si>
    <t xml:space="preserve">     - PD - modernizace trávníku Tržiště</t>
  </si>
  <si>
    <t xml:space="preserve">     - dar na fotbalový turnaj Abraham Cup</t>
  </si>
  <si>
    <t xml:space="preserve">     potvrzení o bezdlužnosti</t>
  </si>
  <si>
    <t xml:space="preserve">     - přijaté sankční platby od jiných subjektů</t>
  </si>
  <si>
    <t xml:space="preserve">    - příjmy z pronájmu Sportoviště VM</t>
  </si>
  <si>
    <t>Daň z příjmů fyz.osob ze záv.činnosti.</t>
  </si>
  <si>
    <t xml:space="preserve">    - příjem z pronájmu Gasnet</t>
  </si>
  <si>
    <r>
      <t xml:space="preserve">     </t>
    </r>
    <r>
      <rPr>
        <sz val="11"/>
        <rFont val="Arial"/>
        <family val="2"/>
        <charset val="238"/>
      </rPr>
      <t>-pronájem sportoviště</t>
    </r>
  </si>
  <si>
    <t xml:space="preserve">     - GP SPORT - vratky částí dotace</t>
  </si>
  <si>
    <r>
      <t xml:space="preserve">     </t>
    </r>
    <r>
      <rPr>
        <sz val="11"/>
        <rFont val="Arial"/>
        <family val="2"/>
        <charset val="238"/>
      </rPr>
      <t>- přeplatek voda</t>
    </r>
  </si>
  <si>
    <t xml:space="preserve">      -přijaté sankční platby-měst.policie</t>
  </si>
  <si>
    <t xml:space="preserve">     - elektrická energie </t>
  </si>
  <si>
    <t xml:space="preserve">     - služby telekomunikací a radiokomunikací</t>
  </si>
  <si>
    <t>Územní plánování</t>
  </si>
  <si>
    <t xml:space="preserve">Sociální rehabilitace </t>
  </si>
  <si>
    <t>Obecné příjmy a výdaje z finančních operací</t>
  </si>
  <si>
    <t xml:space="preserve">     - služby peněžních ústavů</t>
  </si>
  <si>
    <t xml:space="preserve">  - dotace Národní plán obnovy - Min. průmyslu - rekonstrukce soustavy VO Velké Meziříčí</t>
  </si>
  <si>
    <t xml:space="preserve">     - Třebíčská most a změna vedení</t>
  </si>
  <si>
    <t xml:space="preserve">     - dotace pro Vlastivědnou a genealogickou společnost</t>
  </si>
  <si>
    <t xml:space="preserve">          Římskokatolická farnost VM</t>
  </si>
  <si>
    <t xml:space="preserve">         Mgr. Michaela Žaba Dvorská - Cyklus 5 přednášek</t>
  </si>
  <si>
    <t xml:space="preserve">          Základní škola VM Sokolovská </t>
  </si>
  <si>
    <t xml:space="preserve">          MŠ Čechova VM</t>
  </si>
  <si>
    <t xml:space="preserve">          MŠ Oslavická VM</t>
  </si>
  <si>
    <t xml:space="preserve">     - sanace provozní budovy na hřbitově</t>
  </si>
  <si>
    <t xml:space="preserve">     - údržba hřbitovů - TS VM</t>
  </si>
  <si>
    <t xml:space="preserve">     - PD rozšíření hrobových míst na hřbitově</t>
  </si>
  <si>
    <t xml:space="preserve">     - úprava rekuper. zařízení v obřadní síni městského hřbitova</t>
  </si>
  <si>
    <r>
      <t xml:space="preserve">     - </t>
    </r>
    <r>
      <rPr>
        <sz val="11"/>
        <rFont val="Arial CE"/>
        <charset val="238"/>
      </rPr>
      <t>změna ÚP</t>
    </r>
  </si>
  <si>
    <t xml:space="preserve">     - aktualizace ÚP</t>
  </si>
  <si>
    <t xml:space="preserve">     - provoz a údržba kašny, dešť. vpusti, studní, veř. WC - práce TS</t>
  </si>
  <si>
    <t xml:space="preserve">     - voda, plyn, el. energie - Charita, ul. Poštovní</t>
  </si>
  <si>
    <t xml:space="preserve">     - revitalizace sídliště Bezděkov </t>
  </si>
  <si>
    <t xml:space="preserve">     - Mostiště - energetický audit budov</t>
  </si>
  <si>
    <t xml:space="preserve">     - výkupy pozemků </t>
  </si>
  <si>
    <t xml:space="preserve">     - PD - připojený plochy SVIT na inženýrské sítě</t>
  </si>
  <si>
    <t xml:space="preserve">     - geodetické práce, poradenství, průzkumy audity, posudky, studie</t>
  </si>
  <si>
    <t xml:space="preserve">     - manipulační plocha ulice Průmyslová</t>
  </si>
  <si>
    <t xml:space="preserve">     - stavební úpravy TKO </t>
  </si>
  <si>
    <t xml:space="preserve">     - projekt regenerace zeleně VM</t>
  </si>
  <si>
    <t xml:space="preserve">     - obnova mobiliáře - I. Etapa</t>
  </si>
  <si>
    <t xml:space="preserve">     - Olší nad Oslavou - sekačka</t>
  </si>
  <si>
    <t xml:space="preserve">     - Mostiště - pořízení malotraktoru </t>
  </si>
  <si>
    <t xml:space="preserve">     - Lhotky - oplocení pož. nádrže Kúsky</t>
  </si>
  <si>
    <t xml:space="preserve">     - Lhotky  - oprava opěrné zdi</t>
  </si>
  <si>
    <t xml:space="preserve">     - Hrbov - veřejné prostranství - sečení, úpravy mobiliáře</t>
  </si>
  <si>
    <t xml:space="preserve">     - Hrbov - přístřešek</t>
  </si>
  <si>
    <t xml:space="preserve">     - Olší nad Oslavou - údržba zeleně, drobný materiál, opravy, dohody</t>
  </si>
  <si>
    <t xml:space="preserve">     - údržba zeleně - péče o dřeviny</t>
  </si>
  <si>
    <t xml:space="preserve">     - Občanská poradna Třebíč</t>
  </si>
  <si>
    <t xml:space="preserve">     - Chaloupky, o.p.s.</t>
  </si>
  <si>
    <t xml:space="preserve">     - Centrum pro dětský sluch Tamtam, o.p.s.</t>
  </si>
  <si>
    <t xml:space="preserve">     - Střed, z. ú. </t>
  </si>
  <si>
    <t xml:space="preserve">     - informační a komunikační technologie</t>
  </si>
  <si>
    <t xml:space="preserve">     -přeplatky energií </t>
  </si>
  <si>
    <t xml:space="preserve">     -přefakturace</t>
  </si>
  <si>
    <t xml:space="preserve">         Milan Flack - na akci Čad Bad Symbtomy</t>
  </si>
  <si>
    <t xml:space="preserve">          Jan Dvořák - Vídeň - Rock Depo - koncerty 2023</t>
  </si>
  <si>
    <t xml:space="preserve">          Jan Dvořák - Vídeň Punkový festival</t>
  </si>
  <si>
    <t xml:space="preserve">          Martina Kadlecová - Festival BEZMEZ</t>
  </si>
  <si>
    <t xml:space="preserve">          Virtuosi Trebicensen, z.s. - koncerty klasické hudby</t>
  </si>
  <si>
    <t xml:space="preserve">          Farní sbor ČCE - Mezigenerační kavárna</t>
  </si>
  <si>
    <t xml:space="preserve">         Petr Hladík - poutě Říp, Vídeň</t>
  </si>
  <si>
    <t xml:space="preserve">      - dotace Muzikanti dětem </t>
  </si>
  <si>
    <t xml:space="preserve">         Fajtfest cz, s.r.o. - Fajtfest v centru</t>
  </si>
  <si>
    <t xml:space="preserve">         Tomáš Stávek - Alternativní rockový festival 2023</t>
  </si>
  <si>
    <t xml:space="preserve">         Josef Marek - Zkrocení zlé ženy</t>
  </si>
  <si>
    <t xml:space="preserve">     - hasiči Olší nad Oslavou</t>
  </si>
  <si>
    <t xml:space="preserve">     - SDH Mostiště- dotace na tábor</t>
  </si>
  <si>
    <t xml:space="preserve">     - SDH Mostiště- dotace </t>
  </si>
  <si>
    <t xml:space="preserve">     - SDH Lhotky - hasičské hřiště, hydrant</t>
  </si>
  <si>
    <t xml:space="preserve">     - SDH Olší - nákup přívěsného vozíku</t>
  </si>
  <si>
    <t xml:space="preserve">     - SDH Hrbov - provoz automobilu, vybavení, nábytek, dveře, osvětlení</t>
  </si>
  <si>
    <t xml:space="preserve">     - K centrum Třebíč - dotace</t>
  </si>
  <si>
    <t>Příjem z poplatku za odnětí pozemku podle lesního zákona</t>
  </si>
  <si>
    <t>Ostatní správa v zemědělství</t>
  </si>
  <si>
    <t xml:space="preserve">     - příjem sankčních plateb přijatých od jiných subjektů</t>
  </si>
  <si>
    <t>Ostatní záležitosti vody v zemědělské krajině</t>
  </si>
  <si>
    <t xml:space="preserve">     -příjem z pronájmu </t>
  </si>
  <si>
    <t xml:space="preserve">     - příjem z pronájmu ZŠ Sokolovská + Sportoviště VM</t>
  </si>
  <si>
    <t xml:space="preserve">     - nápojový automat</t>
  </si>
  <si>
    <t xml:space="preserve">     - ostatní příjmy </t>
  </si>
  <si>
    <r>
      <t xml:space="preserve"> </t>
    </r>
    <r>
      <rPr>
        <sz val="11"/>
        <rFont val="Arial CE"/>
        <charset val="238"/>
      </rPr>
      <t>-</t>
    </r>
    <r>
      <rPr>
        <b/>
        <sz val="11"/>
        <rFont val="Arial CE"/>
        <family val="2"/>
        <charset val="238"/>
      </rPr>
      <t xml:space="preserve">  </t>
    </r>
    <r>
      <rPr>
        <sz val="11"/>
        <rFont val="Arial CE"/>
        <charset val="238"/>
      </rPr>
      <t>dotace MPSV na sociální práce</t>
    </r>
  </si>
  <si>
    <t xml:space="preserve"> - dotace MŠMT - Šablony  pro Dózu, přísp. organizaci</t>
  </si>
  <si>
    <t xml:space="preserve"> - dotace MŠMT - Šablony pro ZŠ Oslavická</t>
  </si>
  <si>
    <t xml:space="preserve"> - dotace MPSV - SPOD 2023</t>
  </si>
  <si>
    <t xml:space="preserve">  - dotace MŠMT - Šablony pro ZUŠ VM</t>
  </si>
  <si>
    <t xml:space="preserve">  - dotace MK - Program regenerace památek</t>
  </si>
  <si>
    <t xml:space="preserve"> - dotace MŠMT - Šablony pro ZŠ Školní</t>
  </si>
  <si>
    <t xml:space="preserve">   - akceschopnost jednotky PO Osové</t>
  </si>
  <si>
    <t xml:space="preserve">   - příspěvek na školní vzdělávání - Baliny, Petráveč, Uhřínov, Lavičky, Netín, Martinice</t>
  </si>
  <si>
    <t>Základní umělecké školy</t>
  </si>
  <si>
    <t>Divadelní činnost</t>
  </si>
  <si>
    <t xml:space="preserve">     -  neinvestiční transfery zřízeným příspěvkovým organizacím</t>
  </si>
  <si>
    <t xml:space="preserve">     - účelové neinvestiční transfery fyzickým osobám</t>
  </si>
  <si>
    <t xml:space="preserve">     - chodník Lhotky - geom. zaměření, studie proveditelnosti, PD</t>
  </si>
  <si>
    <t xml:space="preserve">     - PD rekonstrukce kanalizace ul Sokolovská</t>
  </si>
  <si>
    <t xml:space="preserve">     - kanalizace ul Malá Stránka</t>
  </si>
  <si>
    <t xml:space="preserve">     - rekonstrukce kanalizace ul. Čechova</t>
  </si>
  <si>
    <t xml:space="preserve">     - oprava vodní nádrže Hrbov</t>
  </si>
  <si>
    <t xml:space="preserve">     - výměna ohřívače teplé vody MŠ Sportovní</t>
  </si>
  <si>
    <t xml:space="preserve">     - převod dotace MŠVM - Šablony</t>
  </si>
  <si>
    <t xml:space="preserve">     - IROP - předfinancování projektu ZŠ Sokolovská, ZŠ Oslavická</t>
  </si>
  <si>
    <t xml:space="preserve">     - ZŠ Oslavická - výměna kotle na ohřev teplé vody</t>
  </si>
  <si>
    <t xml:space="preserve">     - náklady - přísp. na školní vzd.í - Baliny, Martinice, Netín, Petráveč, Uhřínov, Lavičky</t>
  </si>
  <si>
    <t xml:space="preserve">     - ZŠ Mostiště - příspěvek na provoz</t>
  </si>
  <si>
    <t xml:space="preserve">     - knihovna - grafický manuál </t>
  </si>
  <si>
    <t xml:space="preserve">     - kulturní dům Lhotky - oprava elektroinstalace</t>
  </si>
  <si>
    <t xml:space="preserve">     - JC dotace - pouťové slavnosti</t>
  </si>
  <si>
    <t xml:space="preserve">     - JC dotace - Evropský filozofický festival</t>
  </si>
  <si>
    <t xml:space="preserve">    - městská pouť náklady hrazené městem</t>
  </si>
  <si>
    <t xml:space="preserve">     - dar na uspořádání plesu gymnázia </t>
  </si>
  <si>
    <t xml:space="preserve">     - investiční p říspěvek pro PO Sportoviště na pořízení nového osobního automobilu</t>
  </si>
  <si>
    <t xml:space="preserve">     - hřiště Lhotky - výměna povrchů, elektroinstalace</t>
  </si>
  <si>
    <t xml:space="preserve">     - výroba dřevěných sedáků na volnočasový park Hliniště</t>
  </si>
  <si>
    <t xml:space="preserve">     - Radmila Jasanská - služby seniorům v jejich domácím prostředí</t>
  </si>
  <si>
    <t xml:space="preserve">     - dar na NKT Půlmaraton</t>
  </si>
  <si>
    <r>
      <t xml:space="preserve">     </t>
    </r>
    <r>
      <rPr>
        <sz val="11"/>
        <rFont val="Arial CE"/>
        <charset val="238"/>
      </rPr>
      <t>- dar SKI Klub Velké Meziříčí</t>
    </r>
  </si>
  <si>
    <t xml:space="preserve">     - Olší  nad Oslavou - výměna světel VO</t>
  </si>
  <si>
    <t xml:space="preserve">     - Mostiště  - rekonstrukce VO</t>
  </si>
  <si>
    <t xml:space="preserve">     - Lhotky - VO - údržba, opravy</t>
  </si>
  <si>
    <t xml:space="preserve">     - práce provedené TS Lhotky</t>
  </si>
  <si>
    <t xml:space="preserve">     - architektonická studie pro pohřební službu</t>
  </si>
  <si>
    <t xml:space="preserve">     - fa vystavená Mostiště</t>
  </si>
  <si>
    <t xml:space="preserve">     - projektová příprava na realizaci fotovoltaické elektrárny v areálu TS VM</t>
  </si>
  <si>
    <t xml:space="preserve">     - bezúročná půjčka TS VM</t>
  </si>
  <si>
    <t xml:space="preserve">         Nasmaltuj si </t>
  </si>
  <si>
    <t xml:space="preserve">       Jéčko - Řecký večer</t>
  </si>
  <si>
    <t xml:space="preserve">       Jitka Fialová - Autorské čtení</t>
  </si>
  <si>
    <t xml:space="preserve">        Alice Trojanová - Otevřené ateliéry</t>
  </si>
  <si>
    <t xml:space="preserve">        Dóza - Dračí létání</t>
  </si>
  <si>
    <t xml:space="preserve">        ŘKF - Noc kostelů</t>
  </si>
  <si>
    <t xml:space="preserve">        Filda Gastro - Šváb Fest</t>
  </si>
  <si>
    <t xml:space="preserve">     - náklady na akceschopnost JPO - Obec Osové</t>
  </si>
  <si>
    <t>Volby do zastupitelstev územních samosprávných celků</t>
  </si>
  <si>
    <t xml:space="preserve">     - náklady na volby do zastupitelstev územních samosprávných celků</t>
  </si>
  <si>
    <t xml:space="preserve">     - družební města</t>
  </si>
  <si>
    <t xml:space="preserve">     ŽP - licence OLH</t>
  </si>
  <si>
    <t xml:space="preserve">     ostatní příjmy</t>
  </si>
  <si>
    <t xml:space="preserve">     - příjmy sankčních plateb přijatých od jiných subjektů</t>
  </si>
  <si>
    <t>Dopravní obslužnost veřejnými službami - linková</t>
  </si>
  <si>
    <t xml:space="preserve">     - přijaté peněžité neinvestiční dary</t>
  </si>
  <si>
    <t xml:space="preserve">     - přijaté dary na pořízení dlouhodobého majetku</t>
  </si>
  <si>
    <t>Odvádění a čištění odpadních vod a nakládání s kaly</t>
  </si>
  <si>
    <t xml:space="preserve">     - odvádění a čištění odpadních vod a nakládání s kaly</t>
  </si>
  <si>
    <t xml:space="preserve">     - příjem fin. prostředků ZŠ Sokolovská na opravu schodiště ŠJ Poštovní</t>
  </si>
  <si>
    <t xml:space="preserve">     - příjem pojistného plnění Kooperativa</t>
  </si>
  <si>
    <t xml:space="preserve">     - příjem z poskytování služeb, výrobků, prací, výkonů a práv</t>
  </si>
  <si>
    <t>Ostatní činnosti k ochraně přírody a krajiny</t>
  </si>
  <si>
    <t xml:space="preserve">   - dotace pro Dózu -Mateřídouška</t>
  </si>
  <si>
    <t xml:space="preserve">  - dotace rybník pod Hrbovem</t>
  </si>
  <si>
    <t>Výchovné ústavy a dětské domovy se školou</t>
  </si>
  <si>
    <t xml:space="preserve">     - komunikace ulice Vrchovecká</t>
  </si>
  <si>
    <t xml:space="preserve">     - inv příspěvek SVaK - vodovod U Jasanu</t>
  </si>
  <si>
    <t xml:space="preserve">     - příspěvek SVaK - kanalizace U Jasanu</t>
  </si>
  <si>
    <t xml:space="preserve">     - příspěvek SVaK - PD kanalizace Uhřínovská</t>
  </si>
  <si>
    <t xml:space="preserve">     - vnitřní přepojení odvodu splaškových vod na jednotnou kanalizaci</t>
  </si>
  <si>
    <t xml:space="preserve">     - rybník Hrbov - dotace MZE - NPO</t>
  </si>
  <si>
    <t xml:space="preserve">     - MŠ Lhotky - hydrogeologický a radonový průzkum podloží</t>
  </si>
  <si>
    <t xml:space="preserve">     - dotace z MŠMT Dóza</t>
  </si>
  <si>
    <t xml:space="preserve">     - dotace pro Dózu  - Mateřídouška</t>
  </si>
  <si>
    <t xml:space="preserve">     - posouzení kontaminace sklepa v objektu DÓZA VM</t>
  </si>
  <si>
    <t xml:space="preserve">     - ŠJ Poštovní  - malování, zednické práce</t>
  </si>
  <si>
    <t xml:space="preserve">     - náklady hrazené městem - historické slavnosti</t>
  </si>
  <si>
    <t xml:space="preserve">     - arch. studie revitalizace veř. prostranství Bezděkov</t>
  </si>
  <si>
    <t xml:space="preserve">     - zabezpečení studny na návsi v Hrbově</t>
  </si>
  <si>
    <t xml:space="preserve">      - osetí veř. prostor Hliniště III</t>
  </si>
  <si>
    <t xml:space="preserve">     - Lhotky - zakládání zeleně vč. údržby</t>
  </si>
  <si>
    <r>
      <t xml:space="preserve">     </t>
    </r>
    <r>
      <rPr>
        <sz val="11"/>
        <rFont val="Arial CE"/>
        <charset val="238"/>
      </rPr>
      <t>- dendrologický průzkum a územní studie zeleně v Čechových  a Riegrových sadech</t>
    </r>
  </si>
  <si>
    <t xml:space="preserve">     - dotace Michaelu Zapletalovi, Oslavice 176</t>
  </si>
  <si>
    <t xml:space="preserve">     - architektonická studie - činnost místní správy</t>
  </si>
  <si>
    <t xml:space="preserve">     - zajištění veřejnosprávní kontroly v PO města </t>
  </si>
  <si>
    <t xml:space="preserve">     - ZŠ Školní - převod dotace</t>
  </si>
  <si>
    <t xml:space="preserve">     - ZŠ Oslavická - převod dotace MŠMT</t>
  </si>
  <si>
    <t xml:space="preserve">     - ZŠ Sokolovská - převod dotace MŠMT</t>
  </si>
  <si>
    <t xml:space="preserve">     - koupě pozemku p. č. 672/2</t>
  </si>
  <si>
    <t xml:space="preserve">     - výkupy pozemků Mostiště</t>
  </si>
  <si>
    <t xml:space="preserve">     - architektonické práce - studie, projekty, posudky</t>
  </si>
  <si>
    <t xml:space="preserve">     - správní poplatky - kolky</t>
  </si>
  <si>
    <t xml:space="preserve">     -  plyn- el.energie-areál býv.TS, internát</t>
  </si>
  <si>
    <t>ROZBOR HOSPODAŘENÍ MĚSTA VELKÉ MEZIŘÍČÍ K 31.12.2023</t>
  </si>
  <si>
    <t>Příjem z odvodů z vybraných činností a služeb jinde neuvedených</t>
  </si>
  <si>
    <t xml:space="preserve">  - dotace NŠMT - Šablony pro ZŠ Sokolovská</t>
  </si>
  <si>
    <r>
      <t xml:space="preserve"> </t>
    </r>
    <r>
      <rPr>
        <sz val="11"/>
        <rFont val="Arial CE"/>
        <charset val="238"/>
      </rPr>
      <t xml:space="preserve"> - dotace MŠMT - Šablony pro MŠ Velké Meziříčí</t>
    </r>
  </si>
  <si>
    <r>
      <t xml:space="preserve"> </t>
    </r>
    <r>
      <rPr>
        <sz val="11"/>
        <rFont val="Arial CE"/>
        <charset val="238"/>
      </rPr>
      <t xml:space="preserve"> - dotace MK - Program regenerace městsk. památkových rezervací</t>
    </r>
  </si>
  <si>
    <r>
      <t xml:space="preserve">  </t>
    </r>
    <r>
      <rPr>
        <sz val="11"/>
        <rFont val="Arial CE"/>
        <charset val="238"/>
      </rPr>
      <t>- dotace MV - činnost jednotek SDH</t>
    </r>
  </si>
  <si>
    <t xml:space="preserve">   - dotace Kraj Vysočina - akceschopnost JPO</t>
  </si>
  <si>
    <t xml:space="preserve">   - dotace Kraj Vysočina - modernizace autobusové zastávky ulice Vrchovecká</t>
  </si>
  <si>
    <t xml:space="preserve">   - dotace Kraj Vysočina - dendrologický průzkum a úz. studie systému sdílení zeleně</t>
  </si>
  <si>
    <t xml:space="preserve">   - dotace Kraj Vysočina - prevence kriminality</t>
  </si>
  <si>
    <t xml:space="preserve">   - dotace Kraj Vysočina - kamenný mostek - předprojektová dokumentace</t>
  </si>
  <si>
    <t xml:space="preserve">   - dotace Kraj Vysočina - ZŠ a MŠ Lhotky - Voda kolem nás</t>
  </si>
  <si>
    <t xml:space="preserve">   - dotace Kraj Vysočina - TIC</t>
  </si>
  <si>
    <t xml:space="preserve">   - dotace MV  - sdh Velké Meziříčí - dopravní automobil</t>
  </si>
  <si>
    <t xml:space="preserve">   - dotace MV - SDH Olší nad Oslavou - dopravní automobil</t>
  </si>
  <si>
    <t xml:space="preserve">   - dotace MV - zefektivnění městského kamerového systému</t>
  </si>
  <si>
    <r>
      <t xml:space="preserve">   </t>
    </r>
    <r>
      <rPr>
        <sz val="11"/>
        <rFont val="Arial CE"/>
        <charset val="238"/>
      </rPr>
      <t>- dotace Kraj Vysočina - vybudováníchodníku Dolní Radslavice</t>
    </r>
  </si>
  <si>
    <r>
      <t xml:space="preserve">   </t>
    </r>
    <r>
      <rPr>
        <sz val="11"/>
        <rFont val="Arial CE"/>
        <charset val="238"/>
      </rPr>
      <t>- dotace Kraj Vysočina - SDH Velké Meziříčí - dopravní automobil</t>
    </r>
  </si>
  <si>
    <t xml:space="preserve">   - dotace Kraj Vysočina - SDH Olší nad Oslavou - dopravní automobil</t>
  </si>
  <si>
    <t xml:space="preserve">   - přijaté neinvestiční příspěvky a náhrady</t>
  </si>
  <si>
    <t>Ostatnízáležitosti předškolního vzdělávání</t>
  </si>
  <si>
    <t>K 31.12.2023</t>
  </si>
  <si>
    <t>381 632  tis. Kč představují  114,83 % rozpočtované částky (RU: 332 334 tis. Kč), profinancováno bylo 414 355 tis. Kč výdajů rozpočtovaných,</t>
  </si>
  <si>
    <t xml:space="preserve">t.j. 71 % rozpočtu upraveného (RU: 583 057 tis. Kč). </t>
  </si>
  <si>
    <r>
      <t xml:space="preserve">Hospodaření města za 4. čtvrtletí roku 2023 vykazuje záporný výsledek 32 722 tis. Kč. </t>
    </r>
    <r>
      <rPr>
        <sz val="11"/>
        <rFont val="Arial"/>
        <family val="2"/>
        <charset val="238"/>
      </rPr>
      <t xml:space="preserve">Dosažené příjmy  po konsolidaci ve výši </t>
    </r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</si>
  <si>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115 % rozpočtu zahrnuje příjmy z daní, správní a místní poplatky, přičemž některé z nich se naplňují z větší části na počátku roku - poplatek</t>
    </r>
  </si>
  <si>
    <t>PŘÍJMY HLAVNÍ ČINNOSTI K 31.12.2023</t>
  </si>
  <si>
    <r>
      <t>Nedaňové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jsou plněny na 236 %, vyšši plnění je ovlivněno příjmy z dopravních pokut, přijatých sankčních plateb a jinými příjmy,</t>
    </r>
  </si>
  <si>
    <r>
      <t xml:space="preserve">Výdaje po konsolidaci </t>
    </r>
    <r>
      <rPr>
        <sz val="11"/>
        <color rgb="FF000000"/>
        <rFont val="Arial"/>
        <family val="2"/>
        <charset val="238"/>
      </rPr>
      <t xml:space="preserve">vykazují čerpání 71 % rozpočtu upraveného.  </t>
    </r>
  </si>
  <si>
    <t>Bytové hospodářství</t>
  </si>
  <si>
    <t xml:space="preserve">      - příjem z pojistných plnění</t>
  </si>
  <si>
    <t>Ostatní správa v ochraně životního prostředí</t>
  </si>
  <si>
    <t>VÝDAJE HLAVNÍ ČINNOSTI K 31.12.2023</t>
  </si>
  <si>
    <t xml:space="preserve">     splátky, prominutí, posečkání</t>
  </si>
  <si>
    <t xml:space="preserve">     kopírování ze spisu</t>
  </si>
  <si>
    <t>Příjem ze zrušeného odvodu z loterií a podobných her kromě odvodů z výherních aut.</t>
  </si>
  <si>
    <t>Splátky půjčených prostředků od nefinančních podnikatelů - právnických osob</t>
  </si>
  <si>
    <t>pol. 2412</t>
  </si>
  <si>
    <r>
      <t xml:space="preserve">  </t>
    </r>
    <r>
      <rPr>
        <sz val="11"/>
        <rFont val="Arial"/>
        <family val="2"/>
        <charset val="238"/>
      </rPr>
      <t xml:space="preserve">   -splátka zápůjčky TS VM</t>
    </r>
  </si>
  <si>
    <t xml:space="preserve">     - Spolek Rarášek nájem</t>
  </si>
  <si>
    <t>Cestovní ruch</t>
  </si>
  <si>
    <t xml:space="preserve">     - informační panel na Náměstí sv. Šebestiána</t>
  </si>
  <si>
    <t xml:space="preserve">     - opravy chodníků po městě</t>
  </si>
  <si>
    <t xml:space="preserve">     - inv. příspěvek SVaK - PD vodovod Uhřínovská</t>
  </si>
  <si>
    <t xml:space="preserve">     - inv. příspěvek SVaK - PD rekonstrukce vodovodu - Náměstí</t>
  </si>
  <si>
    <t xml:space="preserve">     - PD rekonstrukce kanalizace Náměstí VM</t>
  </si>
  <si>
    <t xml:space="preserve">     - PD altán Olsavická</t>
  </si>
  <si>
    <t xml:space="preserve">     - PD přístavba ZŠ Lhotky</t>
  </si>
  <si>
    <t xml:space="preserve">      - PD oprava střech dvou pavilonů ZŠ Školní</t>
  </si>
  <si>
    <t xml:space="preserve">     - ubytování pro pěv. Soubory Harmonie Ladies</t>
  </si>
  <si>
    <t xml:space="preserve">     - převod dotace pro ZŠ Lhotky- Voda v nás</t>
  </si>
  <si>
    <r>
      <t xml:space="preserve"> </t>
    </r>
    <r>
      <rPr>
        <sz val="11"/>
        <rFont val="Arial CE"/>
        <charset val="238"/>
      </rPr>
      <t xml:space="preserve">    - darovací smlouva Výchovnému ústavu na oslavy 90. výročí založení</t>
    </r>
  </si>
  <si>
    <t xml:space="preserve">     - knihovna - výměna plynového kotle Charity</t>
  </si>
  <si>
    <t xml:space="preserve">     - stavební úpravy pro knihovnu Charita</t>
  </si>
  <si>
    <t xml:space="preserve">     - JC dotace na koncert k výročí 17.istopadu, zajištění Česká cena za architekturu</t>
  </si>
  <si>
    <t xml:space="preserve">     - dar ŘKF na organizaci plesu</t>
  </si>
  <si>
    <t xml:space="preserve">     - Revenium - dar Puntíkový den</t>
  </si>
  <si>
    <t xml:space="preserve">     - rekonstrukce VO - ulice Čechova</t>
  </si>
  <si>
    <t xml:space="preserve">     - územní studie sídliště Hliniště - ul. arch. Neumanna a ul. Sluneční</t>
  </si>
  <si>
    <t xml:space="preserve">     - bezúročná půjčka TS VM - vysavač</t>
  </si>
  <si>
    <t xml:space="preserve">     - rozšíření sběru a svozu odpadů  - RE USE CENTRUM</t>
  </si>
  <si>
    <t xml:space="preserve">     - sečení stezek</t>
  </si>
  <si>
    <t xml:space="preserve">     - dotace Kraj Vysočina - dendrologický průzkum</t>
  </si>
  <si>
    <r>
      <t xml:space="preserve">    </t>
    </r>
    <r>
      <rPr>
        <sz val="11"/>
        <rFont val="Arial CE"/>
        <charset val="238"/>
      </rPr>
      <t xml:space="preserve"> - PD na vybudování objektu  pro dětskou skupinu</t>
    </r>
  </si>
  <si>
    <t xml:space="preserve">     - dotace na zefektivnění městského kamerového systému</t>
  </si>
  <si>
    <t xml:space="preserve">     - náklady - dotace SDH Olší - MV, Kraj Vysočina - automobil</t>
  </si>
  <si>
    <t xml:space="preserve">     - náklady - dotace SDH VM - MV, Kraj Vysočina - automobil</t>
  </si>
  <si>
    <t xml:space="preserve">     - náklady - dotace SDH VM - akceschopnost JPO, dotace na činnost</t>
  </si>
  <si>
    <t xml:space="preserve">     - platba daní SR</t>
  </si>
  <si>
    <t xml:space="preserve">     - vratky dotací z minulých let</t>
  </si>
  <si>
    <t xml:space="preserve">     - rezerva na rekonstrukce v budovách MÚ</t>
  </si>
  <si>
    <t xml:space="preserve">     - rezeerva na doplatek energií a nevyjasněné platby</t>
  </si>
  <si>
    <t>Aktivní dlouhodobé operace řízení likvidity -výdaje</t>
  </si>
  <si>
    <t>PŘEHLED STAVŮ FONDOVÝCH ÚČTŮ K 31.12.2023</t>
  </si>
  <si>
    <t>Sociální fond města k 31.12.2023</t>
  </si>
  <si>
    <t>příjmy soc.fondu k 31.12.2023</t>
  </si>
  <si>
    <t>výdaje soc.fondu k 31.12.2023</t>
  </si>
  <si>
    <t>stav účtu sociálního fondu k 31.12.2023</t>
  </si>
  <si>
    <t>Fond příjmy z pronájmů k 31.12.2023</t>
  </si>
  <si>
    <t>příjmy fondu k 31.12.2023</t>
  </si>
  <si>
    <t>výdaje fondu k 31.12.2023</t>
  </si>
  <si>
    <t>stav účtu fond příjmy z pronájmů  k 31.12.2023</t>
  </si>
  <si>
    <t>Dne:  14.2.2024</t>
  </si>
  <si>
    <t>stav účtu fond rozvoje bydlení k 31.12.2023</t>
  </si>
  <si>
    <t>stav účtu fond TS+bank.poplatky k 31.12.2023</t>
  </si>
  <si>
    <t>Fond rozvoje bydlení k 31.12.2023</t>
  </si>
  <si>
    <t>Fond  TS+bank.poplatky  k 31.12.2023</t>
  </si>
  <si>
    <t xml:space="preserve">za odpadové hospodářství a odkládání komunálního odpadu je  naplněn z   96 %, poplatek ze psů 99 %. V části příjmů z daní vykazuje daň z příjmů fyzických osob ze závislé činnosti 119 %, </t>
  </si>
  <si>
    <t>daň z příjmu ze SVČ 104 %, daň z příjmu fyz.osob vybíraná zvl.sazbou 163 %, daň z příjmů právnických osob 142 %, DPH 102 %, daň z nemovitostí 101 %.</t>
  </si>
  <si>
    <t>Ost.záležitosti sociálních věcí a politiky zaměstnanosti</t>
  </si>
  <si>
    <t xml:space="preserve">     -ostatní nedaňové příjmy</t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</si>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</sst>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family val="2"/>
      <charset val="238"/>
    </font>
    <font>
      <sz val="11"/>
      <color theme="7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sz val="11"/>
      <color theme="0"/>
      <name val="Arial CE"/>
      <family val="2"/>
      <charset val="238"/>
    </font>
    <font>
      <i/>
      <sz val="11"/>
      <color theme="1"/>
      <name val="Arial CE"/>
      <charset val="238"/>
    </font>
    <font>
      <sz val="11"/>
      <color theme="5" tint="-0.249977111117893"/>
      <name val="Arial CE"/>
      <family val="2"/>
      <charset val="238"/>
    </font>
    <font>
      <sz val="11"/>
      <color theme="5" tint="-0.499984740745262"/>
      <name val="Arial CE"/>
      <family val="2"/>
      <charset val="238"/>
    </font>
    <font>
      <b/>
      <sz val="11"/>
      <color theme="5" tint="-0.499984740745262"/>
      <name val="Arial CE"/>
      <charset val="238"/>
    </font>
    <font>
      <sz val="11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1"/>
      <color theme="5" tint="0.59999389629810485"/>
      <name val="Arial CE"/>
      <family val="2"/>
      <charset val="238"/>
    </font>
    <font>
      <sz val="11"/>
      <color theme="1"/>
      <name val="Arial"/>
      <family val="2"/>
      <charset val="238"/>
    </font>
    <font>
      <sz val="11"/>
      <color theme="5" tint="0.79998168889431442"/>
      <name val="Arial CE"/>
      <family val="2"/>
      <charset val="238"/>
    </font>
    <font>
      <sz val="11"/>
      <color theme="5" tint="0.39997558519241921"/>
      <name val="Arial CE"/>
      <family val="2"/>
      <charset val="238"/>
    </font>
    <font>
      <sz val="11"/>
      <color theme="9" tint="0.59999389629810485"/>
      <name val="Arial CE"/>
      <family val="2"/>
      <charset val="238"/>
    </font>
    <font>
      <sz val="11"/>
      <color theme="9" tint="0.79998168889431442"/>
      <name val="Arial CE"/>
      <family val="2"/>
      <charset val="238"/>
    </font>
    <font>
      <sz val="11"/>
      <color theme="4" tint="0.79998168889431442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u/>
      <sz val="11"/>
      <color theme="0"/>
      <name val="Arial CE"/>
      <family val="2"/>
      <charset val="238"/>
    </font>
    <font>
      <sz val="11"/>
      <color theme="9" tint="0.39997558519241921"/>
      <name val="Arial CE"/>
      <family val="2"/>
      <charset val="238"/>
    </font>
    <font>
      <sz val="11"/>
      <color theme="9" tint="-0.249977111117893"/>
      <name val="Arial CE"/>
      <family val="2"/>
      <charset val="238"/>
    </font>
    <font>
      <sz val="11"/>
      <color theme="7" tint="0.59999389629810485"/>
      <name val="Arial CE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7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/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right" vertical="top" wrapText="1"/>
    </xf>
    <xf numFmtId="0" fontId="8" fillId="3" borderId="7" xfId="0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9" fillId="3" borderId="10" xfId="0" applyFont="1" applyFill="1" applyBorder="1" applyAlignment="1">
      <alignment vertical="top" wrapText="1"/>
    </xf>
    <xf numFmtId="4" fontId="9" fillId="3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10" fillId="3" borderId="12" xfId="0" applyFont="1" applyFill="1" applyBorder="1" applyAlignment="1">
      <alignment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4" fontId="10" fillId="3" borderId="13" xfId="0" applyNumberFormat="1" applyFont="1" applyFill="1" applyBorder="1" applyAlignment="1">
      <alignment horizontal="right" vertical="top" wrapText="1"/>
    </xf>
    <xf numFmtId="0" fontId="10" fillId="3" borderId="14" xfId="0" applyFont="1" applyFill="1" applyBorder="1" applyAlignment="1">
      <alignment vertical="top" wrapText="1"/>
    </xf>
    <xf numFmtId="4" fontId="9" fillId="3" borderId="15" xfId="0" applyNumberFormat="1" applyFont="1" applyFill="1" applyBorder="1" applyAlignment="1">
      <alignment horizontal="right" vertical="top" wrapText="1"/>
    </xf>
    <xf numFmtId="4" fontId="9" fillId="3" borderId="14" xfId="0" applyNumberFormat="1" applyFont="1" applyFill="1" applyBorder="1" applyAlignment="1">
      <alignment horizontal="right" vertical="top" wrapText="1"/>
    </xf>
    <xf numFmtId="4" fontId="10" fillId="3" borderId="16" xfId="0" applyNumberFormat="1" applyFont="1" applyFill="1" applyBorder="1" applyAlignment="1">
      <alignment horizontal="right" vertical="top" wrapText="1"/>
    </xf>
    <xf numFmtId="4" fontId="9" fillId="3" borderId="16" xfId="0" applyNumberFormat="1" applyFont="1" applyFill="1" applyBorder="1" applyAlignment="1">
      <alignment horizontal="right" vertical="top" wrapText="1"/>
    </xf>
    <xf numFmtId="4" fontId="9" fillId="3" borderId="10" xfId="0" applyNumberFormat="1" applyFont="1" applyFill="1" applyBorder="1" applyAlignment="1">
      <alignment horizontal="right" vertical="top" wrapText="1"/>
    </xf>
    <xf numFmtId="0" fontId="8" fillId="4" borderId="17" xfId="0" applyFont="1" applyFill="1" applyBorder="1" applyAlignment="1">
      <alignment vertical="top" wrapText="1"/>
    </xf>
    <xf numFmtId="4" fontId="8" fillId="4" borderId="7" xfId="0" applyNumberFormat="1" applyFont="1" applyFill="1" applyBorder="1" applyAlignment="1">
      <alignment horizontal="right" vertical="top" wrapText="1"/>
    </xf>
    <xf numFmtId="4" fontId="8" fillId="4" borderId="8" xfId="0" applyNumberFormat="1" applyFont="1" applyFill="1" applyBorder="1" applyAlignment="1">
      <alignment horizontal="right" vertical="top" wrapText="1"/>
    </xf>
    <xf numFmtId="0" fontId="10" fillId="3" borderId="18" xfId="0" applyFont="1" applyFill="1" applyBorder="1" applyAlignment="1">
      <alignment vertical="top" wrapText="1"/>
    </xf>
    <xf numFmtId="4" fontId="10" fillId="3" borderId="19" xfId="0" applyNumberFormat="1" applyFont="1" applyFill="1" applyBorder="1" applyAlignment="1">
      <alignment horizontal="right" vertical="top" wrapText="1"/>
    </xf>
    <xf numFmtId="4" fontId="9" fillId="3" borderId="19" xfId="0" applyNumberFormat="1" applyFont="1" applyFill="1" applyBorder="1" applyAlignment="1">
      <alignment horizontal="right" vertical="top" wrapText="1"/>
    </xf>
    <xf numFmtId="0" fontId="10" fillId="3" borderId="20" xfId="0" applyFont="1" applyFill="1" applyBorder="1" applyAlignment="1">
      <alignment vertical="top" wrapText="1"/>
    </xf>
    <xf numFmtId="4" fontId="10" fillId="3" borderId="21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4" fontId="9" fillId="3" borderId="23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4" fontId="8" fillId="4" borderId="23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/>
    <xf numFmtId="0" fontId="8" fillId="4" borderId="5" xfId="0" applyFont="1" applyFill="1" applyBorder="1" applyAlignment="1">
      <alignment vertical="top" wrapText="1"/>
    </xf>
    <xf numFmtId="4" fontId="8" fillId="4" borderId="6" xfId="0" applyNumberFormat="1" applyFont="1" applyFill="1" applyBorder="1" applyAlignment="1">
      <alignment horizontal="right" vertical="top" wrapText="1"/>
    </xf>
    <xf numFmtId="0" fontId="8" fillId="3" borderId="24" xfId="0" applyFont="1" applyFill="1" applyBorder="1" applyAlignment="1">
      <alignment vertical="top" wrapText="1"/>
    </xf>
    <xf numFmtId="4" fontId="8" fillId="3" borderId="25" xfId="0" applyNumberFormat="1" applyFont="1" applyFill="1" applyBorder="1" applyAlignment="1">
      <alignment horizontal="right" vertical="top" wrapText="1"/>
    </xf>
    <xf numFmtId="0" fontId="11" fillId="2" borderId="0" xfId="0" applyFont="1" applyFill="1"/>
    <xf numFmtId="4" fontId="11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2" borderId="0" xfId="0" applyFont="1" applyFill="1"/>
    <xf numFmtId="4" fontId="14" fillId="2" borderId="0" xfId="0" applyNumberFormat="1" applyFont="1" applyFill="1" applyAlignment="1">
      <alignment horizontal="right"/>
    </xf>
    <xf numFmtId="0" fontId="17" fillId="2" borderId="27" xfId="0" applyFont="1" applyFill="1" applyBorder="1" applyAlignment="1">
      <alignment vertical="center"/>
    </xf>
    <xf numFmtId="0" fontId="3" fillId="2" borderId="28" xfId="0" applyFont="1" applyFill="1" applyBorder="1"/>
    <xf numFmtId="4" fontId="4" fillId="2" borderId="28" xfId="0" applyNumberFormat="1" applyFont="1" applyFill="1" applyBorder="1" applyAlignment="1">
      <alignment horizontal="right"/>
    </xf>
    <xf numFmtId="4" fontId="4" fillId="2" borderId="23" xfId="0" applyNumberFormat="1" applyFont="1" applyFill="1" applyBorder="1" applyAlignment="1">
      <alignment horizontal="right"/>
    </xf>
    <xf numFmtId="0" fontId="17" fillId="2" borderId="0" xfId="0" applyFont="1" applyFill="1"/>
    <xf numFmtId="0" fontId="17" fillId="2" borderId="29" xfId="0" applyFont="1" applyFill="1" applyBorder="1" applyAlignment="1">
      <alignment vertical="center"/>
    </xf>
    <xf numFmtId="4" fontId="18" fillId="2" borderId="2" xfId="0" applyNumberFormat="1" applyFont="1" applyFill="1" applyBorder="1" applyAlignment="1">
      <alignment horizontal="right"/>
    </xf>
    <xf numFmtId="0" fontId="17" fillId="2" borderId="31" xfId="0" applyFont="1" applyFill="1" applyBorder="1" applyAlignment="1">
      <alignment horizontal="center"/>
    </xf>
    <xf numFmtId="4" fontId="18" fillId="2" borderId="10" xfId="0" applyNumberFormat="1" applyFont="1" applyFill="1" applyBorder="1" applyAlignment="1">
      <alignment horizontal="right"/>
    </xf>
    <xf numFmtId="0" fontId="2" fillId="2" borderId="33" xfId="0" applyFont="1" applyFill="1" applyBorder="1" applyAlignment="1">
      <alignment horizontal="center"/>
    </xf>
    <xf numFmtId="0" fontId="18" fillId="2" borderId="28" xfId="0" applyFont="1" applyFill="1" applyBorder="1"/>
    <xf numFmtId="4" fontId="18" fillId="2" borderId="34" xfId="0" applyNumberFormat="1" applyFont="1" applyFill="1" applyBorder="1" applyAlignment="1">
      <alignment horizontal="right"/>
    </xf>
    <xf numFmtId="4" fontId="18" fillId="2" borderId="35" xfId="0" applyNumberFormat="1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11" fillId="2" borderId="37" xfId="0" applyFont="1" applyFill="1" applyBorder="1"/>
    <xf numFmtId="4" fontId="11" fillId="2" borderId="38" xfId="0" applyNumberFormat="1" applyFont="1" applyFill="1" applyBorder="1" applyAlignment="1">
      <alignment horizontal="right"/>
    </xf>
    <xf numFmtId="4" fontId="11" fillId="2" borderId="39" xfId="0" applyNumberFormat="1" applyFont="1" applyFill="1" applyBorder="1" applyAlignment="1">
      <alignment horizontal="right"/>
    </xf>
    <xf numFmtId="0" fontId="11" fillId="2" borderId="40" xfId="0" applyFont="1" applyFill="1" applyBorder="1"/>
    <xf numFmtId="4" fontId="11" fillId="2" borderId="41" xfId="0" applyNumberFormat="1" applyFont="1" applyFill="1" applyBorder="1" applyAlignment="1">
      <alignment horizontal="right"/>
    </xf>
    <xf numFmtId="4" fontId="11" fillId="2" borderId="42" xfId="0" applyNumberFormat="1" applyFont="1" applyFill="1" applyBorder="1" applyAlignment="1">
      <alignment horizontal="right"/>
    </xf>
    <xf numFmtId="4" fontId="11" fillId="2" borderId="43" xfId="0" applyNumberFormat="1" applyFont="1" applyFill="1" applyBorder="1" applyAlignment="1">
      <alignment horizontal="right"/>
    </xf>
    <xf numFmtId="0" fontId="19" fillId="2" borderId="44" xfId="0" applyFont="1" applyFill="1" applyBorder="1"/>
    <xf numFmtId="4" fontId="11" fillId="2" borderId="45" xfId="0" applyNumberFormat="1" applyFont="1" applyFill="1" applyBorder="1" applyAlignment="1">
      <alignment horizontal="right"/>
    </xf>
    <xf numFmtId="4" fontId="19" fillId="2" borderId="45" xfId="0" applyNumberFormat="1" applyFont="1" applyFill="1" applyBorder="1" applyAlignment="1">
      <alignment horizontal="right"/>
    </xf>
    <xf numFmtId="4" fontId="19" fillId="0" borderId="46" xfId="0" applyNumberFormat="1" applyFont="1" applyFill="1" applyBorder="1" applyAlignment="1">
      <alignment horizontal="right"/>
    </xf>
    <xf numFmtId="4" fontId="11" fillId="2" borderId="46" xfId="0" applyNumberFormat="1" applyFont="1" applyFill="1" applyBorder="1" applyAlignment="1">
      <alignment horizontal="right"/>
    </xf>
    <xf numFmtId="0" fontId="2" fillId="2" borderId="47" xfId="0" applyFont="1" applyFill="1" applyBorder="1" applyAlignment="1">
      <alignment horizontal="center"/>
    </xf>
    <xf numFmtId="0" fontId="11" fillId="2" borderId="44" xfId="0" applyFont="1" applyFill="1" applyBorder="1"/>
    <xf numFmtId="4" fontId="11" fillId="2" borderId="48" xfId="0" applyNumberFormat="1" applyFont="1" applyFill="1" applyBorder="1" applyAlignment="1">
      <alignment horizontal="right"/>
    </xf>
    <xf numFmtId="4" fontId="11" fillId="2" borderId="49" xfId="0" applyNumberFormat="1" applyFont="1" applyFill="1" applyBorder="1" applyAlignment="1">
      <alignment horizontal="right"/>
    </xf>
    <xf numFmtId="4" fontId="11" fillId="2" borderId="50" xfId="0" applyNumberFormat="1" applyFont="1" applyFill="1" applyBorder="1" applyAlignment="1">
      <alignment horizontal="right"/>
    </xf>
    <xf numFmtId="0" fontId="2" fillId="2" borderId="51" xfId="0" applyFont="1" applyFill="1" applyBorder="1" applyAlignment="1">
      <alignment horizontal="center"/>
    </xf>
    <xf numFmtId="0" fontId="11" fillId="2" borderId="52" xfId="0" applyFont="1" applyFill="1" applyBorder="1"/>
    <xf numFmtId="4" fontId="11" fillId="2" borderId="53" xfId="0" applyNumberFormat="1" applyFont="1" applyFill="1" applyBorder="1" applyAlignment="1">
      <alignment horizontal="right"/>
    </xf>
    <xf numFmtId="4" fontId="11" fillId="2" borderId="54" xfId="0" applyNumberFormat="1" applyFont="1" applyFill="1" applyBorder="1" applyAlignment="1">
      <alignment horizontal="right"/>
    </xf>
    <xf numFmtId="0" fontId="20" fillId="2" borderId="0" xfId="0" applyFont="1" applyFill="1"/>
    <xf numFmtId="0" fontId="17" fillId="5" borderId="26" xfId="0" applyFont="1" applyFill="1" applyBorder="1" applyAlignment="1">
      <alignment horizontal="center"/>
    </xf>
    <xf numFmtId="0" fontId="18" fillId="5" borderId="29" xfId="0" applyFont="1" applyFill="1" applyBorder="1"/>
    <xf numFmtId="4" fontId="18" fillId="5" borderId="55" xfId="0" applyNumberFormat="1" applyFont="1" applyFill="1" applyBorder="1" applyAlignment="1">
      <alignment horizontal="right"/>
    </xf>
    <xf numFmtId="4" fontId="18" fillId="5" borderId="32" xfId="0" applyNumberFormat="1" applyFont="1" applyFill="1" applyBorder="1" applyAlignment="1">
      <alignment horizontal="right"/>
    </xf>
    <xf numFmtId="0" fontId="2" fillId="2" borderId="56" xfId="0" applyFont="1" applyFill="1" applyBorder="1" applyAlignment="1">
      <alignment horizontal="center"/>
    </xf>
    <xf numFmtId="0" fontId="18" fillId="2" borderId="57" xfId="0" applyFont="1" applyFill="1" applyBorder="1"/>
    <xf numFmtId="4" fontId="18" fillId="2" borderId="0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 horizontal="right"/>
    </xf>
    <xf numFmtId="0" fontId="21" fillId="2" borderId="0" xfId="0" applyFont="1" applyFill="1"/>
    <xf numFmtId="0" fontId="17" fillId="2" borderId="58" xfId="0" applyFont="1" applyFill="1" applyBorder="1" applyAlignment="1">
      <alignment horizontal="center"/>
    </xf>
    <xf numFmtId="0" fontId="18" fillId="2" borderId="31" xfId="0" applyFont="1" applyFill="1" applyBorder="1"/>
    <xf numFmtId="4" fontId="18" fillId="2" borderId="59" xfId="0" applyNumberFormat="1" applyFont="1" applyFill="1" applyBorder="1" applyAlignment="1">
      <alignment horizontal="right"/>
    </xf>
    <xf numFmtId="4" fontId="18" fillId="4" borderId="12" xfId="0" applyNumberFormat="1" applyFont="1" applyFill="1" applyBorder="1" applyAlignment="1">
      <alignment horizontal="right"/>
    </xf>
    <xf numFmtId="0" fontId="17" fillId="0" borderId="56" xfId="0" applyFont="1" applyFill="1" applyBorder="1" applyAlignment="1">
      <alignment horizontal="center"/>
    </xf>
    <xf numFmtId="4" fontId="11" fillId="0" borderId="62" xfId="0" applyNumberFormat="1" applyFont="1" applyFill="1" applyBorder="1" applyAlignment="1">
      <alignment horizontal="right"/>
    </xf>
    <xf numFmtId="0" fontId="2" fillId="2" borderId="63" xfId="0" applyFont="1" applyFill="1" applyBorder="1" applyAlignment="1">
      <alignment horizontal="center"/>
    </xf>
    <xf numFmtId="0" fontId="11" fillId="2" borderId="47" xfId="0" applyFont="1" applyFill="1" applyBorder="1"/>
    <xf numFmtId="4" fontId="18" fillId="4" borderId="38" xfId="0" applyNumberFormat="1" applyFont="1" applyFill="1" applyBorder="1" applyAlignment="1">
      <alignment horizontal="right"/>
    </xf>
    <xf numFmtId="4" fontId="18" fillId="4" borderId="39" xfId="0" applyNumberFormat="1" applyFont="1" applyFill="1" applyBorder="1" applyAlignment="1">
      <alignment horizontal="right"/>
    </xf>
    <xf numFmtId="4" fontId="18" fillId="4" borderId="13" xfId="0" applyNumberFormat="1" applyFont="1" applyFill="1" applyBorder="1" applyAlignment="1">
      <alignment horizontal="right"/>
    </xf>
    <xf numFmtId="4" fontId="11" fillId="2" borderId="64" xfId="0" applyNumberFormat="1" applyFont="1" applyFill="1" applyBorder="1" applyAlignment="1">
      <alignment horizontal="right"/>
    </xf>
    <xf numFmtId="0" fontId="2" fillId="2" borderId="65" xfId="0" applyFont="1" applyFill="1" applyBorder="1" applyAlignment="1">
      <alignment horizontal="center"/>
    </xf>
    <xf numFmtId="0" fontId="11" fillId="2" borderId="66" xfId="0" applyFont="1" applyFill="1" applyBorder="1"/>
    <xf numFmtId="4" fontId="11" fillId="2" borderId="67" xfId="0" applyNumberFormat="1" applyFont="1" applyFill="1" applyBorder="1" applyAlignment="1">
      <alignment horizontal="right"/>
    </xf>
    <xf numFmtId="0" fontId="11" fillId="2" borderId="36" xfId="0" applyFont="1" applyFill="1" applyBorder="1"/>
    <xf numFmtId="4" fontId="11" fillId="0" borderId="46" xfId="0" applyNumberFormat="1" applyFont="1" applyFill="1" applyBorder="1" applyAlignment="1">
      <alignment horizontal="right"/>
    </xf>
    <xf numFmtId="0" fontId="2" fillId="2" borderId="68" xfId="0" applyFont="1" applyFill="1" applyBorder="1" applyAlignment="1">
      <alignment horizontal="center"/>
    </xf>
    <xf numFmtId="4" fontId="11" fillId="2" borderId="16" xfId="0" applyNumberFormat="1" applyFont="1" applyFill="1" applyBorder="1" applyAlignment="1">
      <alignment horizontal="right"/>
    </xf>
    <xf numFmtId="0" fontId="2" fillId="2" borderId="69" xfId="0" applyFont="1" applyFill="1" applyBorder="1" applyAlignment="1">
      <alignment horizontal="center"/>
    </xf>
    <xf numFmtId="4" fontId="11" fillId="2" borderId="70" xfId="0" applyNumberFormat="1" applyFont="1" applyFill="1" applyBorder="1" applyAlignment="1">
      <alignment horizontal="right"/>
    </xf>
    <xf numFmtId="0" fontId="11" fillId="2" borderId="51" xfId="0" applyFont="1" applyFill="1" applyBorder="1"/>
    <xf numFmtId="4" fontId="18" fillId="0" borderId="11" xfId="0" applyNumberFormat="1" applyFont="1" applyFill="1" applyBorder="1" applyAlignment="1">
      <alignment horizontal="right"/>
    </xf>
    <xf numFmtId="4" fontId="11" fillId="2" borderId="21" xfId="0" applyNumberFormat="1" applyFont="1" applyFill="1" applyBorder="1" applyAlignment="1">
      <alignment horizontal="right"/>
    </xf>
    <xf numFmtId="4" fontId="22" fillId="2" borderId="0" xfId="0" applyNumberFormat="1" applyFont="1" applyFill="1"/>
    <xf numFmtId="0" fontId="22" fillId="2" borderId="0" xfId="0" applyFont="1" applyFill="1"/>
    <xf numFmtId="0" fontId="11" fillId="0" borderId="36" xfId="0" applyFont="1" applyFill="1" applyBorder="1"/>
    <xf numFmtId="4" fontId="11" fillId="0" borderId="41" xfId="0" applyNumberFormat="1" applyFont="1" applyFill="1" applyBorder="1" applyAlignment="1"/>
    <xf numFmtId="4" fontId="11" fillId="0" borderId="21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left"/>
    </xf>
    <xf numFmtId="4" fontId="11" fillId="0" borderId="45" xfId="0" applyNumberFormat="1" applyFont="1" applyFill="1" applyBorder="1" applyAlignment="1"/>
    <xf numFmtId="4" fontId="18" fillId="4" borderId="42" xfId="0" applyNumberFormat="1" applyFont="1" applyFill="1" applyBorder="1" applyAlignment="1">
      <alignment horizontal="right"/>
    </xf>
    <xf numFmtId="0" fontId="18" fillId="0" borderId="36" xfId="0" applyFont="1" applyFill="1" applyBorder="1"/>
    <xf numFmtId="4" fontId="11" fillId="0" borderId="71" xfId="0" applyNumberFormat="1" applyFont="1" applyFill="1" applyBorder="1" applyAlignment="1">
      <alignment horizontal="right"/>
    </xf>
    <xf numFmtId="4" fontId="11" fillId="0" borderId="70" xfId="0" applyNumberFormat="1" applyFont="1" applyFill="1" applyBorder="1" applyAlignment="1">
      <alignment horizontal="right"/>
    </xf>
    <xf numFmtId="4" fontId="11" fillId="0" borderId="55" xfId="0" applyNumberFormat="1" applyFont="1" applyFill="1" applyBorder="1" applyAlignment="1">
      <alignment horizontal="right"/>
    </xf>
    <xf numFmtId="4" fontId="11" fillId="0" borderId="32" xfId="0" applyNumberFormat="1" applyFont="1" applyFill="1" applyBorder="1" applyAlignment="1">
      <alignment horizontal="right"/>
    </xf>
    <xf numFmtId="0" fontId="2" fillId="0" borderId="0" xfId="0" applyFont="1" applyFill="1"/>
    <xf numFmtId="4" fontId="11" fillId="0" borderId="42" xfId="0" applyNumberFormat="1" applyFont="1" applyFill="1" applyBorder="1" applyAlignment="1">
      <alignment horizontal="right"/>
    </xf>
    <xf numFmtId="4" fontId="11" fillId="0" borderId="43" xfId="0" applyNumberFormat="1" applyFont="1" applyFill="1" applyBorder="1" applyAlignment="1">
      <alignment horizontal="right"/>
    </xf>
    <xf numFmtId="0" fontId="23" fillId="0" borderId="69" xfId="0" applyFont="1" applyFill="1" applyBorder="1" applyAlignment="1">
      <alignment horizontal="center"/>
    </xf>
    <xf numFmtId="4" fontId="11" fillId="0" borderId="41" xfId="0" applyNumberFormat="1" applyFont="1" applyFill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11" fillId="2" borderId="57" xfId="0" applyFont="1" applyFill="1" applyBorder="1"/>
    <xf numFmtId="0" fontId="23" fillId="5" borderId="31" xfId="0" applyFont="1" applyFill="1" applyBorder="1"/>
    <xf numFmtId="0" fontId="2" fillId="2" borderId="57" xfId="0" applyFont="1" applyFill="1" applyBorder="1"/>
    <xf numFmtId="4" fontId="2" fillId="2" borderId="50" xfId="0" applyNumberFormat="1" applyFont="1" applyFill="1" applyBorder="1" applyAlignment="1">
      <alignment horizontal="right"/>
    </xf>
    <xf numFmtId="4" fontId="2" fillId="2" borderId="46" xfId="0" applyNumberFormat="1" applyFont="1" applyFill="1" applyBorder="1" applyAlignment="1">
      <alignment horizontal="right"/>
    </xf>
    <xf numFmtId="0" fontId="23" fillId="2" borderId="0" xfId="0" applyFont="1" applyFill="1"/>
    <xf numFmtId="0" fontId="23" fillId="2" borderId="58" xfId="0" applyFont="1" applyFill="1" applyBorder="1" applyAlignment="1">
      <alignment horizontal="center"/>
    </xf>
    <xf numFmtId="0" fontId="23" fillId="2" borderId="31" xfId="0" applyFont="1" applyFill="1" applyBorder="1"/>
    <xf numFmtId="4" fontId="23" fillId="2" borderId="59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0" fontId="2" fillId="2" borderId="0" xfId="0" applyFont="1" applyFill="1" applyBorder="1"/>
    <xf numFmtId="4" fontId="2" fillId="2" borderId="41" xfId="0" applyNumberFormat="1" applyFont="1" applyFill="1" applyBorder="1" applyAlignment="1">
      <alignment horizontal="right"/>
    </xf>
    <xf numFmtId="4" fontId="2" fillId="2" borderId="70" xfId="0" applyNumberFormat="1" applyFont="1" applyFill="1" applyBorder="1" applyAlignment="1">
      <alignment horizontal="right"/>
    </xf>
    <xf numFmtId="4" fontId="2" fillId="2" borderId="42" xfId="0" applyNumberFormat="1" applyFont="1" applyFill="1" applyBorder="1" applyAlignment="1">
      <alignment horizontal="right"/>
    </xf>
    <xf numFmtId="4" fontId="2" fillId="2" borderId="43" xfId="0" applyNumberFormat="1" applyFont="1" applyFill="1" applyBorder="1" applyAlignment="1">
      <alignment horizontal="right"/>
    </xf>
    <xf numFmtId="4" fontId="2" fillId="2" borderId="53" xfId="0" applyNumberFormat="1" applyFont="1" applyFill="1" applyBorder="1" applyAlignment="1">
      <alignment horizontal="right"/>
    </xf>
    <xf numFmtId="4" fontId="2" fillId="2" borderId="54" xfId="0" applyNumberFormat="1" applyFont="1" applyFill="1" applyBorder="1" applyAlignment="1">
      <alignment horizontal="right"/>
    </xf>
    <xf numFmtId="0" fontId="23" fillId="4" borderId="22" xfId="0" applyFont="1" applyFill="1" applyBorder="1" applyAlignment="1">
      <alignment horizontal="center"/>
    </xf>
    <xf numFmtId="0" fontId="23" fillId="4" borderId="72" xfId="0" applyFont="1" applyFill="1" applyBorder="1"/>
    <xf numFmtId="4" fontId="23" fillId="4" borderId="59" xfId="0" applyNumberFormat="1" applyFont="1" applyFill="1" applyBorder="1" applyAlignment="1">
      <alignment horizontal="right"/>
    </xf>
    <xf numFmtId="4" fontId="23" fillId="4" borderId="35" xfId="0" applyNumberFormat="1" applyFont="1" applyFill="1" applyBorder="1" applyAlignment="1">
      <alignment horizontal="right"/>
    </xf>
    <xf numFmtId="0" fontId="23" fillId="4" borderId="10" xfId="0" applyFont="1" applyFill="1" applyBorder="1" applyAlignment="1">
      <alignment horizontal="center"/>
    </xf>
    <xf numFmtId="0" fontId="23" fillId="4" borderId="73" xfId="0" applyFont="1" applyFill="1" applyBorder="1"/>
    <xf numFmtId="4" fontId="23" fillId="4" borderId="55" xfId="0" applyNumberFormat="1" applyFont="1" applyFill="1" applyBorder="1" applyAlignment="1">
      <alignment horizontal="right"/>
    </xf>
    <xf numFmtId="4" fontId="22" fillId="0" borderId="42" xfId="0" applyNumberFormat="1" applyFont="1" applyFill="1" applyBorder="1" applyAlignment="1">
      <alignment horizontal="right"/>
    </xf>
    <xf numFmtId="0" fontId="23" fillId="6" borderId="58" xfId="0" applyFont="1" applyFill="1" applyBorder="1" applyAlignment="1">
      <alignment horizontal="center"/>
    </xf>
    <xf numFmtId="0" fontId="23" fillId="6" borderId="31" xfId="0" applyFont="1" applyFill="1" applyBorder="1"/>
    <xf numFmtId="4" fontId="23" fillId="6" borderId="59" xfId="0" applyNumberFormat="1" applyFont="1" applyFill="1" applyBorder="1" applyAlignment="1">
      <alignment horizontal="right"/>
    </xf>
    <xf numFmtId="4" fontId="23" fillId="6" borderId="35" xfId="0" applyNumberFormat="1" applyFont="1" applyFill="1" applyBorder="1" applyAlignment="1">
      <alignment horizontal="right"/>
    </xf>
    <xf numFmtId="4" fontId="18" fillId="6" borderId="35" xfId="0" applyNumberFormat="1" applyFont="1" applyFill="1" applyBorder="1" applyAlignment="1">
      <alignment horizontal="right"/>
    </xf>
    <xf numFmtId="0" fontId="17" fillId="2" borderId="31" xfId="0" applyFont="1" applyFill="1" applyBorder="1"/>
    <xf numFmtId="4" fontId="17" fillId="2" borderId="59" xfId="0" applyNumberFormat="1" applyFont="1" applyFill="1" applyBorder="1" applyAlignment="1">
      <alignment horizontal="right"/>
    </xf>
    <xf numFmtId="0" fontId="17" fillId="2" borderId="56" xfId="0" applyFont="1" applyFill="1" applyBorder="1" applyAlignment="1">
      <alignment horizontal="center"/>
    </xf>
    <xf numFmtId="0" fontId="17" fillId="2" borderId="57" xfId="0" applyFont="1" applyFill="1" applyBorder="1"/>
    <xf numFmtId="4" fontId="17" fillId="2" borderId="50" xfId="0" applyNumberFormat="1" applyFont="1" applyFill="1" applyBorder="1" applyAlignment="1">
      <alignment horizontal="right"/>
    </xf>
    <xf numFmtId="0" fontId="17" fillId="6" borderId="58" xfId="0" applyFont="1" applyFill="1" applyBorder="1" applyAlignment="1">
      <alignment horizontal="center"/>
    </xf>
    <xf numFmtId="0" fontId="17" fillId="6" borderId="31" xfId="0" applyFont="1" applyFill="1" applyBorder="1"/>
    <xf numFmtId="4" fontId="17" fillId="6" borderId="59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0" fontId="23" fillId="2" borderId="31" xfId="0" applyFont="1" applyFill="1" applyBorder="1" applyAlignment="1">
      <alignment horizontal="center"/>
    </xf>
    <xf numFmtId="0" fontId="23" fillId="2" borderId="59" xfId="0" applyFont="1" applyFill="1" applyBorder="1"/>
    <xf numFmtId="4" fontId="23" fillId="2" borderId="35" xfId="0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horizontal="center"/>
    </xf>
    <xf numFmtId="4" fontId="2" fillId="2" borderId="59" xfId="0" applyNumberFormat="1" applyFont="1" applyFill="1" applyBorder="1" applyAlignment="1">
      <alignment horizontal="right"/>
    </xf>
    <xf numFmtId="4" fontId="2" fillId="2" borderId="35" xfId="0" applyNumberFormat="1" applyFont="1" applyFill="1" applyBorder="1" applyAlignment="1">
      <alignment horizontal="right"/>
    </xf>
    <xf numFmtId="0" fontId="23" fillId="4" borderId="31" xfId="0" applyFont="1" applyFill="1" applyBorder="1" applyAlignment="1">
      <alignment horizontal="center"/>
    </xf>
    <xf numFmtId="0" fontId="23" fillId="4" borderId="59" xfId="0" applyFont="1" applyFill="1" applyBorder="1"/>
    <xf numFmtId="4" fontId="18" fillId="4" borderId="35" xfId="0" applyNumberFormat="1" applyFont="1" applyFill="1" applyBorder="1" applyAlignment="1">
      <alignment horizontal="right"/>
    </xf>
    <xf numFmtId="0" fontId="2" fillId="2" borderId="66" xfId="0" applyFont="1" applyFill="1" applyBorder="1" applyAlignment="1">
      <alignment horizontal="center"/>
    </xf>
    <xf numFmtId="0" fontId="2" fillId="2" borderId="42" xfId="0" applyFont="1" applyFill="1" applyBorder="1"/>
    <xf numFmtId="0" fontId="2" fillId="2" borderId="41" xfId="0" applyFont="1" applyFill="1" applyBorder="1"/>
    <xf numFmtId="0" fontId="2" fillId="2" borderId="45" xfId="0" applyFont="1" applyFill="1" applyBorder="1"/>
    <xf numFmtId="4" fontId="2" fillId="2" borderId="45" xfId="0" applyNumberFormat="1" applyFont="1" applyFill="1" applyBorder="1" applyAlignment="1">
      <alignment horizontal="right"/>
    </xf>
    <xf numFmtId="4" fontId="2" fillId="2" borderId="49" xfId="0" applyNumberFormat="1" applyFont="1" applyFill="1" applyBorder="1" applyAlignment="1">
      <alignment horizontal="right"/>
    </xf>
    <xf numFmtId="0" fontId="2" fillId="2" borderId="53" xfId="0" applyFont="1" applyFill="1" applyBorder="1"/>
    <xf numFmtId="0" fontId="23" fillId="4" borderId="29" xfId="0" applyFont="1" applyFill="1" applyBorder="1" applyAlignment="1">
      <alignment horizontal="center"/>
    </xf>
    <xf numFmtId="0" fontId="23" fillId="4" borderId="55" xfId="0" applyFont="1" applyFill="1" applyBorder="1"/>
    <xf numFmtId="4" fontId="18" fillId="4" borderId="32" xfId="0" applyNumberFormat="1" applyFont="1" applyFill="1" applyBorder="1" applyAlignment="1">
      <alignment horizontal="right"/>
    </xf>
    <xf numFmtId="0" fontId="22" fillId="0" borderId="33" xfId="0" applyFont="1" applyFill="1" applyBorder="1" applyAlignment="1">
      <alignment horizontal="center"/>
    </xf>
    <xf numFmtId="0" fontId="22" fillId="0" borderId="38" xfId="0" applyFont="1" applyFill="1" applyBorder="1"/>
    <xf numFmtId="4" fontId="22" fillId="0" borderId="38" xfId="0" applyNumberFormat="1" applyFont="1" applyFill="1" applyBorder="1" applyAlignment="1">
      <alignment horizontal="right"/>
    </xf>
    <xf numFmtId="4" fontId="11" fillId="0" borderId="39" xfId="0" applyNumberFormat="1" applyFont="1" applyFill="1" applyBorder="1" applyAlignment="1">
      <alignment horizontal="right"/>
    </xf>
    <xf numFmtId="0" fontId="23" fillId="0" borderId="66" xfId="0" applyFont="1" applyFill="1" applyBorder="1" applyAlignment="1">
      <alignment horizontal="center"/>
    </xf>
    <xf numFmtId="0" fontId="22" fillId="0" borderId="42" xfId="0" applyFont="1" applyFill="1" applyBorder="1"/>
    <xf numFmtId="0" fontId="17" fillId="4" borderId="58" xfId="0" applyFont="1" applyFill="1" applyBorder="1" applyAlignment="1">
      <alignment horizontal="center"/>
    </xf>
    <xf numFmtId="0" fontId="23" fillId="4" borderId="31" xfId="0" applyFont="1" applyFill="1" applyBorder="1"/>
    <xf numFmtId="0" fontId="2" fillId="2" borderId="57" xfId="0" applyFont="1" applyFill="1" applyBorder="1" applyAlignment="1">
      <alignment horizontal="center"/>
    </xf>
    <xf numFmtId="0" fontId="2" fillId="2" borderId="50" xfId="0" applyFont="1" applyFill="1" applyBorder="1"/>
    <xf numFmtId="4" fontId="2" fillId="0" borderId="45" xfId="0" applyNumberFormat="1" applyFont="1" applyFill="1" applyBorder="1" applyAlignment="1">
      <alignment horizontal="right"/>
    </xf>
    <xf numFmtId="0" fontId="23" fillId="4" borderId="27" xfId="0" applyFont="1" applyFill="1" applyBorder="1" applyAlignment="1">
      <alignment horizontal="center"/>
    </xf>
    <xf numFmtId="0" fontId="23" fillId="4" borderId="74" xfId="0" applyFont="1" applyFill="1" applyBorder="1"/>
    <xf numFmtId="4" fontId="23" fillId="4" borderId="74" xfId="0" applyNumberFormat="1" applyFont="1" applyFill="1" applyBorder="1" applyAlignment="1">
      <alignment horizontal="right"/>
    </xf>
    <xf numFmtId="4" fontId="18" fillId="4" borderId="30" xfId="0" applyNumberFormat="1" applyFont="1" applyFill="1" applyBorder="1" applyAlignment="1">
      <alignment horizontal="right"/>
    </xf>
    <xf numFmtId="0" fontId="2" fillId="2" borderId="38" xfId="0" applyFont="1" applyFill="1" applyBorder="1"/>
    <xf numFmtId="4" fontId="2" fillId="2" borderId="38" xfId="0" applyNumberFormat="1" applyFont="1" applyFill="1" applyBorder="1" applyAlignment="1">
      <alignment horizontal="right"/>
    </xf>
    <xf numFmtId="0" fontId="2" fillId="2" borderId="39" xfId="0" applyFont="1" applyFill="1" applyBorder="1"/>
    <xf numFmtId="0" fontId="2" fillId="2" borderId="41" xfId="0" applyFont="1" applyFill="1" applyBorder="1" applyAlignment="1">
      <alignment wrapText="1"/>
    </xf>
    <xf numFmtId="0" fontId="2" fillId="2" borderId="70" xfId="0" applyFont="1" applyFill="1" applyBorder="1"/>
    <xf numFmtId="4" fontId="24" fillId="2" borderId="41" xfId="0" applyNumberFormat="1" applyFont="1" applyFill="1" applyBorder="1" applyAlignment="1">
      <alignment horizontal="right"/>
    </xf>
    <xf numFmtId="4" fontId="22" fillId="2" borderId="41" xfId="0" applyNumberFormat="1" applyFont="1" applyFill="1" applyBorder="1" applyAlignment="1">
      <alignment horizontal="right"/>
    </xf>
    <xf numFmtId="0" fontId="17" fillId="4" borderId="55" xfId="0" applyFont="1" applyFill="1" applyBorder="1"/>
    <xf numFmtId="4" fontId="17" fillId="4" borderId="55" xfId="0" applyNumberFormat="1" applyFont="1" applyFill="1" applyBorder="1" applyAlignment="1">
      <alignment horizontal="right"/>
    </xf>
    <xf numFmtId="0" fontId="17" fillId="0" borderId="6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22" fillId="0" borderId="41" xfId="0" applyFont="1" applyFill="1" applyBorder="1"/>
    <xf numFmtId="0" fontId="22" fillId="0" borderId="66" xfId="0" applyFont="1" applyFill="1" applyBorder="1" applyAlignment="1">
      <alignment horizontal="center"/>
    </xf>
    <xf numFmtId="4" fontId="2" fillId="2" borderId="39" xfId="0" applyNumberFormat="1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2" fillId="2" borderId="55" xfId="0" applyFont="1" applyFill="1" applyBorder="1"/>
    <xf numFmtId="4" fontId="2" fillId="2" borderId="55" xfId="0" applyNumberFormat="1" applyFont="1" applyFill="1" applyBorder="1" applyAlignment="1">
      <alignment horizontal="right"/>
    </xf>
    <xf numFmtId="4" fontId="2" fillId="2" borderId="32" xfId="0" applyNumberFormat="1" applyFont="1" applyFill="1" applyBorder="1" applyAlignment="1">
      <alignment horizontal="right"/>
    </xf>
    <xf numFmtId="0" fontId="2" fillId="0" borderId="42" xfId="0" applyFont="1" applyFill="1" applyBorder="1"/>
    <xf numFmtId="4" fontId="22" fillId="0" borderId="41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" fontId="18" fillId="0" borderId="70" xfId="0" applyNumberFormat="1" applyFont="1" applyFill="1" applyBorder="1" applyAlignment="1">
      <alignment horizontal="right"/>
    </xf>
    <xf numFmtId="4" fontId="2" fillId="2" borderId="62" xfId="0" applyNumberFormat="1" applyFont="1" applyFill="1" applyBorder="1" applyAlignment="1">
      <alignment horizontal="right"/>
    </xf>
    <xf numFmtId="4" fontId="18" fillId="0" borderId="54" xfId="0" applyNumberFormat="1" applyFont="1" applyFill="1" applyBorder="1" applyAlignment="1">
      <alignment horizontal="right"/>
    </xf>
    <xf numFmtId="4" fontId="23" fillId="4" borderId="34" xfId="0" applyNumberFormat="1" applyFont="1" applyFill="1" applyBorder="1" applyAlignment="1">
      <alignment horizontal="right"/>
    </xf>
    <xf numFmtId="4" fontId="18" fillId="4" borderId="22" xfId="0" applyNumberFormat="1" applyFont="1" applyFill="1" applyBorder="1" applyAlignment="1">
      <alignment horizontal="right"/>
    </xf>
    <xf numFmtId="0" fontId="2" fillId="2" borderId="45" xfId="0" applyFont="1" applyFill="1" applyBorder="1" applyAlignment="1">
      <alignment wrapText="1"/>
    </xf>
    <xf numFmtId="4" fontId="22" fillId="2" borderId="45" xfId="0" applyNumberFormat="1" applyFont="1" applyFill="1" applyBorder="1" applyAlignment="1">
      <alignment horizontal="right"/>
    </xf>
    <xf numFmtId="0" fontId="22" fillId="2" borderId="41" xfId="0" applyFont="1" applyFill="1" applyBorder="1"/>
    <xf numFmtId="0" fontId="24" fillId="2" borderId="41" xfId="0" applyFont="1" applyFill="1" applyBorder="1"/>
    <xf numFmtId="0" fontId="17" fillId="4" borderId="31" xfId="0" applyFont="1" applyFill="1" applyBorder="1" applyAlignment="1">
      <alignment horizontal="center"/>
    </xf>
    <xf numFmtId="0" fontId="17" fillId="4" borderId="59" xfId="0" applyFont="1" applyFill="1" applyBorder="1"/>
    <xf numFmtId="4" fontId="17" fillId="4" borderId="5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wrapText="1"/>
    </xf>
    <xf numFmtId="4" fontId="2" fillId="0" borderId="50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23" fillId="0" borderId="33" xfId="0" applyFont="1" applyFill="1" applyBorder="1" applyAlignment="1">
      <alignment horizontal="center"/>
    </xf>
    <xf numFmtId="4" fontId="22" fillId="0" borderId="41" xfId="0" applyNumberFormat="1" applyFont="1" applyBorder="1"/>
    <xf numFmtId="4" fontId="22" fillId="0" borderId="45" xfId="0" applyNumberFormat="1" applyFont="1" applyBorder="1"/>
    <xf numFmtId="0" fontId="23" fillId="6" borderId="31" xfId="0" applyFont="1" applyFill="1" applyBorder="1" applyAlignment="1">
      <alignment horizontal="center"/>
    </xf>
    <xf numFmtId="0" fontId="23" fillId="6" borderId="59" xfId="0" applyFont="1" applyFill="1" applyBorder="1"/>
    <xf numFmtId="0" fontId="2" fillId="6" borderId="57" xfId="0" applyFont="1" applyFill="1" applyBorder="1" applyAlignment="1">
      <alignment horizontal="center"/>
    </xf>
    <xf numFmtId="0" fontId="2" fillId="6" borderId="50" xfId="0" applyFont="1" applyFill="1" applyBorder="1"/>
    <xf numFmtId="4" fontId="2" fillId="6" borderId="50" xfId="0" applyNumberFormat="1" applyFont="1" applyFill="1" applyBorder="1" applyAlignment="1">
      <alignment horizontal="right"/>
    </xf>
    <xf numFmtId="4" fontId="2" fillId="6" borderId="43" xfId="0" applyNumberFormat="1" applyFont="1" applyFill="1" applyBorder="1" applyAlignment="1">
      <alignment horizontal="right"/>
    </xf>
    <xf numFmtId="4" fontId="18" fillId="6" borderId="2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4" fontId="23" fillId="2" borderId="0" xfId="0" applyNumberFormat="1" applyFont="1" applyFill="1" applyBorder="1" applyAlignment="1">
      <alignment horizontal="right"/>
    </xf>
    <xf numFmtId="0" fontId="23" fillId="2" borderId="41" xfId="0" applyFont="1" applyFill="1" applyBorder="1"/>
    <xf numFmtId="0" fontId="23" fillId="2" borderId="36" xfId="0" applyFont="1" applyFill="1" applyBorder="1" applyAlignment="1">
      <alignment horizontal="center"/>
    </xf>
    <xf numFmtId="4" fontId="23" fillId="2" borderId="41" xfId="0" applyNumberFormat="1" applyFont="1" applyFill="1" applyBorder="1" applyAlignment="1">
      <alignment horizontal="right"/>
    </xf>
    <xf numFmtId="4" fontId="23" fillId="2" borderId="70" xfId="0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11" fillId="2" borderId="41" xfId="0" applyFont="1" applyFill="1" applyBorder="1"/>
    <xf numFmtId="0" fontId="2" fillId="2" borderId="41" xfId="0" applyFont="1" applyFill="1" applyBorder="1" applyAlignment="1">
      <alignment horizontal="center"/>
    </xf>
    <xf numFmtId="0" fontId="25" fillId="2" borderId="0" xfId="0" applyFont="1" applyFill="1"/>
    <xf numFmtId="0" fontId="22" fillId="2" borderId="39" xfId="0" applyFont="1" applyFill="1" applyBorder="1"/>
    <xf numFmtId="0" fontId="22" fillId="2" borderId="70" xfId="0" applyFont="1" applyFill="1" applyBorder="1"/>
    <xf numFmtId="0" fontId="22" fillId="2" borderId="54" xfId="0" applyFont="1" applyFill="1" applyBorder="1"/>
    <xf numFmtId="0" fontId="26" fillId="2" borderId="0" xfId="0" applyFont="1" applyFill="1"/>
    <xf numFmtId="4" fontId="2" fillId="2" borderId="71" xfId="0" applyNumberFormat="1" applyFont="1" applyFill="1" applyBorder="1" applyAlignment="1">
      <alignment horizontal="right"/>
    </xf>
    <xf numFmtId="0" fontId="2" fillId="2" borderId="56" xfId="0" applyFont="1" applyFill="1" applyBorder="1"/>
    <xf numFmtId="4" fontId="22" fillId="2" borderId="42" xfId="0" applyNumberFormat="1" applyFont="1" applyFill="1" applyBorder="1" applyAlignment="1">
      <alignment horizontal="right"/>
    </xf>
    <xf numFmtId="0" fontId="24" fillId="2" borderId="45" xfId="0" applyFont="1" applyFill="1" applyBorder="1"/>
    <xf numFmtId="4" fontId="24" fillId="2" borderId="45" xfId="0" applyNumberFormat="1" applyFont="1" applyFill="1" applyBorder="1" applyAlignment="1">
      <alignment horizontal="right"/>
    </xf>
    <xf numFmtId="0" fontId="23" fillId="2" borderId="42" xfId="0" applyFont="1" applyFill="1" applyBorder="1" applyAlignment="1">
      <alignment horizontal="center"/>
    </xf>
    <xf numFmtId="0" fontId="23" fillId="2" borderId="42" xfId="0" applyFont="1" applyFill="1" applyBorder="1"/>
    <xf numFmtId="4" fontId="18" fillId="2" borderId="42" xfId="0" applyNumberFormat="1" applyFont="1" applyFill="1" applyBorder="1" applyAlignment="1">
      <alignment horizontal="right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4" fontId="18" fillId="4" borderId="59" xfId="0" applyNumberFormat="1" applyFont="1" applyFill="1" applyBorder="1" applyAlignment="1">
      <alignment horizontal="right"/>
    </xf>
    <xf numFmtId="0" fontId="11" fillId="2" borderId="53" xfId="0" applyFont="1" applyFill="1" applyBorder="1"/>
    <xf numFmtId="0" fontId="27" fillId="2" borderId="0" xfId="0" applyFont="1" applyFill="1"/>
    <xf numFmtId="0" fontId="17" fillId="2" borderId="65" xfId="0" applyFont="1" applyFill="1" applyBorder="1" applyAlignment="1">
      <alignment horizontal="center"/>
    </xf>
    <xf numFmtId="0" fontId="18" fillId="2" borderId="66" xfId="0" applyFont="1" applyFill="1" applyBorder="1"/>
    <xf numFmtId="0" fontId="29" fillId="2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11" fillId="0" borderId="66" xfId="0" applyFont="1" applyFill="1" applyBorder="1"/>
    <xf numFmtId="4" fontId="18" fillId="4" borderId="23" xfId="0" applyNumberFormat="1" applyFont="1" applyFill="1" applyBorder="1" applyAlignment="1">
      <alignment horizontal="right"/>
    </xf>
    <xf numFmtId="0" fontId="17" fillId="4" borderId="31" xfId="0" applyFont="1" applyFill="1" applyBorder="1"/>
    <xf numFmtId="0" fontId="28" fillId="2" borderId="0" xfId="0" applyFont="1" applyFill="1"/>
    <xf numFmtId="0" fontId="2" fillId="2" borderId="20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4" borderId="11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4" fontId="23" fillId="4" borderId="11" xfId="0" applyNumberFormat="1" applyFont="1" applyFill="1" applyBorder="1" applyAlignment="1">
      <alignment horizontal="right"/>
    </xf>
    <xf numFmtId="4" fontId="23" fillId="4" borderId="23" xfId="0" applyNumberFormat="1" applyFont="1" applyFill="1" applyBorder="1" applyAlignment="1">
      <alignment horizontal="right"/>
    </xf>
    <xf numFmtId="4" fontId="23" fillId="6" borderId="23" xfId="0" applyNumberFormat="1" applyFont="1" applyFill="1" applyBorder="1" applyAlignment="1">
      <alignment horizontal="right"/>
    </xf>
    <xf numFmtId="4" fontId="23" fillId="5" borderId="35" xfId="0" applyNumberFormat="1" applyFont="1" applyFill="1" applyBorder="1" applyAlignment="1">
      <alignment horizontal="right"/>
    </xf>
    <xf numFmtId="4" fontId="17" fillId="4" borderId="35" xfId="0" applyNumberFormat="1" applyFont="1" applyFill="1" applyBorder="1" applyAlignment="1">
      <alignment horizontal="right"/>
    </xf>
    <xf numFmtId="4" fontId="17" fillId="2" borderId="35" xfId="0" applyNumberFormat="1" applyFont="1" applyFill="1" applyBorder="1" applyAlignment="1">
      <alignment horizontal="right"/>
    </xf>
    <xf numFmtId="4" fontId="22" fillId="2" borderId="50" xfId="0" applyNumberFormat="1" applyFont="1" applyFill="1" applyBorder="1" applyAlignment="1">
      <alignment horizontal="right"/>
    </xf>
    <xf numFmtId="4" fontId="28" fillId="2" borderId="42" xfId="0" applyNumberFormat="1" applyFont="1" applyFill="1" applyBorder="1" applyAlignment="1">
      <alignment horizontal="right"/>
    </xf>
    <xf numFmtId="4" fontId="28" fillId="2" borderId="41" xfId="0" applyNumberFormat="1" applyFont="1" applyFill="1" applyBorder="1" applyAlignment="1">
      <alignment horizontal="right"/>
    </xf>
    <xf numFmtId="4" fontId="30" fillId="2" borderId="41" xfId="0" applyNumberFormat="1" applyFont="1" applyFill="1" applyBorder="1" applyAlignment="1">
      <alignment horizontal="right"/>
    </xf>
    <xf numFmtId="4" fontId="28" fillId="2" borderId="45" xfId="0" applyNumberFormat="1" applyFont="1" applyFill="1" applyBorder="1" applyAlignment="1">
      <alignment horizontal="right"/>
    </xf>
    <xf numFmtId="0" fontId="31" fillId="2" borderId="0" xfId="0" applyFont="1" applyFill="1"/>
    <xf numFmtId="4" fontId="18" fillId="4" borderId="3" xfId="0" applyNumberFormat="1" applyFont="1" applyFill="1" applyBorder="1" applyAlignment="1">
      <alignment horizontal="right"/>
    </xf>
    <xf numFmtId="0" fontId="23" fillId="5" borderId="10" xfId="0" applyFont="1" applyFill="1" applyBorder="1" applyAlignment="1">
      <alignment horizontal="center"/>
    </xf>
    <xf numFmtId="0" fontId="2" fillId="2" borderId="76" xfId="0" applyFont="1" applyFill="1" applyBorder="1"/>
    <xf numFmtId="4" fontId="23" fillId="5" borderId="55" xfId="0" applyNumberFormat="1" applyFont="1" applyFill="1" applyBorder="1" applyAlignment="1">
      <alignment horizontal="right"/>
    </xf>
    <xf numFmtId="0" fontId="23" fillId="2" borderId="50" xfId="0" applyFont="1" applyFill="1" applyBorder="1"/>
    <xf numFmtId="0" fontId="23" fillId="2" borderId="57" xfId="0" applyFont="1" applyFill="1" applyBorder="1" applyAlignment="1">
      <alignment horizontal="center"/>
    </xf>
    <xf numFmtId="4" fontId="18" fillId="2" borderId="46" xfId="0" applyNumberFormat="1" applyFont="1" applyFill="1" applyBorder="1" applyAlignment="1">
      <alignment horizontal="right"/>
    </xf>
    <xf numFmtId="0" fontId="33" fillId="2" borderId="0" xfId="0" applyFont="1" applyFill="1" applyBorder="1"/>
    <xf numFmtId="0" fontId="32" fillId="2" borderId="0" xfId="0" applyFont="1" applyFill="1"/>
    <xf numFmtId="0" fontId="34" fillId="2" borderId="41" xfId="0" applyFont="1" applyFill="1" applyBorder="1" applyAlignment="1">
      <alignment horizontal="center"/>
    </xf>
    <xf numFmtId="0" fontId="34" fillId="2" borderId="41" xfId="0" applyFont="1" applyFill="1" applyBorder="1"/>
    <xf numFmtId="0" fontId="2" fillId="2" borderId="53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8" fillId="4" borderId="57" xfId="0" applyFont="1" applyFill="1" applyBorder="1"/>
    <xf numFmtId="4" fontId="18" fillId="4" borderId="50" xfId="0" applyNumberFormat="1" applyFont="1" applyFill="1" applyBorder="1" applyAlignment="1">
      <alignment horizontal="right"/>
    </xf>
    <xf numFmtId="4" fontId="22" fillId="2" borderId="38" xfId="0" applyNumberFormat="1" applyFont="1" applyFill="1" applyBorder="1" applyAlignment="1">
      <alignment horizontal="right"/>
    </xf>
    <xf numFmtId="4" fontId="22" fillId="2" borderId="53" xfId="0" applyNumberFormat="1" applyFont="1" applyFill="1" applyBorder="1" applyAlignment="1">
      <alignment horizontal="right"/>
    </xf>
    <xf numFmtId="0" fontId="17" fillId="0" borderId="47" xfId="0" applyFont="1" applyFill="1" applyBorder="1" applyAlignment="1">
      <alignment horizontal="center"/>
    </xf>
    <xf numFmtId="4" fontId="22" fillId="0" borderId="55" xfId="0" applyNumberFormat="1" applyFont="1" applyFill="1" applyBorder="1" applyAlignment="1">
      <alignment horizontal="right"/>
    </xf>
    <xf numFmtId="4" fontId="2" fillId="2" borderId="77" xfId="0" applyNumberFormat="1" applyFont="1" applyFill="1" applyBorder="1" applyAlignment="1">
      <alignment horizontal="right"/>
    </xf>
    <xf numFmtId="4" fontId="2" fillId="2" borderId="48" xfId="0" applyNumberFormat="1" applyFont="1" applyFill="1" applyBorder="1" applyAlignment="1">
      <alignment horizontal="right"/>
    </xf>
    <xf numFmtId="0" fontId="36" fillId="2" borderId="0" xfId="0" applyFont="1" applyFill="1"/>
    <xf numFmtId="4" fontId="17" fillId="4" borderId="78" xfId="0" applyNumberFormat="1" applyFont="1" applyFill="1" applyBorder="1" applyAlignment="1">
      <alignment horizontal="right"/>
    </xf>
    <xf numFmtId="0" fontId="18" fillId="4" borderId="31" xfId="0" applyFont="1" applyFill="1" applyBorder="1"/>
    <xf numFmtId="4" fontId="11" fillId="2" borderId="71" xfId="0" applyNumberFormat="1" applyFont="1" applyFill="1" applyBorder="1" applyAlignment="1">
      <alignment horizontal="right"/>
    </xf>
    <xf numFmtId="4" fontId="11" fillId="2" borderId="62" xfId="0" applyNumberFormat="1" applyFont="1" applyFill="1" applyBorder="1" applyAlignment="1">
      <alignment horizontal="right"/>
    </xf>
    <xf numFmtId="4" fontId="11" fillId="2" borderId="55" xfId="0" applyNumberFormat="1" applyFont="1" applyFill="1" applyBorder="1" applyAlignment="1">
      <alignment horizontal="right"/>
    </xf>
    <xf numFmtId="0" fontId="17" fillId="2" borderId="41" xfId="0" applyFont="1" applyFill="1" applyBorder="1" applyAlignment="1">
      <alignment horizontal="center"/>
    </xf>
    <xf numFmtId="0" fontId="11" fillId="2" borderId="76" xfId="0" applyFont="1" applyFill="1" applyBorder="1"/>
    <xf numFmtId="0" fontId="11" fillId="2" borderId="73" xfId="0" applyFont="1" applyFill="1" applyBorder="1"/>
    <xf numFmtId="0" fontId="20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4" fontId="11" fillId="2" borderId="20" xfId="0" applyNumberFormat="1" applyFont="1" applyFill="1" applyBorder="1" applyAlignment="1">
      <alignment horizontal="right"/>
    </xf>
    <xf numFmtId="4" fontId="18" fillId="4" borderId="10" xfId="0" applyNumberFormat="1" applyFont="1" applyFill="1" applyBorder="1" applyAlignment="1">
      <alignment horizontal="right"/>
    </xf>
    <xf numFmtId="0" fontId="2" fillId="2" borderId="54" xfId="0" applyFont="1" applyFill="1" applyBorder="1"/>
    <xf numFmtId="0" fontId="22" fillId="2" borderId="49" xfId="0" applyFont="1" applyFill="1" applyBorder="1"/>
    <xf numFmtId="0" fontId="22" fillId="0" borderId="55" xfId="0" applyFont="1" applyFill="1" applyBorder="1"/>
    <xf numFmtId="0" fontId="37" fillId="0" borderId="41" xfId="1" applyFont="1" applyBorder="1"/>
    <xf numFmtId="4" fontId="11" fillId="0" borderId="48" xfId="0" applyNumberFormat="1" applyFont="1" applyFill="1" applyBorder="1" applyAlignment="1"/>
    <xf numFmtId="4" fontId="11" fillId="2" borderId="80" xfId="0" applyNumberFormat="1" applyFont="1" applyFill="1" applyBorder="1" applyAlignment="1">
      <alignment horizontal="right"/>
    </xf>
    <xf numFmtId="4" fontId="11" fillId="2" borderId="40" xfId="0" applyNumberFormat="1" applyFont="1" applyFill="1" applyBorder="1" applyAlignment="1">
      <alignment horizontal="right"/>
    </xf>
    <xf numFmtId="4" fontId="11" fillId="2" borderId="75" xfId="0" applyNumberFormat="1" applyFont="1" applyFill="1" applyBorder="1" applyAlignment="1">
      <alignment horizontal="right"/>
    </xf>
    <xf numFmtId="0" fontId="17" fillId="2" borderId="45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3" fillId="4" borderId="8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4" fontId="18" fillId="4" borderId="62" xfId="0" applyNumberFormat="1" applyFont="1" applyFill="1" applyBorder="1" applyAlignment="1">
      <alignment horizontal="right"/>
    </xf>
    <xf numFmtId="0" fontId="18" fillId="4" borderId="76" xfId="0" applyFont="1" applyFill="1" applyBorder="1"/>
    <xf numFmtId="0" fontId="11" fillId="2" borderId="38" xfId="0" applyFont="1" applyFill="1" applyBorder="1"/>
    <xf numFmtId="0" fontId="17" fillId="4" borderId="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4" fontId="18" fillId="4" borderId="83" xfId="0" applyNumberFormat="1" applyFont="1" applyFill="1" applyBorder="1" applyAlignment="1">
      <alignment horizontal="right"/>
    </xf>
    <xf numFmtId="4" fontId="11" fillId="2" borderId="59" xfId="0" applyNumberFormat="1" applyFont="1" applyFill="1" applyBorder="1" applyAlignment="1">
      <alignment horizontal="right"/>
    </xf>
    <xf numFmtId="4" fontId="18" fillId="4" borderId="81" xfId="0" applyNumberFormat="1" applyFont="1" applyFill="1" applyBorder="1" applyAlignment="1">
      <alignment horizontal="right"/>
    </xf>
    <xf numFmtId="4" fontId="11" fillId="2" borderId="35" xfId="0" applyNumberFormat="1" applyFont="1" applyFill="1" applyBorder="1" applyAlignment="1">
      <alignment horizontal="right"/>
    </xf>
    <xf numFmtId="4" fontId="18" fillId="4" borderId="27" xfId="0" applyNumberFormat="1" applyFont="1" applyFill="1" applyBorder="1" applyAlignment="1">
      <alignment horizontal="right"/>
    </xf>
    <xf numFmtId="0" fontId="18" fillId="4" borderId="83" xfId="0" applyFont="1" applyFill="1" applyBorder="1"/>
    <xf numFmtId="0" fontId="11" fillId="2" borderId="31" xfId="0" applyFont="1" applyFill="1" applyBorder="1"/>
    <xf numFmtId="0" fontId="11" fillId="2" borderId="33" xfId="0" applyFont="1" applyFill="1" applyBorder="1"/>
    <xf numFmtId="4" fontId="18" fillId="4" borderId="74" xfId="0" applyNumberFormat="1" applyFont="1" applyFill="1" applyBorder="1" applyAlignment="1">
      <alignment horizontal="right"/>
    </xf>
    <xf numFmtId="4" fontId="11" fillId="0" borderId="38" xfId="0" applyNumberFormat="1" applyFont="1" applyFill="1" applyBorder="1" applyAlignment="1">
      <alignment horizontal="right"/>
    </xf>
    <xf numFmtId="0" fontId="17" fillId="4" borderId="8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1" fillId="2" borderId="29" xfId="0" applyFont="1" applyFill="1" applyBorder="1"/>
    <xf numFmtId="4" fontId="18" fillId="4" borderId="46" xfId="0" applyNumberFormat="1" applyFont="1" applyFill="1" applyBorder="1" applyAlignment="1">
      <alignment horizontal="right"/>
    </xf>
    <xf numFmtId="0" fontId="18" fillId="4" borderId="27" xfId="0" applyFont="1" applyFill="1" applyBorder="1"/>
    <xf numFmtId="0" fontId="11" fillId="0" borderId="33" xfId="0" applyFont="1" applyFill="1" applyBorder="1"/>
    <xf numFmtId="4" fontId="11" fillId="0" borderId="79" xfId="0" applyNumberFormat="1" applyFont="1" applyFill="1" applyBorder="1" applyAlignment="1">
      <alignment horizontal="right"/>
    </xf>
    <xf numFmtId="4" fontId="18" fillId="4" borderId="6" xfId="0" applyNumberFormat="1" applyFont="1" applyFill="1" applyBorder="1" applyAlignment="1">
      <alignment horizontal="right"/>
    </xf>
    <xf numFmtId="0" fontId="13" fillId="2" borderId="6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7" fillId="4" borderId="5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33" xfId="0" applyFont="1" applyFill="1" applyBorder="1"/>
    <xf numFmtId="0" fontId="23" fillId="4" borderId="5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4" fontId="11" fillId="0" borderId="75" xfId="0" applyNumberFormat="1" applyFont="1" applyFill="1" applyBorder="1" applyAlignment="1">
      <alignment horizontal="right"/>
    </xf>
    <xf numFmtId="4" fontId="11" fillId="0" borderId="59" xfId="0" applyNumberFormat="1" applyFont="1" applyFill="1" applyBorder="1" applyAlignment="1">
      <alignment horizontal="right"/>
    </xf>
    <xf numFmtId="4" fontId="11" fillId="0" borderId="35" xfId="0" applyNumberFormat="1" applyFont="1" applyFill="1" applyBorder="1" applyAlignment="1">
      <alignment horizontal="right"/>
    </xf>
    <xf numFmtId="0" fontId="18" fillId="0" borderId="31" xfId="0" applyFont="1" applyFill="1" applyBorder="1"/>
    <xf numFmtId="0" fontId="17" fillId="0" borderId="1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4" fontId="11" fillId="2" borderId="61" xfId="0" applyNumberFormat="1" applyFont="1" applyFill="1" applyBorder="1" applyAlignment="1">
      <alignment horizontal="right"/>
    </xf>
    <xf numFmtId="4" fontId="11" fillId="2" borderId="34" xfId="0" applyNumberFormat="1" applyFont="1" applyFill="1" applyBorder="1" applyAlignment="1">
      <alignment horizontal="right"/>
    </xf>
    <xf numFmtId="4" fontId="18" fillId="4" borderId="34" xfId="0" applyNumberFormat="1" applyFont="1" applyFill="1" applyBorder="1" applyAlignment="1">
      <alignment horizontal="right"/>
    </xf>
    <xf numFmtId="4" fontId="11" fillId="0" borderId="75" xfId="0" applyNumberFormat="1" applyFont="1" applyFill="1" applyBorder="1" applyAlignment="1"/>
    <xf numFmtId="4" fontId="11" fillId="0" borderId="54" xfId="0" applyNumberFormat="1" applyFont="1" applyFill="1" applyBorder="1" applyAlignment="1">
      <alignment horizontal="left"/>
    </xf>
    <xf numFmtId="4" fontId="11" fillId="0" borderId="78" xfId="0" applyNumberFormat="1" applyFont="1" applyFill="1" applyBorder="1" applyAlignment="1">
      <alignment horizontal="right"/>
    </xf>
    <xf numFmtId="4" fontId="11" fillId="0" borderId="54" xfId="0" applyNumberFormat="1" applyFont="1" applyFill="1" applyBorder="1" applyAlignment="1">
      <alignment horizontal="right"/>
    </xf>
    <xf numFmtId="4" fontId="11" fillId="0" borderId="81" xfId="0" applyNumberFormat="1" applyFont="1" applyFill="1" applyBorder="1" applyAlignment="1">
      <alignment horizontal="right"/>
    </xf>
    <xf numFmtId="4" fontId="18" fillId="4" borderId="58" xfId="0" applyNumberFormat="1" applyFont="1" applyFill="1" applyBorder="1" applyAlignment="1">
      <alignment horizontal="right"/>
    </xf>
    <xf numFmtId="4" fontId="18" fillId="2" borderId="70" xfId="0" applyNumberFormat="1" applyFont="1" applyFill="1" applyBorder="1" applyAlignment="1">
      <alignment horizontal="right"/>
    </xf>
    <xf numFmtId="4" fontId="18" fillId="4" borderId="31" xfId="0" applyNumberFormat="1" applyFont="1" applyFill="1" applyBorder="1" applyAlignment="1">
      <alignment horizontal="right"/>
    </xf>
    <xf numFmtId="4" fontId="11" fillId="0" borderId="49" xfId="0" applyNumberFormat="1" applyFont="1" applyFill="1" applyBorder="1" applyAlignment="1">
      <alignment horizontal="right"/>
    </xf>
    <xf numFmtId="4" fontId="2" fillId="2" borderId="75" xfId="0" applyNumberFormat="1" applyFont="1" applyFill="1" applyBorder="1" applyAlignment="1">
      <alignment horizontal="right"/>
    </xf>
    <xf numFmtId="4" fontId="23" fillId="4" borderId="82" xfId="0" applyNumberFormat="1" applyFont="1" applyFill="1" applyBorder="1" applyAlignment="1">
      <alignment horizontal="right"/>
    </xf>
    <xf numFmtId="4" fontId="23" fillId="4" borderId="78" xfId="0" applyNumberFormat="1" applyFont="1" applyFill="1" applyBorder="1" applyAlignment="1">
      <alignment horizontal="right"/>
    </xf>
    <xf numFmtId="4" fontId="23" fillId="6" borderId="34" xfId="0" applyNumberFormat="1" applyFont="1" applyFill="1" applyBorder="1" applyAlignment="1">
      <alignment horizontal="right"/>
    </xf>
    <xf numFmtId="4" fontId="17" fillId="2" borderId="34" xfId="0" applyNumberFormat="1" applyFont="1" applyFill="1" applyBorder="1" applyAlignment="1">
      <alignment horizontal="right"/>
    </xf>
    <xf numFmtId="4" fontId="17" fillId="2" borderId="62" xfId="0" applyNumberFormat="1" applyFont="1" applyFill="1" applyBorder="1" applyAlignment="1">
      <alignment horizontal="right"/>
    </xf>
    <xf numFmtId="4" fontId="17" fillId="4" borderId="34" xfId="0" applyNumberFormat="1" applyFont="1" applyFill="1" applyBorder="1" applyAlignment="1">
      <alignment horizontal="right"/>
    </xf>
    <xf numFmtId="4" fontId="23" fillId="2" borderId="34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4" fontId="11" fillId="4" borderId="3" xfId="0" applyNumberFormat="1" applyFont="1" applyFill="1" applyBorder="1" applyAlignment="1">
      <alignment horizontal="right"/>
    </xf>
    <xf numFmtId="4" fontId="11" fillId="2" borderId="23" xfId="0" applyNumberFormat="1" applyFont="1" applyFill="1" applyBorder="1" applyAlignment="1">
      <alignment horizontal="right"/>
    </xf>
    <xf numFmtId="4" fontId="11" fillId="2" borderId="37" xfId="0" applyNumberFormat="1" applyFont="1" applyFill="1" applyBorder="1" applyAlignment="1">
      <alignment horizontal="right"/>
    </xf>
    <xf numFmtId="4" fontId="18" fillId="4" borderId="70" xfId="0" applyNumberFormat="1" applyFont="1" applyFill="1" applyBorder="1" applyAlignment="1">
      <alignment horizontal="right"/>
    </xf>
    <xf numFmtId="4" fontId="11" fillId="0" borderId="61" xfId="0" applyNumberFormat="1" applyFont="1" applyFill="1" applyBorder="1" applyAlignment="1">
      <alignment horizontal="right"/>
    </xf>
    <xf numFmtId="4" fontId="18" fillId="0" borderId="61" xfId="0" applyNumberFormat="1" applyFont="1" applyFill="1" applyBorder="1" applyAlignment="1">
      <alignment horizontal="right"/>
    </xf>
    <xf numFmtId="4" fontId="18" fillId="2" borderId="39" xfId="0" applyNumberFormat="1" applyFont="1" applyFill="1" applyBorder="1" applyAlignment="1">
      <alignment horizontal="right"/>
    </xf>
    <xf numFmtId="0" fontId="11" fillId="0" borderId="56" xfId="0" applyFont="1" applyFill="1" applyBorder="1"/>
    <xf numFmtId="4" fontId="11" fillId="0" borderId="45" xfId="0" applyNumberFormat="1" applyFont="1" applyFill="1" applyBorder="1" applyAlignment="1">
      <alignment horizontal="right"/>
    </xf>
    <xf numFmtId="4" fontId="11" fillId="0" borderId="48" xfId="0" applyNumberFormat="1" applyFont="1" applyFill="1" applyBorder="1" applyAlignment="1">
      <alignment horizontal="right"/>
    </xf>
    <xf numFmtId="0" fontId="23" fillId="4" borderId="57" xfId="0" applyFont="1" applyFill="1" applyBorder="1" applyAlignment="1">
      <alignment horizontal="center"/>
    </xf>
    <xf numFmtId="0" fontId="2" fillId="2" borderId="59" xfId="0" applyFont="1" applyFill="1" applyBorder="1"/>
    <xf numFmtId="4" fontId="23" fillId="4" borderId="32" xfId="0" applyNumberFormat="1" applyFont="1" applyFill="1" applyBorder="1" applyAlignment="1">
      <alignment horizontal="right"/>
    </xf>
    <xf numFmtId="0" fontId="22" fillId="2" borderId="42" xfId="0" applyFont="1" applyFill="1" applyBorder="1"/>
    <xf numFmtId="0" fontId="37" fillId="0" borderId="38" xfId="1" applyFont="1" applyBorder="1"/>
    <xf numFmtId="4" fontId="23" fillId="4" borderId="50" xfId="0" applyNumberFormat="1" applyFont="1" applyFill="1" applyBorder="1" applyAlignment="1">
      <alignment horizontal="right"/>
    </xf>
    <xf numFmtId="0" fontId="2" fillId="2" borderId="76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/>
    </xf>
    <xf numFmtId="0" fontId="38" fillId="2" borderId="0" xfId="0" applyFont="1" applyFill="1"/>
    <xf numFmtId="4" fontId="11" fillId="0" borderId="0" xfId="0" applyNumberFormat="1" applyFont="1" applyFill="1" applyBorder="1" applyAlignment="1">
      <alignment horizontal="right"/>
    </xf>
    <xf numFmtId="4" fontId="18" fillId="4" borderId="5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4" fontId="18" fillId="0" borderId="32" xfId="0" applyNumberFormat="1" applyFont="1" applyFill="1" applyBorder="1" applyAlignment="1">
      <alignment horizontal="right"/>
    </xf>
    <xf numFmtId="0" fontId="23" fillId="0" borderId="63" xfId="0" applyFont="1" applyFill="1" applyBorder="1" applyAlignment="1">
      <alignment horizontal="center"/>
    </xf>
    <xf numFmtId="0" fontId="18" fillId="0" borderId="50" xfId="0" applyFont="1" applyFill="1" applyBorder="1"/>
    <xf numFmtId="0" fontId="11" fillId="2" borderId="45" xfId="0" applyFont="1" applyFill="1" applyBorder="1"/>
    <xf numFmtId="0" fontId="23" fillId="5" borderId="22" xfId="0" applyFont="1" applyFill="1" applyBorder="1" applyAlignment="1">
      <alignment horizontal="center"/>
    </xf>
    <xf numFmtId="0" fontId="23" fillId="5" borderId="72" xfId="0" applyFont="1" applyFill="1" applyBorder="1"/>
    <xf numFmtId="4" fontId="23" fillId="5" borderId="59" xfId="0" applyNumberFormat="1" applyFont="1" applyFill="1" applyBorder="1" applyAlignment="1">
      <alignment horizontal="right"/>
    </xf>
    <xf numFmtId="4" fontId="18" fillId="5" borderId="23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/>
    </xf>
    <xf numFmtId="4" fontId="23" fillId="2" borderId="81" xfId="0" applyNumberFormat="1" applyFont="1" applyFill="1" applyBorder="1" applyAlignment="1">
      <alignment horizontal="right"/>
    </xf>
    <xf numFmtId="4" fontId="23" fillId="2" borderId="30" xfId="0" applyNumberFormat="1" applyFont="1" applyFill="1" applyBorder="1" applyAlignment="1">
      <alignment horizontal="right"/>
    </xf>
    <xf numFmtId="4" fontId="17" fillId="4" borderId="62" xfId="0" applyNumberFormat="1" applyFont="1" applyFill="1" applyBorder="1" applyAlignment="1">
      <alignment horizontal="right"/>
    </xf>
    <xf numFmtId="0" fontId="17" fillId="4" borderId="27" xfId="0" applyFont="1" applyFill="1" applyBorder="1"/>
    <xf numFmtId="0" fontId="17" fillId="2" borderId="42" xfId="0" applyFont="1" applyFill="1" applyBorder="1"/>
    <xf numFmtId="4" fontId="17" fillId="4" borderId="30" xfId="0" applyNumberFormat="1" applyFont="1" applyFill="1" applyBorder="1" applyAlignment="1">
      <alignment horizontal="right"/>
    </xf>
    <xf numFmtId="4" fontId="17" fillId="4" borderId="76" xfId="0" applyNumberFormat="1" applyFont="1" applyFill="1" applyBorder="1" applyAlignment="1">
      <alignment horizontal="right"/>
    </xf>
    <xf numFmtId="0" fontId="22" fillId="2" borderId="42" xfId="0" applyFont="1" applyFill="1" applyBorder="1" applyAlignment="1">
      <alignment horizontal="center"/>
    </xf>
    <xf numFmtId="0" fontId="23" fillId="4" borderId="58" xfId="0" applyFont="1" applyFill="1" applyBorder="1" applyAlignment="1">
      <alignment horizontal="center"/>
    </xf>
    <xf numFmtId="4" fontId="35" fillId="2" borderId="70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4" fontId="22" fillId="2" borderId="55" xfId="0" applyNumberFormat="1" applyFont="1" applyFill="1" applyBorder="1" applyAlignment="1">
      <alignment horizontal="right"/>
    </xf>
    <xf numFmtId="0" fontId="40" fillId="2" borderId="0" xfId="0" applyFont="1" applyFill="1"/>
    <xf numFmtId="0" fontId="41" fillId="2" borderId="0" xfId="0" applyFont="1" applyFill="1"/>
    <xf numFmtId="4" fontId="2" fillId="2" borderId="56" xfId="0" applyNumberFormat="1" applyFont="1" applyFill="1" applyBorder="1"/>
    <xf numFmtId="4" fontId="2" fillId="2" borderId="0" xfId="0" applyNumberFormat="1" applyFont="1" applyFill="1" applyBorder="1"/>
    <xf numFmtId="0" fontId="18" fillId="4" borderId="72" xfId="0" applyFont="1" applyFill="1" applyBorder="1"/>
    <xf numFmtId="0" fontId="18" fillId="4" borderId="52" xfId="0" applyFont="1" applyFill="1" applyBorder="1"/>
    <xf numFmtId="0" fontId="17" fillId="0" borderId="64" xfId="0" applyFont="1" applyFill="1" applyBorder="1" applyAlignment="1">
      <alignment horizontal="center"/>
    </xf>
    <xf numFmtId="0" fontId="29" fillId="2" borderId="56" xfId="0" applyFont="1" applyFill="1" applyBorder="1"/>
    <xf numFmtId="4" fontId="11" fillId="2" borderId="32" xfId="0" applyNumberFormat="1" applyFont="1" applyFill="1" applyBorder="1" applyAlignment="1">
      <alignment horizontal="right"/>
    </xf>
    <xf numFmtId="0" fontId="11" fillId="2" borderId="72" xfId="0" applyFont="1" applyFill="1" applyBorder="1"/>
    <xf numFmtId="0" fontId="11" fillId="2" borderId="84" xfId="0" applyFont="1" applyFill="1" applyBorder="1"/>
    <xf numFmtId="0" fontId="17" fillId="0" borderId="10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4" fontId="18" fillId="0" borderId="46" xfId="0" applyNumberFormat="1" applyFont="1" applyFill="1" applyBorder="1" applyAlignment="1">
      <alignment horizontal="right"/>
    </xf>
    <xf numFmtId="0" fontId="18" fillId="4" borderId="29" xfId="0" applyFont="1" applyFill="1" applyBorder="1"/>
    <xf numFmtId="4" fontId="18" fillId="4" borderId="55" xfId="0" applyNumberFormat="1" applyFont="1" applyFill="1" applyBorder="1" applyAlignment="1">
      <alignment horizontal="right"/>
    </xf>
    <xf numFmtId="0" fontId="2" fillId="2" borderId="7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4" fontId="18" fillId="0" borderId="43" xfId="0" applyNumberFormat="1" applyFont="1" applyFill="1" applyBorder="1" applyAlignment="1">
      <alignment horizontal="right"/>
    </xf>
    <xf numFmtId="0" fontId="2" fillId="2" borderId="62" xfId="0" applyFont="1" applyFill="1" applyBorder="1" applyAlignment="1">
      <alignment horizontal="center"/>
    </xf>
    <xf numFmtId="4" fontId="18" fillId="2" borderId="43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8" fillId="4" borderId="37" xfId="0" applyFont="1" applyFill="1" applyBorder="1"/>
    <xf numFmtId="0" fontId="18" fillId="0" borderId="40" xfId="0" applyFont="1" applyFill="1" applyBorder="1"/>
    <xf numFmtId="0" fontId="18" fillId="0" borderId="73" xfId="0" applyFont="1" applyFill="1" applyBorder="1"/>
    <xf numFmtId="0" fontId="2" fillId="0" borderId="85" xfId="0" applyFont="1" applyFill="1" applyBorder="1" applyAlignment="1">
      <alignment horizontal="center"/>
    </xf>
    <xf numFmtId="0" fontId="20" fillId="0" borderId="85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2" borderId="70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22" fillId="2" borderId="49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4" fontId="42" fillId="4" borderId="35" xfId="0" applyNumberFormat="1" applyFont="1" applyFill="1" applyBorder="1" applyAlignment="1">
      <alignment horizontal="right"/>
    </xf>
    <xf numFmtId="0" fontId="13" fillId="2" borderId="56" xfId="0" applyFont="1" applyFill="1" applyBorder="1" applyAlignment="1">
      <alignment horizontal="center"/>
    </xf>
    <xf numFmtId="4" fontId="11" fillId="0" borderId="42" xfId="0" applyNumberFormat="1" applyFont="1" applyFill="1" applyBorder="1" applyAlignment="1"/>
    <xf numFmtId="0" fontId="43" fillId="4" borderId="22" xfId="0" applyFont="1" applyFill="1" applyBorder="1" applyAlignment="1">
      <alignment horizontal="center"/>
    </xf>
    <xf numFmtId="0" fontId="44" fillId="4" borderId="72" xfId="0" applyFont="1" applyFill="1" applyBorder="1" applyAlignment="1">
      <alignment horizontal="left"/>
    </xf>
    <xf numFmtId="4" fontId="44" fillId="4" borderId="59" xfId="0" applyNumberFormat="1" applyFont="1" applyFill="1" applyBorder="1" applyAlignment="1">
      <alignment horizontal="right"/>
    </xf>
    <xf numFmtId="0" fontId="29" fillId="2" borderId="0" xfId="0" applyFont="1" applyFill="1" applyBorder="1"/>
    <xf numFmtId="0" fontId="11" fillId="2" borderId="42" xfId="0" applyFont="1" applyFill="1" applyBorder="1"/>
    <xf numFmtId="0" fontId="17" fillId="4" borderId="10" xfId="0" applyFont="1" applyFill="1" applyBorder="1" applyAlignment="1">
      <alignment horizontal="center"/>
    </xf>
    <xf numFmtId="0" fontId="11" fillId="2" borderId="50" xfId="0" applyFont="1" applyFill="1" applyBorder="1"/>
    <xf numFmtId="0" fontId="18" fillId="4" borderId="59" xfId="0" applyFont="1" applyFill="1" applyBorder="1"/>
    <xf numFmtId="164" fontId="2" fillId="2" borderId="42" xfId="0" applyNumberFormat="1" applyFont="1" applyFill="1" applyBorder="1" applyAlignment="1"/>
    <xf numFmtId="0" fontId="45" fillId="2" borderId="0" xfId="0" applyFont="1" applyFill="1"/>
    <xf numFmtId="0" fontId="17" fillId="4" borderId="73" xfId="0" applyFont="1" applyFill="1" applyBorder="1"/>
    <xf numFmtId="0" fontId="23" fillId="2" borderId="33" xfId="0" applyFont="1" applyFill="1" applyBorder="1"/>
    <xf numFmtId="4" fontId="23" fillId="2" borderId="42" xfId="0" applyNumberFormat="1" applyFont="1" applyFill="1" applyBorder="1" applyAlignment="1">
      <alignment horizontal="right"/>
    </xf>
    <xf numFmtId="0" fontId="17" fillId="2" borderId="50" xfId="0" applyFont="1" applyFill="1" applyBorder="1" applyAlignment="1">
      <alignment horizontal="center"/>
    </xf>
    <xf numFmtId="0" fontId="17" fillId="2" borderId="51" xfId="0" applyFont="1" applyFill="1" applyBorder="1" applyAlignment="1">
      <alignment horizontal="center"/>
    </xf>
    <xf numFmtId="0" fontId="22" fillId="2" borderId="62" xfId="0" applyFont="1" applyFill="1" applyBorder="1"/>
    <xf numFmtId="4" fontId="11" fillId="2" borderId="6" xfId="0" applyNumberFormat="1" applyFont="1" applyFill="1" applyBorder="1" applyAlignment="1">
      <alignment horizontal="right"/>
    </xf>
    <xf numFmtId="4" fontId="2" fillId="2" borderId="40" xfId="0" applyNumberFormat="1" applyFont="1" applyFill="1" applyBorder="1" applyAlignment="1">
      <alignment horizontal="right"/>
    </xf>
    <xf numFmtId="4" fontId="18" fillId="2" borderId="67" xfId="0" applyNumberFormat="1" applyFont="1" applyFill="1" applyBorder="1" applyAlignment="1">
      <alignment horizontal="right"/>
    </xf>
    <xf numFmtId="0" fontId="23" fillId="2" borderId="45" xfId="0" applyFont="1" applyFill="1" applyBorder="1" applyAlignment="1">
      <alignment horizontal="center"/>
    </xf>
    <xf numFmtId="0" fontId="23" fillId="2" borderId="45" xfId="0" applyFont="1" applyFill="1" applyBorder="1"/>
    <xf numFmtId="4" fontId="18" fillId="2" borderId="54" xfId="0" applyNumberFormat="1" applyFont="1" applyFill="1" applyBorder="1" applyAlignment="1">
      <alignment horizontal="right"/>
    </xf>
    <xf numFmtId="0" fontId="46" fillId="2" borderId="0" xfId="0" applyFont="1" applyFill="1"/>
    <xf numFmtId="0" fontId="46" fillId="2" borderId="0" xfId="0" applyFont="1" applyFill="1" applyBorder="1"/>
    <xf numFmtId="0" fontId="37" fillId="0" borderId="42" xfId="1" applyFont="1" applyBorder="1"/>
    <xf numFmtId="0" fontId="23" fillId="4" borderId="34" xfId="0" applyFont="1" applyFill="1" applyBorder="1"/>
    <xf numFmtId="0" fontId="2" fillId="0" borderId="56" xfId="0" applyFont="1" applyFill="1" applyBorder="1"/>
    <xf numFmtId="0" fontId="2" fillId="2" borderId="27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right"/>
    </xf>
    <xf numFmtId="4" fontId="2" fillId="2" borderId="86" xfId="0" applyNumberFormat="1" applyFont="1" applyFill="1" applyBorder="1" applyAlignment="1">
      <alignment horizontal="right"/>
    </xf>
    <xf numFmtId="0" fontId="47" fillId="2" borderId="0" xfId="0" applyFont="1" applyFill="1"/>
    <xf numFmtId="0" fontId="23" fillId="2" borderId="84" xfId="0" applyFont="1" applyFill="1" applyBorder="1" applyAlignment="1">
      <alignment horizontal="center"/>
    </xf>
    <xf numFmtId="0" fontId="23" fillId="4" borderId="29" xfId="0" applyFont="1" applyFill="1" applyBorder="1"/>
    <xf numFmtId="0" fontId="17" fillId="2" borderId="41" xfId="0" applyFont="1" applyFill="1" applyBorder="1"/>
    <xf numFmtId="0" fontId="23" fillId="2" borderId="87" xfId="0" applyFont="1" applyFill="1" applyBorder="1" applyAlignment="1">
      <alignment horizontal="center"/>
    </xf>
    <xf numFmtId="4" fontId="22" fillId="2" borderId="75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0" fontId="22" fillId="2" borderId="45" xfId="0" applyFont="1" applyFill="1" applyBorder="1"/>
    <xf numFmtId="4" fontId="18" fillId="2" borderId="49" xfId="0" applyNumberFormat="1" applyFont="1" applyFill="1" applyBorder="1" applyAlignment="1">
      <alignment horizontal="right"/>
    </xf>
    <xf numFmtId="0" fontId="18" fillId="4" borderId="73" xfId="0" applyFont="1" applyFill="1" applyBorder="1"/>
    <xf numFmtId="0" fontId="43" fillId="2" borderId="22" xfId="0" applyFont="1" applyFill="1" applyBorder="1" applyAlignment="1">
      <alignment horizontal="center"/>
    </xf>
    <xf numFmtId="4" fontId="44" fillId="2" borderId="59" xfId="0" applyNumberFormat="1" applyFont="1" applyFill="1" applyBorder="1" applyAlignment="1">
      <alignment horizontal="right"/>
    </xf>
    <xf numFmtId="4" fontId="42" fillId="2" borderId="35" xfId="0" applyNumberFormat="1" applyFont="1" applyFill="1" applyBorder="1" applyAlignment="1">
      <alignment horizontal="right"/>
    </xf>
    <xf numFmtId="0" fontId="11" fillId="0" borderId="47" xfId="0" applyFont="1" applyFill="1" applyBorder="1"/>
    <xf numFmtId="4" fontId="11" fillId="0" borderId="50" xfId="0" applyNumberFormat="1" applyFont="1" applyFill="1" applyBorder="1" applyAlignment="1">
      <alignment horizontal="right"/>
    </xf>
    <xf numFmtId="4" fontId="11" fillId="0" borderId="67" xfId="0" applyNumberFormat="1" applyFont="1" applyFill="1" applyBorder="1" applyAlignment="1">
      <alignment horizontal="right"/>
    </xf>
    <xf numFmtId="0" fontId="18" fillId="4" borderId="58" xfId="0" applyFont="1" applyFill="1" applyBorder="1"/>
    <xf numFmtId="4" fontId="11" fillId="2" borderId="8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4" fontId="11" fillId="2" borderId="74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/>
    </xf>
    <xf numFmtId="4" fontId="18" fillId="0" borderId="42" xfId="0" applyNumberFormat="1" applyFont="1" applyFill="1" applyBorder="1" applyAlignment="1">
      <alignment horizontal="right"/>
    </xf>
    <xf numFmtId="0" fontId="23" fillId="2" borderId="76" xfId="0" applyFont="1" applyFill="1" applyBorder="1" applyAlignment="1">
      <alignment horizontal="center"/>
    </xf>
    <xf numFmtId="4" fontId="18" fillId="2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8" fillId="2" borderId="27" xfId="0" applyFont="1" applyFill="1" applyBorder="1"/>
    <xf numFmtId="4" fontId="18" fillId="2" borderId="3" xfId="0" applyNumberFormat="1" applyFont="1" applyFill="1" applyBorder="1" applyAlignment="1">
      <alignment horizontal="right"/>
    </xf>
    <xf numFmtId="0" fontId="22" fillId="2" borderId="58" xfId="0" applyFont="1" applyFill="1" applyBorder="1" applyAlignment="1">
      <alignment horizontal="center"/>
    </xf>
    <xf numFmtId="0" fontId="37" fillId="2" borderId="72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2" fillId="2" borderId="59" xfId="0" applyNumberFormat="1" applyFont="1" applyFill="1" applyBorder="1" applyAlignment="1">
      <alignment horizontal="right"/>
    </xf>
    <xf numFmtId="4" fontId="22" fillId="0" borderId="0" xfId="0" applyNumberFormat="1" applyFont="1" applyBorder="1"/>
    <xf numFmtId="4" fontId="11" fillId="2" borderId="0" xfId="0" applyNumberFormat="1" applyFont="1" applyFill="1" applyBorder="1" applyAlignment="1">
      <alignment horizontal="right"/>
    </xf>
    <xf numFmtId="0" fontId="48" fillId="2" borderId="0" xfId="0" applyFont="1" applyFill="1"/>
    <xf numFmtId="4" fontId="28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4" fontId="30" fillId="2" borderId="0" xfId="0" applyNumberFormat="1" applyFont="1" applyFill="1" applyBorder="1" applyAlignment="1">
      <alignment horizontal="right"/>
    </xf>
    <xf numFmtId="0" fontId="39" fillId="2" borderId="0" xfId="0" applyFont="1" applyFill="1"/>
    <xf numFmtId="4" fontId="18" fillId="0" borderId="0" xfId="0" applyNumberFormat="1" applyFont="1" applyFill="1" applyBorder="1" applyAlignment="1">
      <alignment horizontal="right"/>
    </xf>
    <xf numFmtId="4" fontId="23" fillId="2" borderId="30" xfId="0" applyNumberFormat="1" applyFont="1" applyFill="1" applyBorder="1" applyAlignment="1">
      <alignment horizontal="center" vertical="center"/>
    </xf>
    <xf numFmtId="4" fontId="23" fillId="2" borderId="3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shrinkToFit="1"/>
    </xf>
    <xf numFmtId="0" fontId="14" fillId="2" borderId="0" xfId="0" applyFont="1" applyFill="1" applyAlignment="1">
      <alignment horizontal="left"/>
    </xf>
    <xf numFmtId="0" fontId="18" fillId="2" borderId="3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4" fontId="23" fillId="2" borderId="74" xfId="0" applyNumberFormat="1" applyFont="1" applyFill="1" applyBorder="1" applyAlignment="1">
      <alignment horizontal="center" vertical="center"/>
    </xf>
    <xf numFmtId="4" fontId="23" fillId="2" borderId="5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12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fill" shrinkToFit="1"/>
    </xf>
    <xf numFmtId="0" fontId="14" fillId="2" borderId="0" xfId="0" applyFont="1" applyFill="1" applyAlignment="1">
      <alignment horizontal="left" shrinkToFit="1"/>
    </xf>
    <xf numFmtId="0" fontId="49" fillId="0" borderId="0" xfId="0" applyFont="1"/>
  </cellXfs>
  <cellStyles count="2">
    <cellStyle name="Normální" xfId="0" builtinId="0"/>
    <cellStyle name="Normální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3C28-CEEC-472D-B1C4-F07DDB4D55AF}">
  <sheetPr>
    <pageSetUpPr fitToPage="1"/>
  </sheetPr>
  <dimension ref="A1:WVP921"/>
  <sheetViews>
    <sheetView tabSelected="1" zoomScale="120" zoomScaleNormal="120" zoomScaleSheetLayoutView="75" workbookViewId="0">
      <selection activeCell="B7" sqref="B7"/>
    </sheetView>
  </sheetViews>
  <sheetFormatPr defaultColWidth="45.85546875" defaultRowHeight="15.95" customHeight="1" x14ac:dyDescent="0.2"/>
  <cols>
    <col min="1" max="1" width="12.42578125" style="1" bestFit="1" customWidth="1"/>
    <col min="2" max="2" width="82.5703125" style="3" bestFit="1" customWidth="1"/>
    <col min="3" max="3" width="19" style="278" customWidth="1"/>
    <col min="4" max="4" width="20.42578125" style="278" customWidth="1"/>
    <col min="5" max="5" width="16.28515625" style="278" bestFit="1" customWidth="1"/>
    <col min="6" max="6" width="19.7109375" style="278" bestFit="1" customWidth="1"/>
    <col min="7" max="7" width="19" style="3" customWidth="1"/>
    <col min="8" max="8" width="18.7109375" style="3" customWidth="1"/>
    <col min="9" max="255" width="45.85546875" style="3"/>
    <col min="256" max="256" width="7.7109375" style="3" bestFit="1" customWidth="1"/>
    <col min="257" max="257" width="67.7109375" style="3" customWidth="1"/>
    <col min="258" max="258" width="19" style="3" customWidth="1"/>
    <col min="259" max="259" width="20.42578125" style="3" customWidth="1"/>
    <col min="260" max="260" width="19.7109375" style="3" customWidth="1"/>
    <col min="261" max="261" width="18.42578125" style="3" customWidth="1"/>
    <col min="262" max="262" width="20.85546875" style="3" customWidth="1"/>
    <col min="263" max="263" width="19" style="3" customWidth="1"/>
    <col min="264" max="264" width="18.7109375" style="3" customWidth="1"/>
    <col min="265" max="511" width="45.85546875" style="3"/>
    <col min="512" max="512" width="7.7109375" style="3" bestFit="1" customWidth="1"/>
    <col min="513" max="513" width="67.7109375" style="3" customWidth="1"/>
    <col min="514" max="514" width="19" style="3" customWidth="1"/>
    <col min="515" max="515" width="20.42578125" style="3" customWidth="1"/>
    <col min="516" max="516" width="19.7109375" style="3" customWidth="1"/>
    <col min="517" max="517" width="18.42578125" style="3" customWidth="1"/>
    <col min="518" max="518" width="20.85546875" style="3" customWidth="1"/>
    <col min="519" max="519" width="19" style="3" customWidth="1"/>
    <col min="520" max="520" width="18.7109375" style="3" customWidth="1"/>
    <col min="521" max="767" width="45.85546875" style="3"/>
    <col min="768" max="768" width="7.7109375" style="3" bestFit="1" customWidth="1"/>
    <col min="769" max="769" width="67.7109375" style="3" customWidth="1"/>
    <col min="770" max="770" width="19" style="3" customWidth="1"/>
    <col min="771" max="771" width="20.42578125" style="3" customWidth="1"/>
    <col min="772" max="772" width="19.7109375" style="3" customWidth="1"/>
    <col min="773" max="773" width="18.42578125" style="3" customWidth="1"/>
    <col min="774" max="774" width="20.85546875" style="3" customWidth="1"/>
    <col min="775" max="775" width="19" style="3" customWidth="1"/>
    <col min="776" max="776" width="18.7109375" style="3" customWidth="1"/>
    <col min="777" max="1023" width="45.85546875" style="3"/>
    <col min="1024" max="1024" width="7.7109375" style="3" bestFit="1" customWidth="1"/>
    <col min="1025" max="1025" width="67.7109375" style="3" customWidth="1"/>
    <col min="1026" max="1026" width="19" style="3" customWidth="1"/>
    <col min="1027" max="1027" width="20.42578125" style="3" customWidth="1"/>
    <col min="1028" max="1028" width="19.7109375" style="3" customWidth="1"/>
    <col min="1029" max="1029" width="18.42578125" style="3" customWidth="1"/>
    <col min="1030" max="1030" width="20.85546875" style="3" customWidth="1"/>
    <col min="1031" max="1031" width="19" style="3" customWidth="1"/>
    <col min="1032" max="1032" width="18.7109375" style="3" customWidth="1"/>
    <col min="1033" max="1279" width="45.85546875" style="3"/>
    <col min="1280" max="1280" width="7.7109375" style="3" bestFit="1" customWidth="1"/>
    <col min="1281" max="1281" width="67.7109375" style="3" customWidth="1"/>
    <col min="1282" max="1282" width="19" style="3" customWidth="1"/>
    <col min="1283" max="1283" width="20.42578125" style="3" customWidth="1"/>
    <col min="1284" max="1284" width="19.7109375" style="3" customWidth="1"/>
    <col min="1285" max="1285" width="18.42578125" style="3" customWidth="1"/>
    <col min="1286" max="1286" width="20.85546875" style="3" customWidth="1"/>
    <col min="1287" max="1287" width="19" style="3" customWidth="1"/>
    <col min="1288" max="1288" width="18.7109375" style="3" customWidth="1"/>
    <col min="1289" max="1535" width="45.85546875" style="3"/>
    <col min="1536" max="1536" width="7.7109375" style="3" bestFit="1" customWidth="1"/>
    <col min="1537" max="1537" width="67.7109375" style="3" customWidth="1"/>
    <col min="1538" max="1538" width="19" style="3" customWidth="1"/>
    <col min="1539" max="1539" width="20.42578125" style="3" customWidth="1"/>
    <col min="1540" max="1540" width="19.7109375" style="3" customWidth="1"/>
    <col min="1541" max="1541" width="18.42578125" style="3" customWidth="1"/>
    <col min="1542" max="1542" width="20.85546875" style="3" customWidth="1"/>
    <col min="1543" max="1543" width="19" style="3" customWidth="1"/>
    <col min="1544" max="1544" width="18.7109375" style="3" customWidth="1"/>
    <col min="1545" max="1791" width="45.85546875" style="3"/>
    <col min="1792" max="1792" width="7.7109375" style="3" bestFit="1" customWidth="1"/>
    <col min="1793" max="1793" width="67.7109375" style="3" customWidth="1"/>
    <col min="1794" max="1794" width="19" style="3" customWidth="1"/>
    <col min="1795" max="1795" width="20.42578125" style="3" customWidth="1"/>
    <col min="1796" max="1796" width="19.7109375" style="3" customWidth="1"/>
    <col min="1797" max="1797" width="18.42578125" style="3" customWidth="1"/>
    <col min="1798" max="1798" width="20.85546875" style="3" customWidth="1"/>
    <col min="1799" max="1799" width="19" style="3" customWidth="1"/>
    <col min="1800" max="1800" width="18.7109375" style="3" customWidth="1"/>
    <col min="1801" max="2047" width="45.85546875" style="3"/>
    <col min="2048" max="2048" width="7.7109375" style="3" bestFit="1" customWidth="1"/>
    <col min="2049" max="2049" width="67.7109375" style="3" customWidth="1"/>
    <col min="2050" max="2050" width="19" style="3" customWidth="1"/>
    <col min="2051" max="2051" width="20.42578125" style="3" customWidth="1"/>
    <col min="2052" max="2052" width="19.7109375" style="3" customWidth="1"/>
    <col min="2053" max="2053" width="18.42578125" style="3" customWidth="1"/>
    <col min="2054" max="2054" width="20.85546875" style="3" customWidth="1"/>
    <col min="2055" max="2055" width="19" style="3" customWidth="1"/>
    <col min="2056" max="2056" width="18.7109375" style="3" customWidth="1"/>
    <col min="2057" max="2303" width="45.85546875" style="3"/>
    <col min="2304" max="2304" width="7.7109375" style="3" bestFit="1" customWidth="1"/>
    <col min="2305" max="2305" width="67.7109375" style="3" customWidth="1"/>
    <col min="2306" max="2306" width="19" style="3" customWidth="1"/>
    <col min="2307" max="2307" width="20.42578125" style="3" customWidth="1"/>
    <col min="2308" max="2308" width="19.7109375" style="3" customWidth="1"/>
    <col min="2309" max="2309" width="18.42578125" style="3" customWidth="1"/>
    <col min="2310" max="2310" width="20.85546875" style="3" customWidth="1"/>
    <col min="2311" max="2311" width="19" style="3" customWidth="1"/>
    <col min="2312" max="2312" width="18.7109375" style="3" customWidth="1"/>
    <col min="2313" max="2559" width="45.85546875" style="3"/>
    <col min="2560" max="2560" width="7.7109375" style="3" bestFit="1" customWidth="1"/>
    <col min="2561" max="2561" width="67.7109375" style="3" customWidth="1"/>
    <col min="2562" max="2562" width="19" style="3" customWidth="1"/>
    <col min="2563" max="2563" width="20.42578125" style="3" customWidth="1"/>
    <col min="2564" max="2564" width="19.7109375" style="3" customWidth="1"/>
    <col min="2565" max="2565" width="18.42578125" style="3" customWidth="1"/>
    <col min="2566" max="2566" width="20.85546875" style="3" customWidth="1"/>
    <col min="2567" max="2567" width="19" style="3" customWidth="1"/>
    <col min="2568" max="2568" width="18.7109375" style="3" customWidth="1"/>
    <col min="2569" max="2815" width="45.85546875" style="3"/>
    <col min="2816" max="2816" width="7.7109375" style="3" bestFit="1" customWidth="1"/>
    <col min="2817" max="2817" width="67.7109375" style="3" customWidth="1"/>
    <col min="2818" max="2818" width="19" style="3" customWidth="1"/>
    <col min="2819" max="2819" width="20.42578125" style="3" customWidth="1"/>
    <col min="2820" max="2820" width="19.7109375" style="3" customWidth="1"/>
    <col min="2821" max="2821" width="18.42578125" style="3" customWidth="1"/>
    <col min="2822" max="2822" width="20.85546875" style="3" customWidth="1"/>
    <col min="2823" max="2823" width="19" style="3" customWidth="1"/>
    <col min="2824" max="2824" width="18.7109375" style="3" customWidth="1"/>
    <col min="2825" max="3071" width="45.85546875" style="3"/>
    <col min="3072" max="3072" width="7.7109375" style="3" bestFit="1" customWidth="1"/>
    <col min="3073" max="3073" width="67.7109375" style="3" customWidth="1"/>
    <col min="3074" max="3074" width="19" style="3" customWidth="1"/>
    <col min="3075" max="3075" width="20.42578125" style="3" customWidth="1"/>
    <col min="3076" max="3076" width="19.7109375" style="3" customWidth="1"/>
    <col min="3077" max="3077" width="18.42578125" style="3" customWidth="1"/>
    <col min="3078" max="3078" width="20.85546875" style="3" customWidth="1"/>
    <col min="3079" max="3079" width="19" style="3" customWidth="1"/>
    <col min="3080" max="3080" width="18.7109375" style="3" customWidth="1"/>
    <col min="3081" max="3327" width="45.85546875" style="3"/>
    <col min="3328" max="3328" width="7.7109375" style="3" bestFit="1" customWidth="1"/>
    <col min="3329" max="3329" width="67.7109375" style="3" customWidth="1"/>
    <col min="3330" max="3330" width="19" style="3" customWidth="1"/>
    <col min="3331" max="3331" width="20.42578125" style="3" customWidth="1"/>
    <col min="3332" max="3332" width="19.7109375" style="3" customWidth="1"/>
    <col min="3333" max="3333" width="18.42578125" style="3" customWidth="1"/>
    <col min="3334" max="3334" width="20.85546875" style="3" customWidth="1"/>
    <col min="3335" max="3335" width="19" style="3" customWidth="1"/>
    <col min="3336" max="3336" width="18.7109375" style="3" customWidth="1"/>
    <col min="3337" max="3583" width="45.85546875" style="3"/>
    <col min="3584" max="3584" width="7.7109375" style="3" bestFit="1" customWidth="1"/>
    <col min="3585" max="3585" width="67.7109375" style="3" customWidth="1"/>
    <col min="3586" max="3586" width="19" style="3" customWidth="1"/>
    <col min="3587" max="3587" width="20.42578125" style="3" customWidth="1"/>
    <col min="3588" max="3588" width="19.7109375" style="3" customWidth="1"/>
    <col min="3589" max="3589" width="18.42578125" style="3" customWidth="1"/>
    <col min="3590" max="3590" width="20.85546875" style="3" customWidth="1"/>
    <col min="3591" max="3591" width="19" style="3" customWidth="1"/>
    <col min="3592" max="3592" width="18.7109375" style="3" customWidth="1"/>
    <col min="3593" max="3839" width="45.85546875" style="3"/>
    <col min="3840" max="3840" width="7.7109375" style="3" bestFit="1" customWidth="1"/>
    <col min="3841" max="3841" width="67.7109375" style="3" customWidth="1"/>
    <col min="3842" max="3842" width="19" style="3" customWidth="1"/>
    <col min="3843" max="3843" width="20.42578125" style="3" customWidth="1"/>
    <col min="3844" max="3844" width="19.7109375" style="3" customWidth="1"/>
    <col min="3845" max="3845" width="18.42578125" style="3" customWidth="1"/>
    <col min="3846" max="3846" width="20.85546875" style="3" customWidth="1"/>
    <col min="3847" max="3847" width="19" style="3" customWidth="1"/>
    <col min="3848" max="3848" width="18.7109375" style="3" customWidth="1"/>
    <col min="3849" max="4095" width="45.85546875" style="3"/>
    <col min="4096" max="4096" width="7.7109375" style="3" bestFit="1" customWidth="1"/>
    <col min="4097" max="4097" width="67.7109375" style="3" customWidth="1"/>
    <col min="4098" max="4098" width="19" style="3" customWidth="1"/>
    <col min="4099" max="4099" width="20.42578125" style="3" customWidth="1"/>
    <col min="4100" max="4100" width="19.7109375" style="3" customWidth="1"/>
    <col min="4101" max="4101" width="18.42578125" style="3" customWidth="1"/>
    <col min="4102" max="4102" width="20.85546875" style="3" customWidth="1"/>
    <col min="4103" max="4103" width="19" style="3" customWidth="1"/>
    <col min="4104" max="4104" width="18.7109375" style="3" customWidth="1"/>
    <col min="4105" max="4351" width="45.85546875" style="3"/>
    <col min="4352" max="4352" width="7.7109375" style="3" bestFit="1" customWidth="1"/>
    <col min="4353" max="4353" width="67.7109375" style="3" customWidth="1"/>
    <col min="4354" max="4354" width="19" style="3" customWidth="1"/>
    <col min="4355" max="4355" width="20.42578125" style="3" customWidth="1"/>
    <col min="4356" max="4356" width="19.7109375" style="3" customWidth="1"/>
    <col min="4357" max="4357" width="18.42578125" style="3" customWidth="1"/>
    <col min="4358" max="4358" width="20.85546875" style="3" customWidth="1"/>
    <col min="4359" max="4359" width="19" style="3" customWidth="1"/>
    <col min="4360" max="4360" width="18.7109375" style="3" customWidth="1"/>
    <col min="4361" max="4607" width="45.85546875" style="3"/>
    <col min="4608" max="4608" width="7.7109375" style="3" bestFit="1" customWidth="1"/>
    <col min="4609" max="4609" width="67.7109375" style="3" customWidth="1"/>
    <col min="4610" max="4610" width="19" style="3" customWidth="1"/>
    <col min="4611" max="4611" width="20.42578125" style="3" customWidth="1"/>
    <col min="4612" max="4612" width="19.7109375" style="3" customWidth="1"/>
    <col min="4613" max="4613" width="18.42578125" style="3" customWidth="1"/>
    <col min="4614" max="4614" width="20.85546875" style="3" customWidth="1"/>
    <col min="4615" max="4615" width="19" style="3" customWidth="1"/>
    <col min="4616" max="4616" width="18.7109375" style="3" customWidth="1"/>
    <col min="4617" max="4863" width="45.85546875" style="3"/>
    <col min="4864" max="4864" width="7.7109375" style="3" bestFit="1" customWidth="1"/>
    <col min="4865" max="4865" width="67.7109375" style="3" customWidth="1"/>
    <col min="4866" max="4866" width="19" style="3" customWidth="1"/>
    <col min="4867" max="4867" width="20.42578125" style="3" customWidth="1"/>
    <col min="4868" max="4868" width="19.7109375" style="3" customWidth="1"/>
    <col min="4869" max="4869" width="18.42578125" style="3" customWidth="1"/>
    <col min="4870" max="4870" width="20.85546875" style="3" customWidth="1"/>
    <col min="4871" max="4871" width="19" style="3" customWidth="1"/>
    <col min="4872" max="4872" width="18.7109375" style="3" customWidth="1"/>
    <col min="4873" max="5119" width="45.85546875" style="3"/>
    <col min="5120" max="5120" width="7.7109375" style="3" bestFit="1" customWidth="1"/>
    <col min="5121" max="5121" width="67.7109375" style="3" customWidth="1"/>
    <col min="5122" max="5122" width="19" style="3" customWidth="1"/>
    <col min="5123" max="5123" width="20.42578125" style="3" customWidth="1"/>
    <col min="5124" max="5124" width="19.7109375" style="3" customWidth="1"/>
    <col min="5125" max="5125" width="18.42578125" style="3" customWidth="1"/>
    <col min="5126" max="5126" width="20.85546875" style="3" customWidth="1"/>
    <col min="5127" max="5127" width="19" style="3" customWidth="1"/>
    <col min="5128" max="5128" width="18.7109375" style="3" customWidth="1"/>
    <col min="5129" max="5375" width="45.85546875" style="3"/>
    <col min="5376" max="5376" width="7.7109375" style="3" bestFit="1" customWidth="1"/>
    <col min="5377" max="5377" width="67.7109375" style="3" customWidth="1"/>
    <col min="5378" max="5378" width="19" style="3" customWidth="1"/>
    <col min="5379" max="5379" width="20.42578125" style="3" customWidth="1"/>
    <col min="5380" max="5380" width="19.7109375" style="3" customWidth="1"/>
    <col min="5381" max="5381" width="18.42578125" style="3" customWidth="1"/>
    <col min="5382" max="5382" width="20.85546875" style="3" customWidth="1"/>
    <col min="5383" max="5383" width="19" style="3" customWidth="1"/>
    <col min="5384" max="5384" width="18.7109375" style="3" customWidth="1"/>
    <col min="5385" max="5631" width="45.85546875" style="3"/>
    <col min="5632" max="5632" width="7.7109375" style="3" bestFit="1" customWidth="1"/>
    <col min="5633" max="5633" width="67.7109375" style="3" customWidth="1"/>
    <col min="5634" max="5634" width="19" style="3" customWidth="1"/>
    <col min="5635" max="5635" width="20.42578125" style="3" customWidth="1"/>
    <col min="5636" max="5636" width="19.7109375" style="3" customWidth="1"/>
    <col min="5637" max="5637" width="18.42578125" style="3" customWidth="1"/>
    <col min="5638" max="5638" width="20.85546875" style="3" customWidth="1"/>
    <col min="5639" max="5639" width="19" style="3" customWidth="1"/>
    <col min="5640" max="5640" width="18.7109375" style="3" customWidth="1"/>
    <col min="5641" max="5887" width="45.85546875" style="3"/>
    <col min="5888" max="5888" width="7.7109375" style="3" bestFit="1" customWidth="1"/>
    <col min="5889" max="5889" width="67.7109375" style="3" customWidth="1"/>
    <col min="5890" max="5890" width="19" style="3" customWidth="1"/>
    <col min="5891" max="5891" width="20.42578125" style="3" customWidth="1"/>
    <col min="5892" max="5892" width="19.7109375" style="3" customWidth="1"/>
    <col min="5893" max="5893" width="18.42578125" style="3" customWidth="1"/>
    <col min="5894" max="5894" width="20.85546875" style="3" customWidth="1"/>
    <col min="5895" max="5895" width="19" style="3" customWidth="1"/>
    <col min="5896" max="5896" width="18.7109375" style="3" customWidth="1"/>
    <col min="5897" max="6143" width="45.85546875" style="3"/>
    <col min="6144" max="6144" width="7.7109375" style="3" bestFit="1" customWidth="1"/>
    <col min="6145" max="6145" width="67.7109375" style="3" customWidth="1"/>
    <col min="6146" max="6146" width="19" style="3" customWidth="1"/>
    <col min="6147" max="6147" width="20.42578125" style="3" customWidth="1"/>
    <col min="6148" max="6148" width="19.7109375" style="3" customWidth="1"/>
    <col min="6149" max="6149" width="18.42578125" style="3" customWidth="1"/>
    <col min="6150" max="6150" width="20.85546875" style="3" customWidth="1"/>
    <col min="6151" max="6151" width="19" style="3" customWidth="1"/>
    <col min="6152" max="6152" width="18.7109375" style="3" customWidth="1"/>
    <col min="6153" max="6399" width="45.85546875" style="3"/>
    <col min="6400" max="6400" width="7.7109375" style="3" bestFit="1" customWidth="1"/>
    <col min="6401" max="6401" width="67.7109375" style="3" customWidth="1"/>
    <col min="6402" max="6402" width="19" style="3" customWidth="1"/>
    <col min="6403" max="6403" width="20.42578125" style="3" customWidth="1"/>
    <col min="6404" max="6404" width="19.7109375" style="3" customWidth="1"/>
    <col min="6405" max="6405" width="18.42578125" style="3" customWidth="1"/>
    <col min="6406" max="6406" width="20.85546875" style="3" customWidth="1"/>
    <col min="6407" max="6407" width="19" style="3" customWidth="1"/>
    <col min="6408" max="6408" width="18.7109375" style="3" customWidth="1"/>
    <col min="6409" max="6655" width="45.85546875" style="3"/>
    <col min="6656" max="6656" width="7.7109375" style="3" bestFit="1" customWidth="1"/>
    <col min="6657" max="6657" width="67.7109375" style="3" customWidth="1"/>
    <col min="6658" max="6658" width="19" style="3" customWidth="1"/>
    <col min="6659" max="6659" width="20.42578125" style="3" customWidth="1"/>
    <col min="6660" max="6660" width="19.7109375" style="3" customWidth="1"/>
    <col min="6661" max="6661" width="18.42578125" style="3" customWidth="1"/>
    <col min="6662" max="6662" width="20.85546875" style="3" customWidth="1"/>
    <col min="6663" max="6663" width="19" style="3" customWidth="1"/>
    <col min="6664" max="6664" width="18.7109375" style="3" customWidth="1"/>
    <col min="6665" max="6911" width="45.85546875" style="3"/>
    <col min="6912" max="6912" width="7.7109375" style="3" bestFit="1" customWidth="1"/>
    <col min="6913" max="6913" width="67.7109375" style="3" customWidth="1"/>
    <col min="6914" max="6914" width="19" style="3" customWidth="1"/>
    <col min="6915" max="6915" width="20.42578125" style="3" customWidth="1"/>
    <col min="6916" max="6916" width="19.7109375" style="3" customWidth="1"/>
    <col min="6917" max="6917" width="18.42578125" style="3" customWidth="1"/>
    <col min="6918" max="6918" width="20.85546875" style="3" customWidth="1"/>
    <col min="6919" max="6919" width="19" style="3" customWidth="1"/>
    <col min="6920" max="6920" width="18.7109375" style="3" customWidth="1"/>
    <col min="6921" max="7167" width="45.85546875" style="3"/>
    <col min="7168" max="7168" width="7.7109375" style="3" bestFit="1" customWidth="1"/>
    <col min="7169" max="7169" width="67.7109375" style="3" customWidth="1"/>
    <col min="7170" max="7170" width="19" style="3" customWidth="1"/>
    <col min="7171" max="7171" width="20.42578125" style="3" customWidth="1"/>
    <col min="7172" max="7172" width="19.7109375" style="3" customWidth="1"/>
    <col min="7173" max="7173" width="18.42578125" style="3" customWidth="1"/>
    <col min="7174" max="7174" width="20.85546875" style="3" customWidth="1"/>
    <col min="7175" max="7175" width="19" style="3" customWidth="1"/>
    <col min="7176" max="7176" width="18.7109375" style="3" customWidth="1"/>
    <col min="7177" max="7423" width="45.85546875" style="3"/>
    <col min="7424" max="7424" width="7.7109375" style="3" bestFit="1" customWidth="1"/>
    <col min="7425" max="7425" width="67.7109375" style="3" customWidth="1"/>
    <col min="7426" max="7426" width="19" style="3" customWidth="1"/>
    <col min="7427" max="7427" width="20.42578125" style="3" customWidth="1"/>
    <col min="7428" max="7428" width="19.7109375" style="3" customWidth="1"/>
    <col min="7429" max="7429" width="18.42578125" style="3" customWidth="1"/>
    <col min="7430" max="7430" width="20.85546875" style="3" customWidth="1"/>
    <col min="7431" max="7431" width="19" style="3" customWidth="1"/>
    <col min="7432" max="7432" width="18.7109375" style="3" customWidth="1"/>
    <col min="7433" max="7679" width="45.85546875" style="3"/>
    <col min="7680" max="7680" width="7.7109375" style="3" bestFit="1" customWidth="1"/>
    <col min="7681" max="7681" width="67.7109375" style="3" customWidth="1"/>
    <col min="7682" max="7682" width="19" style="3" customWidth="1"/>
    <col min="7683" max="7683" width="20.42578125" style="3" customWidth="1"/>
    <col min="7684" max="7684" width="19.7109375" style="3" customWidth="1"/>
    <col min="7685" max="7685" width="18.42578125" style="3" customWidth="1"/>
    <col min="7686" max="7686" width="20.85546875" style="3" customWidth="1"/>
    <col min="7687" max="7687" width="19" style="3" customWidth="1"/>
    <col min="7688" max="7688" width="18.7109375" style="3" customWidth="1"/>
    <col min="7689" max="7935" width="45.85546875" style="3"/>
    <col min="7936" max="7936" width="7.7109375" style="3" bestFit="1" customWidth="1"/>
    <col min="7937" max="7937" width="67.7109375" style="3" customWidth="1"/>
    <col min="7938" max="7938" width="19" style="3" customWidth="1"/>
    <col min="7939" max="7939" width="20.42578125" style="3" customWidth="1"/>
    <col min="7940" max="7940" width="19.7109375" style="3" customWidth="1"/>
    <col min="7941" max="7941" width="18.42578125" style="3" customWidth="1"/>
    <col min="7942" max="7942" width="20.85546875" style="3" customWidth="1"/>
    <col min="7943" max="7943" width="19" style="3" customWidth="1"/>
    <col min="7944" max="7944" width="18.7109375" style="3" customWidth="1"/>
    <col min="7945" max="8191" width="45.85546875" style="3"/>
    <col min="8192" max="8192" width="7.7109375" style="3" bestFit="1" customWidth="1"/>
    <col min="8193" max="8193" width="67.7109375" style="3" customWidth="1"/>
    <col min="8194" max="8194" width="19" style="3" customWidth="1"/>
    <col min="8195" max="8195" width="20.42578125" style="3" customWidth="1"/>
    <col min="8196" max="8196" width="19.7109375" style="3" customWidth="1"/>
    <col min="8197" max="8197" width="18.42578125" style="3" customWidth="1"/>
    <col min="8198" max="8198" width="20.85546875" style="3" customWidth="1"/>
    <col min="8199" max="8199" width="19" style="3" customWidth="1"/>
    <col min="8200" max="8200" width="18.7109375" style="3" customWidth="1"/>
    <col min="8201" max="8447" width="45.85546875" style="3"/>
    <col min="8448" max="8448" width="7.7109375" style="3" bestFit="1" customWidth="1"/>
    <col min="8449" max="8449" width="67.7109375" style="3" customWidth="1"/>
    <col min="8450" max="8450" width="19" style="3" customWidth="1"/>
    <col min="8451" max="8451" width="20.42578125" style="3" customWidth="1"/>
    <col min="8452" max="8452" width="19.7109375" style="3" customWidth="1"/>
    <col min="8453" max="8453" width="18.42578125" style="3" customWidth="1"/>
    <col min="8454" max="8454" width="20.85546875" style="3" customWidth="1"/>
    <col min="8455" max="8455" width="19" style="3" customWidth="1"/>
    <col min="8456" max="8456" width="18.7109375" style="3" customWidth="1"/>
    <col min="8457" max="8703" width="45.85546875" style="3"/>
    <col min="8704" max="8704" width="7.7109375" style="3" bestFit="1" customWidth="1"/>
    <col min="8705" max="8705" width="67.7109375" style="3" customWidth="1"/>
    <col min="8706" max="8706" width="19" style="3" customWidth="1"/>
    <col min="8707" max="8707" width="20.42578125" style="3" customWidth="1"/>
    <col min="8708" max="8708" width="19.7109375" style="3" customWidth="1"/>
    <col min="8709" max="8709" width="18.42578125" style="3" customWidth="1"/>
    <col min="8710" max="8710" width="20.85546875" style="3" customWidth="1"/>
    <col min="8711" max="8711" width="19" style="3" customWidth="1"/>
    <col min="8712" max="8712" width="18.7109375" style="3" customWidth="1"/>
    <col min="8713" max="8959" width="45.85546875" style="3"/>
    <col min="8960" max="8960" width="7.7109375" style="3" bestFit="1" customWidth="1"/>
    <col min="8961" max="8961" width="67.7109375" style="3" customWidth="1"/>
    <col min="8962" max="8962" width="19" style="3" customWidth="1"/>
    <col min="8963" max="8963" width="20.42578125" style="3" customWidth="1"/>
    <col min="8964" max="8964" width="19.7109375" style="3" customWidth="1"/>
    <col min="8965" max="8965" width="18.42578125" style="3" customWidth="1"/>
    <col min="8966" max="8966" width="20.85546875" style="3" customWidth="1"/>
    <col min="8967" max="8967" width="19" style="3" customWidth="1"/>
    <col min="8968" max="8968" width="18.7109375" style="3" customWidth="1"/>
    <col min="8969" max="9215" width="45.85546875" style="3"/>
    <col min="9216" max="9216" width="7.7109375" style="3" bestFit="1" customWidth="1"/>
    <col min="9217" max="9217" width="67.7109375" style="3" customWidth="1"/>
    <col min="9218" max="9218" width="19" style="3" customWidth="1"/>
    <col min="9219" max="9219" width="20.42578125" style="3" customWidth="1"/>
    <col min="9220" max="9220" width="19.7109375" style="3" customWidth="1"/>
    <col min="9221" max="9221" width="18.42578125" style="3" customWidth="1"/>
    <col min="9222" max="9222" width="20.85546875" style="3" customWidth="1"/>
    <col min="9223" max="9223" width="19" style="3" customWidth="1"/>
    <col min="9224" max="9224" width="18.7109375" style="3" customWidth="1"/>
    <col min="9225" max="9471" width="45.85546875" style="3"/>
    <col min="9472" max="9472" width="7.7109375" style="3" bestFit="1" customWidth="1"/>
    <col min="9473" max="9473" width="67.7109375" style="3" customWidth="1"/>
    <col min="9474" max="9474" width="19" style="3" customWidth="1"/>
    <col min="9475" max="9475" width="20.42578125" style="3" customWidth="1"/>
    <col min="9476" max="9476" width="19.7109375" style="3" customWidth="1"/>
    <col min="9477" max="9477" width="18.42578125" style="3" customWidth="1"/>
    <col min="9478" max="9478" width="20.85546875" style="3" customWidth="1"/>
    <col min="9479" max="9479" width="19" style="3" customWidth="1"/>
    <col min="9480" max="9480" width="18.7109375" style="3" customWidth="1"/>
    <col min="9481" max="9727" width="45.85546875" style="3"/>
    <col min="9728" max="9728" width="7.7109375" style="3" bestFit="1" customWidth="1"/>
    <col min="9729" max="9729" width="67.7109375" style="3" customWidth="1"/>
    <col min="9730" max="9730" width="19" style="3" customWidth="1"/>
    <col min="9731" max="9731" width="20.42578125" style="3" customWidth="1"/>
    <col min="9732" max="9732" width="19.7109375" style="3" customWidth="1"/>
    <col min="9733" max="9733" width="18.42578125" style="3" customWidth="1"/>
    <col min="9734" max="9734" width="20.85546875" style="3" customWidth="1"/>
    <col min="9735" max="9735" width="19" style="3" customWidth="1"/>
    <col min="9736" max="9736" width="18.7109375" style="3" customWidth="1"/>
    <col min="9737" max="9983" width="45.85546875" style="3"/>
    <col min="9984" max="9984" width="7.7109375" style="3" bestFit="1" customWidth="1"/>
    <col min="9985" max="9985" width="67.7109375" style="3" customWidth="1"/>
    <col min="9986" max="9986" width="19" style="3" customWidth="1"/>
    <col min="9987" max="9987" width="20.42578125" style="3" customWidth="1"/>
    <col min="9988" max="9988" width="19.7109375" style="3" customWidth="1"/>
    <col min="9989" max="9989" width="18.42578125" style="3" customWidth="1"/>
    <col min="9990" max="9990" width="20.85546875" style="3" customWidth="1"/>
    <col min="9991" max="9991" width="19" style="3" customWidth="1"/>
    <col min="9992" max="9992" width="18.7109375" style="3" customWidth="1"/>
    <col min="9993" max="10239" width="45.85546875" style="3"/>
    <col min="10240" max="10240" width="7.7109375" style="3" bestFit="1" customWidth="1"/>
    <col min="10241" max="10241" width="67.7109375" style="3" customWidth="1"/>
    <col min="10242" max="10242" width="19" style="3" customWidth="1"/>
    <col min="10243" max="10243" width="20.42578125" style="3" customWidth="1"/>
    <col min="10244" max="10244" width="19.7109375" style="3" customWidth="1"/>
    <col min="10245" max="10245" width="18.42578125" style="3" customWidth="1"/>
    <col min="10246" max="10246" width="20.85546875" style="3" customWidth="1"/>
    <col min="10247" max="10247" width="19" style="3" customWidth="1"/>
    <col min="10248" max="10248" width="18.7109375" style="3" customWidth="1"/>
    <col min="10249" max="10495" width="45.85546875" style="3"/>
    <col min="10496" max="10496" width="7.7109375" style="3" bestFit="1" customWidth="1"/>
    <col min="10497" max="10497" width="67.7109375" style="3" customWidth="1"/>
    <col min="10498" max="10498" width="19" style="3" customWidth="1"/>
    <col min="10499" max="10499" width="20.42578125" style="3" customWidth="1"/>
    <col min="10500" max="10500" width="19.7109375" style="3" customWidth="1"/>
    <col min="10501" max="10501" width="18.42578125" style="3" customWidth="1"/>
    <col min="10502" max="10502" width="20.85546875" style="3" customWidth="1"/>
    <col min="10503" max="10503" width="19" style="3" customWidth="1"/>
    <col min="10504" max="10504" width="18.7109375" style="3" customWidth="1"/>
    <col min="10505" max="10751" width="45.85546875" style="3"/>
    <col min="10752" max="10752" width="7.7109375" style="3" bestFit="1" customWidth="1"/>
    <col min="10753" max="10753" width="67.7109375" style="3" customWidth="1"/>
    <col min="10754" max="10754" width="19" style="3" customWidth="1"/>
    <col min="10755" max="10755" width="20.42578125" style="3" customWidth="1"/>
    <col min="10756" max="10756" width="19.7109375" style="3" customWidth="1"/>
    <col min="10757" max="10757" width="18.42578125" style="3" customWidth="1"/>
    <col min="10758" max="10758" width="20.85546875" style="3" customWidth="1"/>
    <col min="10759" max="10759" width="19" style="3" customWidth="1"/>
    <col min="10760" max="10760" width="18.7109375" style="3" customWidth="1"/>
    <col min="10761" max="11007" width="45.85546875" style="3"/>
    <col min="11008" max="11008" width="7.7109375" style="3" bestFit="1" customWidth="1"/>
    <col min="11009" max="11009" width="67.7109375" style="3" customWidth="1"/>
    <col min="11010" max="11010" width="19" style="3" customWidth="1"/>
    <col min="11011" max="11011" width="20.42578125" style="3" customWidth="1"/>
    <col min="11012" max="11012" width="19.7109375" style="3" customWidth="1"/>
    <col min="11013" max="11013" width="18.42578125" style="3" customWidth="1"/>
    <col min="11014" max="11014" width="20.85546875" style="3" customWidth="1"/>
    <col min="11015" max="11015" width="19" style="3" customWidth="1"/>
    <col min="11016" max="11016" width="18.7109375" style="3" customWidth="1"/>
    <col min="11017" max="11263" width="45.85546875" style="3"/>
    <col min="11264" max="11264" width="7.7109375" style="3" bestFit="1" customWidth="1"/>
    <col min="11265" max="11265" width="67.7109375" style="3" customWidth="1"/>
    <col min="11266" max="11266" width="19" style="3" customWidth="1"/>
    <col min="11267" max="11267" width="20.42578125" style="3" customWidth="1"/>
    <col min="11268" max="11268" width="19.7109375" style="3" customWidth="1"/>
    <col min="11269" max="11269" width="18.42578125" style="3" customWidth="1"/>
    <col min="11270" max="11270" width="20.85546875" style="3" customWidth="1"/>
    <col min="11271" max="11271" width="19" style="3" customWidth="1"/>
    <col min="11272" max="11272" width="18.7109375" style="3" customWidth="1"/>
    <col min="11273" max="11519" width="45.85546875" style="3"/>
    <col min="11520" max="11520" width="7.7109375" style="3" bestFit="1" customWidth="1"/>
    <col min="11521" max="11521" width="67.7109375" style="3" customWidth="1"/>
    <col min="11522" max="11522" width="19" style="3" customWidth="1"/>
    <col min="11523" max="11523" width="20.42578125" style="3" customWidth="1"/>
    <col min="11524" max="11524" width="19.7109375" style="3" customWidth="1"/>
    <col min="11525" max="11525" width="18.42578125" style="3" customWidth="1"/>
    <col min="11526" max="11526" width="20.85546875" style="3" customWidth="1"/>
    <col min="11527" max="11527" width="19" style="3" customWidth="1"/>
    <col min="11528" max="11528" width="18.7109375" style="3" customWidth="1"/>
    <col min="11529" max="11775" width="45.85546875" style="3"/>
    <col min="11776" max="11776" width="7.7109375" style="3" bestFit="1" customWidth="1"/>
    <col min="11777" max="11777" width="67.7109375" style="3" customWidth="1"/>
    <col min="11778" max="11778" width="19" style="3" customWidth="1"/>
    <col min="11779" max="11779" width="20.42578125" style="3" customWidth="1"/>
    <col min="11780" max="11780" width="19.7109375" style="3" customWidth="1"/>
    <col min="11781" max="11781" width="18.42578125" style="3" customWidth="1"/>
    <col min="11782" max="11782" width="20.85546875" style="3" customWidth="1"/>
    <col min="11783" max="11783" width="19" style="3" customWidth="1"/>
    <col min="11784" max="11784" width="18.7109375" style="3" customWidth="1"/>
    <col min="11785" max="12031" width="45.85546875" style="3"/>
    <col min="12032" max="12032" width="7.7109375" style="3" bestFit="1" customWidth="1"/>
    <col min="12033" max="12033" width="67.7109375" style="3" customWidth="1"/>
    <col min="12034" max="12034" width="19" style="3" customWidth="1"/>
    <col min="12035" max="12035" width="20.42578125" style="3" customWidth="1"/>
    <col min="12036" max="12036" width="19.7109375" style="3" customWidth="1"/>
    <col min="12037" max="12037" width="18.42578125" style="3" customWidth="1"/>
    <col min="12038" max="12038" width="20.85546875" style="3" customWidth="1"/>
    <col min="12039" max="12039" width="19" style="3" customWidth="1"/>
    <col min="12040" max="12040" width="18.7109375" style="3" customWidth="1"/>
    <col min="12041" max="12287" width="45.85546875" style="3"/>
    <col min="12288" max="12288" width="7.7109375" style="3" bestFit="1" customWidth="1"/>
    <col min="12289" max="12289" width="67.7109375" style="3" customWidth="1"/>
    <col min="12290" max="12290" width="19" style="3" customWidth="1"/>
    <col min="12291" max="12291" width="20.42578125" style="3" customWidth="1"/>
    <col min="12292" max="12292" width="19.7109375" style="3" customWidth="1"/>
    <col min="12293" max="12293" width="18.42578125" style="3" customWidth="1"/>
    <col min="12294" max="12294" width="20.85546875" style="3" customWidth="1"/>
    <col min="12295" max="12295" width="19" style="3" customWidth="1"/>
    <col min="12296" max="12296" width="18.7109375" style="3" customWidth="1"/>
    <col min="12297" max="12543" width="45.85546875" style="3"/>
    <col min="12544" max="12544" width="7.7109375" style="3" bestFit="1" customWidth="1"/>
    <col min="12545" max="12545" width="67.7109375" style="3" customWidth="1"/>
    <col min="12546" max="12546" width="19" style="3" customWidth="1"/>
    <col min="12547" max="12547" width="20.42578125" style="3" customWidth="1"/>
    <col min="12548" max="12548" width="19.7109375" style="3" customWidth="1"/>
    <col min="12549" max="12549" width="18.42578125" style="3" customWidth="1"/>
    <col min="12550" max="12550" width="20.85546875" style="3" customWidth="1"/>
    <col min="12551" max="12551" width="19" style="3" customWidth="1"/>
    <col min="12552" max="12552" width="18.7109375" style="3" customWidth="1"/>
    <col min="12553" max="12799" width="45.85546875" style="3"/>
    <col min="12800" max="12800" width="7.7109375" style="3" bestFit="1" customWidth="1"/>
    <col min="12801" max="12801" width="67.7109375" style="3" customWidth="1"/>
    <col min="12802" max="12802" width="19" style="3" customWidth="1"/>
    <col min="12803" max="12803" width="20.42578125" style="3" customWidth="1"/>
    <col min="12804" max="12804" width="19.7109375" style="3" customWidth="1"/>
    <col min="12805" max="12805" width="18.42578125" style="3" customWidth="1"/>
    <col min="12806" max="12806" width="20.85546875" style="3" customWidth="1"/>
    <col min="12807" max="12807" width="19" style="3" customWidth="1"/>
    <col min="12808" max="12808" width="18.7109375" style="3" customWidth="1"/>
    <col min="12809" max="13055" width="45.85546875" style="3"/>
    <col min="13056" max="13056" width="7.7109375" style="3" bestFit="1" customWidth="1"/>
    <col min="13057" max="13057" width="67.7109375" style="3" customWidth="1"/>
    <col min="13058" max="13058" width="19" style="3" customWidth="1"/>
    <col min="13059" max="13059" width="20.42578125" style="3" customWidth="1"/>
    <col min="13060" max="13060" width="19.7109375" style="3" customWidth="1"/>
    <col min="13061" max="13061" width="18.42578125" style="3" customWidth="1"/>
    <col min="13062" max="13062" width="20.85546875" style="3" customWidth="1"/>
    <col min="13063" max="13063" width="19" style="3" customWidth="1"/>
    <col min="13064" max="13064" width="18.7109375" style="3" customWidth="1"/>
    <col min="13065" max="13311" width="45.85546875" style="3"/>
    <col min="13312" max="13312" width="7.7109375" style="3" bestFit="1" customWidth="1"/>
    <col min="13313" max="13313" width="67.7109375" style="3" customWidth="1"/>
    <col min="13314" max="13314" width="19" style="3" customWidth="1"/>
    <col min="13315" max="13315" width="20.42578125" style="3" customWidth="1"/>
    <col min="13316" max="13316" width="19.7109375" style="3" customWidth="1"/>
    <col min="13317" max="13317" width="18.42578125" style="3" customWidth="1"/>
    <col min="13318" max="13318" width="20.85546875" style="3" customWidth="1"/>
    <col min="13319" max="13319" width="19" style="3" customWidth="1"/>
    <col min="13320" max="13320" width="18.7109375" style="3" customWidth="1"/>
    <col min="13321" max="13567" width="45.85546875" style="3"/>
    <col min="13568" max="13568" width="7.7109375" style="3" bestFit="1" customWidth="1"/>
    <col min="13569" max="13569" width="67.7109375" style="3" customWidth="1"/>
    <col min="13570" max="13570" width="19" style="3" customWidth="1"/>
    <col min="13571" max="13571" width="20.42578125" style="3" customWidth="1"/>
    <col min="13572" max="13572" width="19.7109375" style="3" customWidth="1"/>
    <col min="13573" max="13573" width="18.42578125" style="3" customWidth="1"/>
    <col min="13574" max="13574" width="20.85546875" style="3" customWidth="1"/>
    <col min="13575" max="13575" width="19" style="3" customWidth="1"/>
    <col min="13576" max="13576" width="18.7109375" style="3" customWidth="1"/>
    <col min="13577" max="13823" width="45.85546875" style="3"/>
    <col min="13824" max="13824" width="7.7109375" style="3" bestFit="1" customWidth="1"/>
    <col min="13825" max="13825" width="67.7109375" style="3" customWidth="1"/>
    <col min="13826" max="13826" width="19" style="3" customWidth="1"/>
    <col min="13827" max="13827" width="20.42578125" style="3" customWidth="1"/>
    <col min="13828" max="13828" width="19.7109375" style="3" customWidth="1"/>
    <col min="13829" max="13829" width="18.42578125" style="3" customWidth="1"/>
    <col min="13830" max="13830" width="20.85546875" style="3" customWidth="1"/>
    <col min="13831" max="13831" width="19" style="3" customWidth="1"/>
    <col min="13832" max="13832" width="18.7109375" style="3" customWidth="1"/>
    <col min="13833" max="14079" width="45.85546875" style="3"/>
    <col min="14080" max="14080" width="7.7109375" style="3" bestFit="1" customWidth="1"/>
    <col min="14081" max="14081" width="67.7109375" style="3" customWidth="1"/>
    <col min="14082" max="14082" width="19" style="3" customWidth="1"/>
    <col min="14083" max="14083" width="20.42578125" style="3" customWidth="1"/>
    <col min="14084" max="14084" width="19.7109375" style="3" customWidth="1"/>
    <col min="14085" max="14085" width="18.42578125" style="3" customWidth="1"/>
    <col min="14086" max="14086" width="20.85546875" style="3" customWidth="1"/>
    <col min="14087" max="14087" width="19" style="3" customWidth="1"/>
    <col min="14088" max="14088" width="18.7109375" style="3" customWidth="1"/>
    <col min="14089" max="14335" width="45.85546875" style="3"/>
    <col min="14336" max="14336" width="7.7109375" style="3" bestFit="1" customWidth="1"/>
    <col min="14337" max="14337" width="67.7109375" style="3" customWidth="1"/>
    <col min="14338" max="14338" width="19" style="3" customWidth="1"/>
    <col min="14339" max="14339" width="20.42578125" style="3" customWidth="1"/>
    <col min="14340" max="14340" width="19.7109375" style="3" customWidth="1"/>
    <col min="14341" max="14341" width="18.42578125" style="3" customWidth="1"/>
    <col min="14342" max="14342" width="20.85546875" style="3" customWidth="1"/>
    <col min="14343" max="14343" width="19" style="3" customWidth="1"/>
    <col min="14344" max="14344" width="18.7109375" style="3" customWidth="1"/>
    <col min="14345" max="14591" width="45.85546875" style="3"/>
    <col min="14592" max="14592" width="7.7109375" style="3" bestFit="1" customWidth="1"/>
    <col min="14593" max="14593" width="67.7109375" style="3" customWidth="1"/>
    <col min="14594" max="14594" width="19" style="3" customWidth="1"/>
    <col min="14595" max="14595" width="20.42578125" style="3" customWidth="1"/>
    <col min="14596" max="14596" width="19.7109375" style="3" customWidth="1"/>
    <col min="14597" max="14597" width="18.42578125" style="3" customWidth="1"/>
    <col min="14598" max="14598" width="20.85546875" style="3" customWidth="1"/>
    <col min="14599" max="14599" width="19" style="3" customWidth="1"/>
    <col min="14600" max="14600" width="18.7109375" style="3" customWidth="1"/>
    <col min="14601" max="14847" width="45.85546875" style="3"/>
    <col min="14848" max="14848" width="7.7109375" style="3" bestFit="1" customWidth="1"/>
    <col min="14849" max="14849" width="67.7109375" style="3" customWidth="1"/>
    <col min="14850" max="14850" width="19" style="3" customWidth="1"/>
    <col min="14851" max="14851" width="20.42578125" style="3" customWidth="1"/>
    <col min="14852" max="14852" width="19.7109375" style="3" customWidth="1"/>
    <col min="14853" max="14853" width="18.42578125" style="3" customWidth="1"/>
    <col min="14854" max="14854" width="20.85546875" style="3" customWidth="1"/>
    <col min="14855" max="14855" width="19" style="3" customWidth="1"/>
    <col min="14856" max="14856" width="18.7109375" style="3" customWidth="1"/>
    <col min="14857" max="15103" width="45.85546875" style="3"/>
    <col min="15104" max="15104" width="7.7109375" style="3" bestFit="1" customWidth="1"/>
    <col min="15105" max="15105" width="67.7109375" style="3" customWidth="1"/>
    <col min="15106" max="15106" width="19" style="3" customWidth="1"/>
    <col min="15107" max="15107" width="20.42578125" style="3" customWidth="1"/>
    <col min="15108" max="15108" width="19.7109375" style="3" customWidth="1"/>
    <col min="15109" max="15109" width="18.42578125" style="3" customWidth="1"/>
    <col min="15110" max="15110" width="20.85546875" style="3" customWidth="1"/>
    <col min="15111" max="15111" width="19" style="3" customWidth="1"/>
    <col min="15112" max="15112" width="18.7109375" style="3" customWidth="1"/>
    <col min="15113" max="15359" width="45.85546875" style="3"/>
    <col min="15360" max="15360" width="7.7109375" style="3" bestFit="1" customWidth="1"/>
    <col min="15361" max="15361" width="67.7109375" style="3" customWidth="1"/>
    <col min="15362" max="15362" width="19" style="3" customWidth="1"/>
    <col min="15363" max="15363" width="20.42578125" style="3" customWidth="1"/>
    <col min="15364" max="15364" width="19.7109375" style="3" customWidth="1"/>
    <col min="15365" max="15365" width="18.42578125" style="3" customWidth="1"/>
    <col min="15366" max="15366" width="20.85546875" style="3" customWidth="1"/>
    <col min="15367" max="15367" width="19" style="3" customWidth="1"/>
    <col min="15368" max="15368" width="18.7109375" style="3" customWidth="1"/>
    <col min="15369" max="15615" width="45.85546875" style="3"/>
    <col min="15616" max="15616" width="7.7109375" style="3" bestFit="1" customWidth="1"/>
    <col min="15617" max="15617" width="67.7109375" style="3" customWidth="1"/>
    <col min="15618" max="15618" width="19" style="3" customWidth="1"/>
    <col min="15619" max="15619" width="20.42578125" style="3" customWidth="1"/>
    <col min="15620" max="15620" width="19.7109375" style="3" customWidth="1"/>
    <col min="15621" max="15621" width="18.42578125" style="3" customWidth="1"/>
    <col min="15622" max="15622" width="20.85546875" style="3" customWidth="1"/>
    <col min="15623" max="15623" width="19" style="3" customWidth="1"/>
    <col min="15624" max="15624" width="18.7109375" style="3" customWidth="1"/>
    <col min="15625" max="15871" width="45.85546875" style="3"/>
    <col min="15872" max="15872" width="7.7109375" style="3" bestFit="1" customWidth="1"/>
    <col min="15873" max="15873" width="67.7109375" style="3" customWidth="1"/>
    <col min="15874" max="15874" width="19" style="3" customWidth="1"/>
    <col min="15875" max="15875" width="20.42578125" style="3" customWidth="1"/>
    <col min="15876" max="15876" width="19.7109375" style="3" customWidth="1"/>
    <col min="15877" max="15877" width="18.42578125" style="3" customWidth="1"/>
    <col min="15878" max="15878" width="20.85546875" style="3" customWidth="1"/>
    <col min="15879" max="15879" width="19" style="3" customWidth="1"/>
    <col min="15880" max="15880" width="18.7109375" style="3" customWidth="1"/>
    <col min="15881" max="16127" width="45.85546875" style="3"/>
    <col min="16128" max="16128" width="7.7109375" style="3" bestFit="1" customWidth="1"/>
    <col min="16129" max="16129" width="67.7109375" style="3" customWidth="1"/>
    <col min="16130" max="16130" width="19" style="3" customWidth="1"/>
    <col min="16131" max="16131" width="20.42578125" style="3" customWidth="1"/>
    <col min="16132" max="16132" width="19.7109375" style="3" customWidth="1"/>
    <col min="16133" max="16133" width="18.42578125" style="3" customWidth="1"/>
    <col min="16134" max="16134" width="20.85546875" style="3" customWidth="1"/>
    <col min="16135" max="16135" width="19" style="3" customWidth="1"/>
    <col min="16136" max="16136" width="18.7109375" style="3" customWidth="1"/>
    <col min="16137" max="16384" width="45.85546875" style="3"/>
  </cols>
  <sheetData>
    <row r="1" spans="1:6" ht="24.75" customHeight="1" x14ac:dyDescent="0.25">
      <c r="B1" s="606" t="s">
        <v>789</v>
      </c>
      <c r="C1" s="2"/>
      <c r="D1" s="2"/>
      <c r="E1" s="2"/>
      <c r="F1" s="2" t="s">
        <v>880</v>
      </c>
    </row>
    <row r="2" spans="1:6" s="7" customFormat="1" ht="24" customHeight="1" x14ac:dyDescent="0.25">
      <c r="A2" s="4"/>
      <c r="B2" s="5"/>
      <c r="C2" s="6"/>
      <c r="D2" s="6"/>
      <c r="E2" s="6"/>
      <c r="F2" s="6"/>
    </row>
    <row r="3" spans="1:6" s="7" customFormat="1" ht="15.95" customHeight="1" thickBot="1" x14ac:dyDescent="0.25">
      <c r="A3" s="4"/>
      <c r="B3" s="8" t="s">
        <v>0</v>
      </c>
      <c r="C3" s="9"/>
      <c r="D3" s="9"/>
      <c r="E3" s="9"/>
      <c r="F3" s="9"/>
    </row>
    <row r="4" spans="1:6" s="7" customFormat="1" ht="23.25" customHeight="1" x14ac:dyDescent="0.2">
      <c r="A4" s="4"/>
      <c r="B4" s="10" t="s">
        <v>1</v>
      </c>
      <c r="C4" s="11" t="s">
        <v>2</v>
      </c>
      <c r="D4" s="12" t="s">
        <v>2</v>
      </c>
      <c r="E4" s="13" t="s">
        <v>3</v>
      </c>
      <c r="F4" s="11" t="s">
        <v>4</v>
      </c>
    </row>
    <row r="5" spans="1:6" ht="15.95" customHeight="1" x14ac:dyDescent="0.2">
      <c r="B5" s="14"/>
      <c r="C5" s="15" t="s">
        <v>5</v>
      </c>
      <c r="D5" s="16" t="s">
        <v>6</v>
      </c>
      <c r="E5" s="14" t="s">
        <v>810</v>
      </c>
      <c r="F5" s="15" t="s">
        <v>7</v>
      </c>
    </row>
    <row r="6" spans="1:6" ht="15.95" customHeight="1" thickBot="1" x14ac:dyDescent="0.25">
      <c r="B6" s="17"/>
      <c r="C6" s="18" t="s">
        <v>8</v>
      </c>
      <c r="D6" s="19" t="s">
        <v>8</v>
      </c>
      <c r="E6" s="17" t="s">
        <v>8</v>
      </c>
      <c r="F6" s="18"/>
    </row>
    <row r="7" spans="1:6" ht="15.95" customHeight="1" thickTop="1" thickBot="1" x14ac:dyDescent="0.25">
      <c r="B7" s="20" t="s">
        <v>9</v>
      </c>
      <c r="C7" s="21">
        <v>230850000</v>
      </c>
      <c r="D7" s="21">
        <v>234285580</v>
      </c>
      <c r="E7" s="21">
        <v>270533233.13999999</v>
      </c>
      <c r="F7" s="21">
        <f>SUM(E7/D7*100)</f>
        <v>115.47156813492319</v>
      </c>
    </row>
    <row r="8" spans="1:6" ht="15.95" customHeight="1" thickBot="1" x14ac:dyDescent="0.25">
      <c r="A8" s="22"/>
      <c r="B8" s="20" t="s">
        <v>10</v>
      </c>
      <c r="C8" s="21">
        <v>10869900</v>
      </c>
      <c r="D8" s="21">
        <v>12737086</v>
      </c>
      <c r="E8" s="21">
        <v>30153129.370000001</v>
      </c>
      <c r="F8" s="21">
        <f>SUM(E8/D8*100)</f>
        <v>236.73491228684492</v>
      </c>
    </row>
    <row r="9" spans="1:6" ht="15.95" customHeight="1" thickBot="1" x14ac:dyDescent="0.25">
      <c r="A9" s="22"/>
      <c r="B9" s="20" t="s">
        <v>11</v>
      </c>
      <c r="C9" s="21">
        <v>14200000</v>
      </c>
      <c r="D9" s="21">
        <v>14200000</v>
      </c>
      <c r="E9" s="21">
        <v>6279154</v>
      </c>
      <c r="F9" s="21">
        <f>SUM(E9/D9*100)</f>
        <v>44.219394366197186</v>
      </c>
    </row>
    <row r="10" spans="1:6" ht="15.95" customHeight="1" x14ac:dyDescent="0.2">
      <c r="A10" s="22"/>
      <c r="B10" s="23" t="s">
        <v>12</v>
      </c>
      <c r="C10" s="24">
        <v>40119300</v>
      </c>
      <c r="D10" s="24">
        <v>73123535.900000006</v>
      </c>
      <c r="E10" s="25">
        <v>549392520.85000002</v>
      </c>
      <c r="F10" s="24">
        <f>SUM(E10/D10*100)</f>
        <v>751.32105427905049</v>
      </c>
    </row>
    <row r="11" spans="1:6" ht="15.95" customHeight="1" thickBot="1" x14ac:dyDescent="0.25">
      <c r="A11" s="22"/>
      <c r="B11" s="26" t="s">
        <v>13</v>
      </c>
      <c r="C11" s="27">
        <v>2011700</v>
      </c>
      <c r="D11" s="28">
        <v>2011700</v>
      </c>
      <c r="E11" s="29">
        <v>474725037.79000002</v>
      </c>
      <c r="F11" s="30" t="s">
        <v>14</v>
      </c>
    </row>
    <row r="12" spans="1:6" ht="15.95" customHeight="1" thickBot="1" x14ac:dyDescent="0.25">
      <c r="A12" s="22"/>
      <c r="B12" s="20" t="s">
        <v>15</v>
      </c>
      <c r="C12" s="31">
        <f>SUM(C10-C11)</f>
        <v>38107600</v>
      </c>
      <c r="D12" s="31">
        <f>SUM(D10-D11)</f>
        <v>71111835.900000006</v>
      </c>
      <c r="E12" s="31">
        <f>SUM(E10-E11)</f>
        <v>74667483.060000002</v>
      </c>
      <c r="F12" s="31">
        <f>SUM(E12/D10*100)</f>
        <v>102.11142300628271</v>
      </c>
    </row>
    <row r="13" spans="1:6" ht="15.95" customHeight="1" thickBot="1" x14ac:dyDescent="0.25">
      <c r="A13" s="22"/>
      <c r="B13" s="32" t="s">
        <v>16</v>
      </c>
      <c r="C13" s="33">
        <f>SUM(C7,C8,C9,C12)</f>
        <v>294027500</v>
      </c>
      <c r="D13" s="33">
        <f>SUM(D7,D8,D9,D12)</f>
        <v>332334501.89999998</v>
      </c>
      <c r="E13" s="33">
        <f>SUM(E7+E8+E9+E12)</f>
        <v>381632999.56999999</v>
      </c>
      <c r="F13" s="34">
        <f>SUM(E13/D13*100)</f>
        <v>114.83399929533469</v>
      </c>
    </row>
    <row r="14" spans="1:6" ht="15.95" customHeight="1" thickTop="1" x14ac:dyDescent="0.2">
      <c r="A14" s="22"/>
      <c r="B14" s="35" t="s">
        <v>17</v>
      </c>
      <c r="C14" s="36">
        <v>249435500</v>
      </c>
      <c r="D14" s="36">
        <v>328852548.48000002</v>
      </c>
      <c r="E14" s="36">
        <v>739912215.89999998</v>
      </c>
      <c r="F14" s="37">
        <f>SUM(E14/D14*100)</f>
        <v>224.99816994576202</v>
      </c>
    </row>
    <row r="15" spans="1:6" ht="15.95" customHeight="1" x14ac:dyDescent="0.2">
      <c r="A15" s="22"/>
      <c r="B15" s="38" t="s">
        <v>13</v>
      </c>
      <c r="C15" s="39">
        <v>2011700</v>
      </c>
      <c r="D15" s="39">
        <v>2011700</v>
      </c>
      <c r="E15" s="39">
        <v>474725037.79000002</v>
      </c>
      <c r="F15" s="39" t="s">
        <v>18</v>
      </c>
    </row>
    <row r="16" spans="1:6" ht="15.95" customHeight="1" thickBot="1" x14ac:dyDescent="0.25">
      <c r="A16" s="22"/>
      <c r="B16" s="40" t="s">
        <v>19</v>
      </c>
      <c r="C16" s="30">
        <f>SUM(C14-C15)</f>
        <v>247423800</v>
      </c>
      <c r="D16" s="30">
        <f>SUM(D14-D15)</f>
        <v>326840848.48000002</v>
      </c>
      <c r="E16" s="30">
        <f>SUM(E14-E15)</f>
        <v>265187178.10999995</v>
      </c>
      <c r="F16" s="21">
        <f>SUM(E16/D16*100)</f>
        <v>81.136485645314693</v>
      </c>
    </row>
    <row r="17" spans="1:8" ht="15.95" customHeight="1" thickBot="1" x14ac:dyDescent="0.25">
      <c r="A17" s="22"/>
      <c r="B17" s="41" t="s">
        <v>20</v>
      </c>
      <c r="C17" s="42">
        <v>119931000</v>
      </c>
      <c r="D17" s="42">
        <v>256216546.41999999</v>
      </c>
      <c r="E17" s="42">
        <v>149168225.93000001</v>
      </c>
      <c r="F17" s="21">
        <f>SUM(E17/D17*100)</f>
        <v>58.219591206837094</v>
      </c>
    </row>
    <row r="18" spans="1:8" ht="15.95" customHeight="1" thickBot="1" x14ac:dyDescent="0.25">
      <c r="A18" s="22"/>
      <c r="B18" s="43" t="s">
        <v>21</v>
      </c>
      <c r="C18" s="44">
        <f>SUM(C16:C17)</f>
        <v>367354800</v>
      </c>
      <c r="D18" s="44">
        <f>SUM(D16:D17)</f>
        <v>583057394.89999998</v>
      </c>
      <c r="E18" s="44">
        <f>SUM(E16:E17)</f>
        <v>414355404.03999996</v>
      </c>
      <c r="F18" s="44">
        <f>SUM(E18/D18*100)</f>
        <v>71.065971834739514</v>
      </c>
    </row>
    <row r="19" spans="1:8" ht="15.95" customHeight="1" thickBot="1" x14ac:dyDescent="0.25">
      <c r="A19" s="22"/>
      <c r="B19" s="46" t="s">
        <v>22</v>
      </c>
      <c r="C19" s="47">
        <f>SUM(C13-C18)</f>
        <v>-73327300</v>
      </c>
      <c r="D19" s="47">
        <f>SUM(D13-D18)</f>
        <v>-250722893</v>
      </c>
      <c r="E19" s="47">
        <f>SUM(E13-E18)</f>
        <v>-32722404.469999969</v>
      </c>
      <c r="F19" s="47" t="s">
        <v>14</v>
      </c>
    </row>
    <row r="20" spans="1:8" ht="15.95" customHeight="1" thickTop="1" thickBot="1" x14ac:dyDescent="0.25">
      <c r="A20" s="22"/>
      <c r="B20" s="48" t="s">
        <v>23</v>
      </c>
      <c r="C20" s="49">
        <f>SUM(C19*-1)</f>
        <v>73327300</v>
      </c>
      <c r="D20" s="49">
        <f>SUM(D19*-1)</f>
        <v>250722893</v>
      </c>
      <c r="E20" s="49">
        <f>SUM(E19*-1)</f>
        <v>32722404.469999969</v>
      </c>
      <c r="F20" s="49" t="s">
        <v>14</v>
      </c>
    </row>
    <row r="21" spans="1:8" ht="15.95" customHeight="1" x14ac:dyDescent="0.2">
      <c r="A21" s="22"/>
      <c r="B21" s="50"/>
      <c r="C21" s="51"/>
      <c r="D21" s="51"/>
      <c r="E21" s="51"/>
      <c r="F21" s="51"/>
    </row>
    <row r="22" spans="1:8" ht="15.95" customHeight="1" x14ac:dyDescent="0.2">
      <c r="B22" s="602" t="s">
        <v>517</v>
      </c>
      <c r="C22" s="602"/>
      <c r="D22" s="602"/>
      <c r="E22" s="602"/>
      <c r="F22" s="602"/>
    </row>
    <row r="23" spans="1:8" ht="15.95" customHeight="1" x14ac:dyDescent="0.25">
      <c r="B23" s="603" t="s">
        <v>813</v>
      </c>
      <c r="C23" s="603"/>
      <c r="D23" s="603"/>
      <c r="E23" s="603"/>
      <c r="F23" s="603"/>
    </row>
    <row r="24" spans="1:8" ht="15.95" customHeight="1" x14ac:dyDescent="0.2">
      <c r="B24" s="604" t="s">
        <v>811</v>
      </c>
      <c r="C24" s="604"/>
      <c r="D24" s="604"/>
      <c r="E24" s="604"/>
      <c r="F24" s="604"/>
    </row>
    <row r="25" spans="1:8" s="53" customFormat="1" ht="15.95" customHeight="1" x14ac:dyDescent="0.2">
      <c r="A25" s="52"/>
      <c r="B25" s="605" t="s">
        <v>812</v>
      </c>
      <c r="C25" s="605"/>
      <c r="D25" s="605"/>
      <c r="E25" s="605"/>
      <c r="F25" s="605"/>
    </row>
    <row r="26" spans="1:8" s="53" customFormat="1" ht="15.95" customHeight="1" x14ac:dyDescent="0.2">
      <c r="A26" s="52"/>
      <c r="B26" s="605" t="s">
        <v>814</v>
      </c>
      <c r="C26" s="605"/>
      <c r="D26" s="605"/>
      <c r="E26" s="605"/>
      <c r="F26" s="605"/>
    </row>
    <row r="27" spans="1:8" s="53" customFormat="1" ht="15.95" customHeight="1" x14ac:dyDescent="0.2">
      <c r="A27" s="52"/>
      <c r="B27" s="605" t="s">
        <v>876</v>
      </c>
      <c r="C27" s="605"/>
      <c r="D27" s="605"/>
      <c r="E27" s="605"/>
      <c r="F27" s="605"/>
      <c r="H27" s="478"/>
    </row>
    <row r="28" spans="1:8" s="53" customFormat="1" ht="15.95" customHeight="1" x14ac:dyDescent="0.2">
      <c r="A28" s="52"/>
      <c r="B28" s="605" t="s">
        <v>877</v>
      </c>
      <c r="C28" s="605"/>
      <c r="D28" s="605"/>
      <c r="E28" s="605"/>
      <c r="F28" s="605"/>
    </row>
    <row r="29" spans="1:8" s="55" customFormat="1" ht="15.95" customHeight="1" x14ac:dyDescent="0.2">
      <c r="A29" s="54"/>
      <c r="B29" s="591" t="s">
        <v>816</v>
      </c>
      <c r="C29" s="591"/>
      <c r="D29" s="591"/>
      <c r="E29" s="591"/>
      <c r="F29" s="591"/>
    </row>
    <row r="30" spans="1:8" s="55" customFormat="1" ht="15.95" customHeight="1" x14ac:dyDescent="0.2">
      <c r="A30" s="54"/>
      <c r="B30" s="605" t="s">
        <v>496</v>
      </c>
      <c r="C30" s="605"/>
      <c r="D30" s="605"/>
      <c r="E30" s="605"/>
      <c r="F30" s="605"/>
    </row>
    <row r="31" spans="1:8" s="55" customFormat="1" ht="15.95" customHeight="1" x14ac:dyDescent="0.2">
      <c r="A31" s="54"/>
      <c r="B31" s="591" t="s">
        <v>24</v>
      </c>
      <c r="C31" s="591"/>
      <c r="D31" s="591"/>
      <c r="E31" s="591"/>
      <c r="F31" s="591"/>
    </row>
    <row r="32" spans="1:8" s="55" customFormat="1" ht="15.95" customHeight="1" x14ac:dyDescent="0.2">
      <c r="A32" s="54"/>
      <c r="B32" s="591" t="s">
        <v>25</v>
      </c>
      <c r="C32" s="591"/>
      <c r="D32" s="591"/>
      <c r="E32" s="591"/>
      <c r="F32" s="591"/>
    </row>
    <row r="33" spans="1:6" s="55" customFormat="1" ht="15.95" customHeight="1" x14ac:dyDescent="0.2">
      <c r="A33" s="54"/>
      <c r="B33" s="601" t="s">
        <v>26</v>
      </c>
      <c r="C33" s="591"/>
      <c r="D33" s="591"/>
      <c r="E33" s="591"/>
      <c r="F33" s="591"/>
    </row>
    <row r="34" spans="1:6" s="55" customFormat="1" ht="15.95" customHeight="1" x14ac:dyDescent="0.2">
      <c r="A34" s="54"/>
      <c r="B34" s="591" t="s">
        <v>817</v>
      </c>
      <c r="C34" s="591"/>
      <c r="D34" s="591"/>
      <c r="E34" s="591"/>
      <c r="F34" s="591"/>
    </row>
    <row r="35" spans="1:6" s="55" customFormat="1" ht="15.95" customHeight="1" x14ac:dyDescent="0.2">
      <c r="A35" s="54"/>
      <c r="B35" s="592"/>
      <c r="C35" s="592"/>
      <c r="D35" s="592"/>
      <c r="E35" s="592"/>
      <c r="F35" s="592"/>
    </row>
    <row r="36" spans="1:6" s="55" customFormat="1" ht="15.95" customHeight="1" x14ac:dyDescent="0.2">
      <c r="A36" s="54"/>
      <c r="B36" s="592"/>
      <c r="C36" s="592"/>
      <c r="D36" s="592"/>
      <c r="E36" s="592"/>
      <c r="F36" s="592"/>
    </row>
    <row r="37" spans="1:6" s="55" customFormat="1" ht="15.95" customHeight="1" x14ac:dyDescent="0.2">
      <c r="A37" s="56"/>
      <c r="B37" s="592"/>
      <c r="C37" s="592"/>
      <c r="D37" s="592"/>
      <c r="E37" s="592"/>
      <c r="F37" s="592"/>
    </row>
    <row r="38" spans="1:6" s="7" customFormat="1" ht="15.95" customHeight="1" thickBot="1" x14ac:dyDescent="0.25">
      <c r="A38" s="57"/>
      <c r="B38" s="58"/>
      <c r="C38" s="59"/>
      <c r="D38" s="59"/>
      <c r="E38" s="59"/>
      <c r="F38" s="59"/>
    </row>
    <row r="39" spans="1:6" s="64" customFormat="1" ht="15.95" customHeight="1" thickBot="1" x14ac:dyDescent="0.3">
      <c r="A39" s="60" t="s">
        <v>27</v>
      </c>
      <c r="B39" s="61" t="s">
        <v>815</v>
      </c>
      <c r="C39" s="62"/>
      <c r="D39" s="62"/>
      <c r="E39" s="62"/>
      <c r="F39" s="63"/>
    </row>
    <row r="40" spans="1:6" s="64" customFormat="1" ht="15.95" customHeight="1" thickBot="1" x14ac:dyDescent="0.3">
      <c r="A40" s="65"/>
      <c r="B40" s="593" t="s">
        <v>1</v>
      </c>
      <c r="C40" s="66" t="s">
        <v>28</v>
      </c>
      <c r="D40" s="66" t="s">
        <v>29</v>
      </c>
      <c r="E40" s="66" t="s">
        <v>3</v>
      </c>
      <c r="F40" s="66" t="s">
        <v>30</v>
      </c>
    </row>
    <row r="41" spans="1:6" s="64" customFormat="1" ht="15.95" customHeight="1" thickBot="1" x14ac:dyDescent="0.3">
      <c r="A41" s="67"/>
      <c r="B41" s="594"/>
      <c r="C41" s="68" t="s">
        <v>31</v>
      </c>
      <c r="D41" s="68" t="s">
        <v>31</v>
      </c>
      <c r="E41" s="68" t="s">
        <v>31</v>
      </c>
      <c r="F41" s="68"/>
    </row>
    <row r="42" spans="1:6" ht="15.95" customHeight="1" thickBot="1" x14ac:dyDescent="0.3">
      <c r="A42" s="69"/>
      <c r="B42" s="70" t="s">
        <v>32</v>
      </c>
      <c r="C42" s="71"/>
      <c r="D42" s="71"/>
      <c r="E42" s="71"/>
      <c r="F42" s="72"/>
    </row>
    <row r="43" spans="1:6" ht="15.95" customHeight="1" x14ac:dyDescent="0.2">
      <c r="A43" s="73">
        <v>1111</v>
      </c>
      <c r="B43" s="74" t="s">
        <v>613</v>
      </c>
      <c r="C43" s="75">
        <v>34000000</v>
      </c>
      <c r="D43" s="75">
        <v>34000000</v>
      </c>
      <c r="E43" s="75">
        <v>40657158.420000002</v>
      </c>
      <c r="F43" s="76">
        <f t="shared" ref="F43:F48" si="0">SUM(E43/D43*100)</f>
        <v>119.57987770588237</v>
      </c>
    </row>
    <row r="44" spans="1:6" ht="15.95" customHeight="1" x14ac:dyDescent="0.2">
      <c r="A44" s="73">
        <v>1112</v>
      </c>
      <c r="B44" s="77" t="s">
        <v>33</v>
      </c>
      <c r="C44" s="78">
        <v>3000000</v>
      </c>
      <c r="D44" s="79">
        <v>3000000</v>
      </c>
      <c r="E44" s="78">
        <v>3131658.83</v>
      </c>
      <c r="F44" s="80">
        <f t="shared" si="0"/>
        <v>104.38862766666668</v>
      </c>
    </row>
    <row r="45" spans="1:6" ht="15.95" customHeight="1" x14ac:dyDescent="0.2">
      <c r="A45" s="73">
        <v>1113</v>
      </c>
      <c r="B45" s="77" t="s">
        <v>34</v>
      </c>
      <c r="C45" s="78">
        <v>5500000</v>
      </c>
      <c r="D45" s="79">
        <v>5500000</v>
      </c>
      <c r="E45" s="78">
        <v>9037217.3200000003</v>
      </c>
      <c r="F45" s="80">
        <f t="shared" si="0"/>
        <v>164.31304218181819</v>
      </c>
    </row>
    <row r="46" spans="1:6" ht="15.95" customHeight="1" x14ac:dyDescent="0.2">
      <c r="A46" s="73">
        <v>1121</v>
      </c>
      <c r="B46" s="77" t="s">
        <v>35</v>
      </c>
      <c r="C46" s="78">
        <v>46000000</v>
      </c>
      <c r="D46" s="79">
        <v>46000000</v>
      </c>
      <c r="E46" s="78">
        <v>65531328.810000002</v>
      </c>
      <c r="F46" s="80">
        <f t="shared" si="0"/>
        <v>142.45941045652174</v>
      </c>
    </row>
    <row r="47" spans="1:6" ht="15.95" customHeight="1" x14ac:dyDescent="0.2">
      <c r="A47" s="73">
        <v>1122</v>
      </c>
      <c r="B47" s="77" t="s">
        <v>36</v>
      </c>
      <c r="C47" s="78">
        <v>1200000</v>
      </c>
      <c r="D47" s="79">
        <v>4635580</v>
      </c>
      <c r="E47" s="78">
        <v>5270600</v>
      </c>
      <c r="F47" s="80">
        <f t="shared" si="0"/>
        <v>113.69882517398038</v>
      </c>
    </row>
    <row r="48" spans="1:6" ht="15.95" customHeight="1" x14ac:dyDescent="0.2">
      <c r="A48" s="73">
        <v>1211</v>
      </c>
      <c r="B48" s="77" t="s">
        <v>37</v>
      </c>
      <c r="C48" s="78">
        <v>115000000</v>
      </c>
      <c r="D48" s="79">
        <v>115000000</v>
      </c>
      <c r="E48" s="78">
        <v>117938932.34</v>
      </c>
      <c r="F48" s="80">
        <f t="shared" si="0"/>
        <v>102.55559333913044</v>
      </c>
    </row>
    <row r="49" spans="1:6" ht="15.95" customHeight="1" x14ac:dyDescent="0.2">
      <c r="A49" s="73">
        <v>1334</v>
      </c>
      <c r="B49" s="77" t="s">
        <v>38</v>
      </c>
      <c r="C49" s="78">
        <v>0</v>
      </c>
      <c r="D49" s="79">
        <v>0</v>
      </c>
      <c r="E49" s="78">
        <v>125821</v>
      </c>
      <c r="F49" s="80" t="s">
        <v>14</v>
      </c>
    </row>
    <row r="50" spans="1:6" ht="15.95" customHeight="1" x14ac:dyDescent="0.2">
      <c r="A50" s="73">
        <v>1335</v>
      </c>
      <c r="B50" s="77" t="s">
        <v>683</v>
      </c>
      <c r="C50" s="78">
        <v>0</v>
      </c>
      <c r="D50" s="79">
        <v>0</v>
      </c>
      <c r="E50" s="78">
        <v>1448</v>
      </c>
      <c r="F50" s="80" t="s">
        <v>14</v>
      </c>
    </row>
    <row r="51" spans="1:6" ht="15.95" customHeight="1" x14ac:dyDescent="0.2">
      <c r="A51" s="73">
        <v>1341</v>
      </c>
      <c r="B51" s="77" t="s">
        <v>39</v>
      </c>
      <c r="C51" s="78">
        <v>350000</v>
      </c>
      <c r="D51" s="79">
        <v>350000</v>
      </c>
      <c r="E51" s="78">
        <v>347806</v>
      </c>
      <c r="F51" s="80">
        <f>SUM(E51/D51*100)</f>
        <v>99.373142857142867</v>
      </c>
    </row>
    <row r="52" spans="1:6" ht="15.95" customHeight="1" x14ac:dyDescent="0.2">
      <c r="A52" s="73">
        <v>1342</v>
      </c>
      <c r="B52" s="77" t="s">
        <v>40</v>
      </c>
      <c r="C52" s="78">
        <v>150000</v>
      </c>
      <c r="D52" s="79">
        <v>150000</v>
      </c>
      <c r="E52" s="78">
        <v>281070</v>
      </c>
      <c r="F52" s="80">
        <f>SUM(E52/D52*100)</f>
        <v>187.38</v>
      </c>
    </row>
    <row r="53" spans="1:6" ht="15.95" customHeight="1" x14ac:dyDescent="0.2">
      <c r="A53" s="73">
        <v>1343</v>
      </c>
      <c r="B53" s="77" t="s">
        <v>41</v>
      </c>
      <c r="C53" s="78">
        <v>150000</v>
      </c>
      <c r="D53" s="79">
        <v>150000</v>
      </c>
      <c r="E53" s="78">
        <v>330871</v>
      </c>
      <c r="F53" s="80">
        <f>SUM(E53/D53*100)</f>
        <v>220.58066666666667</v>
      </c>
    </row>
    <row r="54" spans="1:6" ht="15.95" customHeight="1" x14ac:dyDescent="0.2">
      <c r="A54" s="73">
        <v>1345</v>
      </c>
      <c r="B54" s="77" t="s">
        <v>436</v>
      </c>
      <c r="C54" s="78">
        <v>4800000</v>
      </c>
      <c r="D54" s="79">
        <v>4800000</v>
      </c>
      <c r="E54" s="78">
        <v>4636992.9000000004</v>
      </c>
      <c r="F54" s="80">
        <f>SUM(E54/D54*100)</f>
        <v>96.604018750000009</v>
      </c>
    </row>
    <row r="55" spans="1:6" ht="15.95" customHeight="1" x14ac:dyDescent="0.2">
      <c r="A55" s="73">
        <v>1353</v>
      </c>
      <c r="B55" s="77" t="s">
        <v>42</v>
      </c>
      <c r="C55" s="78">
        <v>0</v>
      </c>
      <c r="D55" s="79">
        <v>0</v>
      </c>
      <c r="E55" s="78">
        <v>512600</v>
      </c>
      <c r="F55" s="80" t="s">
        <v>14</v>
      </c>
    </row>
    <row r="56" spans="1:6" ht="15.95" customHeight="1" x14ac:dyDescent="0.2">
      <c r="A56" s="73">
        <v>1356</v>
      </c>
      <c r="B56" s="77" t="s">
        <v>43</v>
      </c>
      <c r="C56" s="78">
        <v>0</v>
      </c>
      <c r="D56" s="79">
        <v>0</v>
      </c>
      <c r="E56" s="78">
        <v>388.51</v>
      </c>
      <c r="F56" s="80" t="s">
        <v>14</v>
      </c>
    </row>
    <row r="57" spans="1:6" ht="15.95" customHeight="1" x14ac:dyDescent="0.2">
      <c r="A57" s="73">
        <v>1359</v>
      </c>
      <c r="B57" s="77" t="s">
        <v>790</v>
      </c>
      <c r="C57" s="78">
        <v>0</v>
      </c>
      <c r="D57" s="79">
        <v>0</v>
      </c>
      <c r="E57" s="78">
        <v>-10000</v>
      </c>
      <c r="F57" s="80" t="s">
        <v>14</v>
      </c>
    </row>
    <row r="58" spans="1:6" ht="15.95" customHeight="1" x14ac:dyDescent="0.2">
      <c r="A58" s="73">
        <v>1361</v>
      </c>
      <c r="B58" s="77" t="s">
        <v>44</v>
      </c>
      <c r="C58" s="78">
        <v>8000000</v>
      </c>
      <c r="D58" s="79">
        <v>8000000</v>
      </c>
      <c r="E58" s="78">
        <v>9374235</v>
      </c>
      <c r="F58" s="80">
        <f>SUM(E58/D58*100)</f>
        <v>117.17793750000001</v>
      </c>
    </row>
    <row r="59" spans="1:6" ht="15.95" customHeight="1" x14ac:dyDescent="0.2">
      <c r="A59" s="73"/>
      <c r="B59" s="81" t="s">
        <v>45</v>
      </c>
      <c r="C59" s="82"/>
      <c r="D59" s="79"/>
      <c r="E59" s="83">
        <v>917750</v>
      </c>
      <c r="F59" s="84"/>
    </row>
    <row r="60" spans="1:6" ht="15.95" customHeight="1" x14ac:dyDescent="0.2">
      <c r="A60" s="73"/>
      <c r="B60" s="81" t="s">
        <v>46</v>
      </c>
      <c r="C60" s="82"/>
      <c r="D60" s="79"/>
      <c r="E60" s="83">
        <v>89150</v>
      </c>
      <c r="F60" s="85"/>
    </row>
    <row r="61" spans="1:6" ht="15.95" customHeight="1" x14ac:dyDescent="0.2">
      <c r="A61" s="73"/>
      <c r="B61" s="81" t="s">
        <v>47</v>
      </c>
      <c r="C61" s="82"/>
      <c r="D61" s="79"/>
      <c r="E61" s="83">
        <v>205590</v>
      </c>
      <c r="F61" s="85"/>
    </row>
    <row r="62" spans="1:6" ht="15.95" customHeight="1" x14ac:dyDescent="0.2">
      <c r="A62" s="73"/>
      <c r="B62" s="81" t="s">
        <v>48</v>
      </c>
      <c r="C62" s="82"/>
      <c r="D62" s="79"/>
      <c r="E62" s="83">
        <v>14480</v>
      </c>
      <c r="F62" s="85"/>
    </row>
    <row r="63" spans="1:6" ht="15.95" customHeight="1" x14ac:dyDescent="0.2">
      <c r="A63" s="73"/>
      <c r="B63" s="81" t="s">
        <v>49</v>
      </c>
      <c r="C63" s="82"/>
      <c r="D63" s="79"/>
      <c r="E63" s="83">
        <v>1600</v>
      </c>
      <c r="F63" s="85"/>
    </row>
    <row r="64" spans="1:6" ht="15.95" customHeight="1" x14ac:dyDescent="0.2">
      <c r="A64" s="73"/>
      <c r="B64" s="81" t="s">
        <v>50</v>
      </c>
      <c r="C64" s="82"/>
      <c r="D64" s="79"/>
      <c r="E64" s="83">
        <v>323180</v>
      </c>
      <c r="F64" s="85"/>
    </row>
    <row r="65" spans="1:7" ht="15.95" customHeight="1" x14ac:dyDescent="0.2">
      <c r="A65" s="73"/>
      <c r="B65" s="81" t="s">
        <v>51</v>
      </c>
      <c r="C65" s="82"/>
      <c r="D65" s="79"/>
      <c r="E65" s="83">
        <v>22230</v>
      </c>
      <c r="F65" s="85"/>
    </row>
    <row r="66" spans="1:7" ht="15.95" customHeight="1" x14ac:dyDescent="0.2">
      <c r="A66" s="73"/>
      <c r="B66" s="81" t="s">
        <v>822</v>
      </c>
      <c r="C66" s="82"/>
      <c r="D66" s="79"/>
      <c r="E66" s="83">
        <v>400</v>
      </c>
      <c r="F66" s="85"/>
    </row>
    <row r="67" spans="1:7" ht="15.95" customHeight="1" x14ac:dyDescent="0.2">
      <c r="A67" s="73"/>
      <c r="B67" s="81" t="s">
        <v>52</v>
      </c>
      <c r="C67" s="82"/>
      <c r="D67" s="79"/>
      <c r="E67" s="83">
        <v>148400</v>
      </c>
      <c r="F67" s="85"/>
    </row>
    <row r="68" spans="1:7" ht="15.95" customHeight="1" x14ac:dyDescent="0.2">
      <c r="A68" s="73"/>
      <c r="B68" s="81" t="s">
        <v>53</v>
      </c>
      <c r="C68" s="82"/>
      <c r="D68" s="79"/>
      <c r="E68" s="83">
        <v>5980690</v>
      </c>
      <c r="F68" s="85"/>
    </row>
    <row r="69" spans="1:7" ht="15.95" customHeight="1" x14ac:dyDescent="0.2">
      <c r="A69" s="73"/>
      <c r="B69" s="81" t="s">
        <v>54</v>
      </c>
      <c r="C69" s="82"/>
      <c r="D69" s="79"/>
      <c r="E69" s="83">
        <v>246950</v>
      </c>
      <c r="F69" s="85"/>
      <c r="G69" s="281"/>
    </row>
    <row r="70" spans="1:7" ht="15.95" customHeight="1" x14ac:dyDescent="0.2">
      <c r="A70" s="73"/>
      <c r="B70" s="81" t="s">
        <v>55</v>
      </c>
      <c r="C70" s="82"/>
      <c r="D70" s="79"/>
      <c r="E70" s="83">
        <v>1314680</v>
      </c>
      <c r="F70" s="85"/>
    </row>
    <row r="71" spans="1:7" ht="15.95" customHeight="1" x14ac:dyDescent="0.2">
      <c r="A71" s="73"/>
      <c r="B71" s="81" t="s">
        <v>56</v>
      </c>
      <c r="C71" s="82"/>
      <c r="D71" s="79"/>
      <c r="E71" s="83">
        <v>10260</v>
      </c>
      <c r="F71" s="85"/>
    </row>
    <row r="72" spans="1:7" ht="15.95" customHeight="1" x14ac:dyDescent="0.2">
      <c r="A72" s="73"/>
      <c r="B72" s="81" t="s">
        <v>497</v>
      </c>
      <c r="C72" s="82"/>
      <c r="D72" s="79"/>
      <c r="E72" s="83">
        <v>17000</v>
      </c>
      <c r="F72" s="85"/>
    </row>
    <row r="73" spans="1:7" ht="15.95" customHeight="1" x14ac:dyDescent="0.2">
      <c r="A73" s="73"/>
      <c r="B73" s="81" t="s">
        <v>746</v>
      </c>
      <c r="C73" s="82"/>
      <c r="D73" s="79"/>
      <c r="E73" s="83">
        <v>1500</v>
      </c>
      <c r="F73" s="85"/>
    </row>
    <row r="74" spans="1:7" ht="15.95" customHeight="1" x14ac:dyDescent="0.2">
      <c r="A74" s="73"/>
      <c r="B74" s="81" t="s">
        <v>57</v>
      </c>
      <c r="C74" s="82"/>
      <c r="D74" s="79"/>
      <c r="E74" s="83">
        <v>74890</v>
      </c>
      <c r="F74" s="85"/>
    </row>
    <row r="75" spans="1:7" ht="15.95" customHeight="1" x14ac:dyDescent="0.2">
      <c r="A75" s="73"/>
      <c r="B75" s="81" t="s">
        <v>506</v>
      </c>
      <c r="C75" s="82"/>
      <c r="D75" s="79"/>
      <c r="E75" s="83">
        <v>5000</v>
      </c>
      <c r="F75" s="85"/>
    </row>
    <row r="76" spans="1:7" ht="15.95" customHeight="1" x14ac:dyDescent="0.2">
      <c r="A76" s="73"/>
      <c r="B76" s="81" t="s">
        <v>823</v>
      </c>
      <c r="C76" s="82"/>
      <c r="D76" s="79"/>
      <c r="E76" s="83">
        <v>235</v>
      </c>
      <c r="F76" s="85"/>
    </row>
    <row r="77" spans="1:7" ht="15.95" customHeight="1" x14ac:dyDescent="0.2">
      <c r="A77" s="73"/>
      <c r="B77" s="81" t="s">
        <v>610</v>
      </c>
      <c r="C77" s="82"/>
      <c r="D77" s="79"/>
      <c r="E77" s="83">
        <v>200</v>
      </c>
      <c r="F77" s="85"/>
    </row>
    <row r="78" spans="1:7" ht="15.95" customHeight="1" x14ac:dyDescent="0.2">
      <c r="A78" s="73"/>
      <c r="B78" s="81" t="s">
        <v>747</v>
      </c>
      <c r="C78" s="82"/>
      <c r="D78" s="79"/>
      <c r="E78" s="83">
        <v>50</v>
      </c>
      <c r="F78" s="85"/>
    </row>
    <row r="79" spans="1:7" ht="15.95" customHeight="1" x14ac:dyDescent="0.2">
      <c r="A79" s="86">
        <v>1381</v>
      </c>
      <c r="B79" s="87" t="s">
        <v>58</v>
      </c>
      <c r="C79" s="82">
        <v>1200000</v>
      </c>
      <c r="D79" s="78">
        <v>1200000</v>
      </c>
      <c r="E79" s="88">
        <v>1672981.59</v>
      </c>
      <c r="F79" s="89">
        <f>SUM(E79/D79*100)</f>
        <v>139.41513250000003</v>
      </c>
    </row>
    <row r="80" spans="1:7" ht="15.95" customHeight="1" x14ac:dyDescent="0.2">
      <c r="A80" s="86">
        <v>1382</v>
      </c>
      <c r="B80" s="87" t="s">
        <v>824</v>
      </c>
      <c r="C80" s="82"/>
      <c r="D80" s="78"/>
      <c r="E80" s="88">
        <v>18.850000000000001</v>
      </c>
      <c r="F80" s="89"/>
    </row>
    <row r="81" spans="1:8" s="95" customFormat="1" ht="15.95" customHeight="1" thickBot="1" x14ac:dyDescent="0.25">
      <c r="A81" s="91">
        <v>1511</v>
      </c>
      <c r="B81" s="92" t="s">
        <v>59</v>
      </c>
      <c r="C81" s="93">
        <v>11500000</v>
      </c>
      <c r="D81" s="93">
        <v>11500000</v>
      </c>
      <c r="E81" s="93">
        <v>11692104.57</v>
      </c>
      <c r="F81" s="94">
        <f>SUM(E81/D81*100)</f>
        <v>101.67047452173914</v>
      </c>
    </row>
    <row r="82" spans="1:8" ht="15.95" customHeight="1" thickBot="1" x14ac:dyDescent="0.3">
      <c r="A82" s="96" t="s">
        <v>60</v>
      </c>
      <c r="B82" s="97" t="s">
        <v>61</v>
      </c>
      <c r="C82" s="98">
        <f>SUM(C43:C58)+C80+C81+C79</f>
        <v>230850000</v>
      </c>
      <c r="D82" s="98">
        <f>SUM(D43:D58)+D80+D81+D79</f>
        <v>234285580</v>
      </c>
      <c r="E82" s="98">
        <f>SUM(E43:E58)+E79+E80+E81</f>
        <v>270533233.13999999</v>
      </c>
      <c r="F82" s="99">
        <f>SUM(E82/D82*100)</f>
        <v>115.47156813492319</v>
      </c>
    </row>
    <row r="83" spans="1:8" s="104" customFormat="1" ht="15.95" customHeight="1" thickBot="1" x14ac:dyDescent="0.3">
      <c r="A83" s="100"/>
      <c r="B83" s="101"/>
      <c r="C83" s="102"/>
      <c r="D83" s="102"/>
      <c r="E83" s="107"/>
      <c r="F83" s="103"/>
    </row>
    <row r="84" spans="1:8" ht="15.95" customHeight="1" thickBot="1" x14ac:dyDescent="0.3">
      <c r="A84" s="105" t="s">
        <v>62</v>
      </c>
      <c r="B84" s="106" t="s">
        <v>63</v>
      </c>
      <c r="C84" s="107"/>
      <c r="D84" s="107"/>
      <c r="E84" s="107"/>
      <c r="F84" s="72"/>
    </row>
    <row r="85" spans="1:8" ht="15.95" customHeight="1" thickBot="1" x14ac:dyDescent="0.3">
      <c r="A85" s="214">
        <v>0</v>
      </c>
      <c r="B85" s="392" t="s">
        <v>825</v>
      </c>
      <c r="C85" s="380">
        <v>0</v>
      </c>
      <c r="D85" s="380">
        <v>0</v>
      </c>
      <c r="E85" s="412">
        <v>700000</v>
      </c>
      <c r="F85" s="197"/>
    </row>
    <row r="86" spans="1:8" ht="15.95" customHeight="1" thickBot="1" x14ac:dyDescent="0.3">
      <c r="A86" s="576" t="s">
        <v>826</v>
      </c>
      <c r="B86" s="574" t="s">
        <v>827</v>
      </c>
      <c r="C86" s="566">
        <v>0</v>
      </c>
      <c r="D86" s="566">
        <v>0</v>
      </c>
      <c r="E86" s="411">
        <v>700000</v>
      </c>
      <c r="F86" s="575"/>
    </row>
    <row r="87" spans="1:8" ht="15.95" customHeight="1" thickBot="1" x14ac:dyDescent="0.3">
      <c r="A87" s="368">
        <v>1031</v>
      </c>
      <c r="B87" s="392" t="s">
        <v>64</v>
      </c>
      <c r="C87" s="380">
        <v>7000</v>
      </c>
      <c r="D87" s="380">
        <v>7000</v>
      </c>
      <c r="E87" s="197">
        <v>938819.27</v>
      </c>
      <c r="F87" s="108">
        <f>SUM(E87/D87*100)</f>
        <v>13411.703857142857</v>
      </c>
    </row>
    <row r="88" spans="1:8" ht="15.95" customHeight="1" x14ac:dyDescent="0.25">
      <c r="A88" s="109"/>
      <c r="B88" s="393" t="s">
        <v>65</v>
      </c>
      <c r="C88" s="387">
        <v>0</v>
      </c>
      <c r="D88" s="387">
        <v>0</v>
      </c>
      <c r="E88" s="110">
        <v>930090.27</v>
      </c>
      <c r="F88" s="394"/>
    </row>
    <row r="89" spans="1:8" ht="15.95" customHeight="1" thickBot="1" x14ac:dyDescent="0.3">
      <c r="A89" s="484"/>
      <c r="B89" s="87" t="s">
        <v>66</v>
      </c>
      <c r="C89" s="82">
        <v>7000</v>
      </c>
      <c r="D89" s="82">
        <v>7000</v>
      </c>
      <c r="E89" s="82">
        <v>8729</v>
      </c>
      <c r="F89" s="441"/>
      <c r="G89" s="287"/>
    </row>
    <row r="90" spans="1:8" ht="15.95" customHeight="1" thickBot="1" x14ac:dyDescent="0.3">
      <c r="A90" s="368">
        <v>1036</v>
      </c>
      <c r="B90" s="482" t="s">
        <v>178</v>
      </c>
      <c r="C90" s="412"/>
      <c r="D90" s="412">
        <v>995311</v>
      </c>
      <c r="E90" s="197">
        <v>995311</v>
      </c>
      <c r="F90" s="248">
        <f>SUM(E90/D90*100)</f>
        <v>100</v>
      </c>
    </row>
    <row r="91" spans="1:8" ht="15.95" customHeight="1" thickBot="1" x14ac:dyDescent="0.3">
      <c r="A91" s="489"/>
      <c r="B91" s="353" t="s">
        <v>748</v>
      </c>
      <c r="C91" s="350">
        <v>0</v>
      </c>
      <c r="D91" s="350">
        <v>995311</v>
      </c>
      <c r="E91" s="350">
        <v>995311</v>
      </c>
      <c r="F91" s="451"/>
      <c r="G91" s="485"/>
    </row>
    <row r="92" spans="1:8" ht="15.95" customHeight="1" thickBot="1" x14ac:dyDescent="0.3">
      <c r="A92" s="368">
        <v>1069</v>
      </c>
      <c r="B92" s="483" t="s">
        <v>684</v>
      </c>
      <c r="C92" s="452">
        <v>0</v>
      </c>
      <c r="D92" s="452">
        <v>0</v>
      </c>
      <c r="E92" s="452">
        <v>16500</v>
      </c>
      <c r="F92" s="222" t="s">
        <v>14</v>
      </c>
      <c r="G92" s="287"/>
      <c r="H92" s="260"/>
    </row>
    <row r="93" spans="1:8" ht="15.95" customHeight="1" thickBot="1" x14ac:dyDescent="0.25">
      <c r="A93" s="369"/>
      <c r="B93" s="92" t="s">
        <v>685</v>
      </c>
      <c r="C93" s="93">
        <v>0</v>
      </c>
      <c r="D93" s="93">
        <v>0</v>
      </c>
      <c r="E93" s="93">
        <v>16500</v>
      </c>
      <c r="F93" s="381"/>
      <c r="G93" s="287"/>
    </row>
    <row r="94" spans="1:8" ht="15.95" customHeight="1" thickBot="1" x14ac:dyDescent="0.3">
      <c r="A94" s="368">
        <v>2141</v>
      </c>
      <c r="B94" s="374" t="s">
        <v>67</v>
      </c>
      <c r="C94" s="137">
        <f>SUM(C95:C95)</f>
        <v>0</v>
      </c>
      <c r="D94" s="338">
        <f>SUM(D95:D95)</f>
        <v>0</v>
      </c>
      <c r="E94" s="373">
        <v>226436</v>
      </c>
      <c r="F94" s="197" t="s">
        <v>14</v>
      </c>
    </row>
    <row r="95" spans="1:8" ht="15.95" customHeight="1" thickBot="1" x14ac:dyDescent="0.25">
      <c r="A95" s="355"/>
      <c r="B95" s="487" t="s">
        <v>68</v>
      </c>
      <c r="C95" s="82">
        <v>0</v>
      </c>
      <c r="D95" s="379">
        <v>0</v>
      </c>
      <c r="E95" s="411">
        <v>226436</v>
      </c>
      <c r="F95" s="381"/>
      <c r="H95" s="298"/>
    </row>
    <row r="96" spans="1:8" ht="15.95" customHeight="1" thickBot="1" x14ac:dyDescent="0.3">
      <c r="A96" s="376">
        <v>2144</v>
      </c>
      <c r="B96" s="383" t="s">
        <v>69</v>
      </c>
      <c r="C96" s="296">
        <f>SUM(C97:C98)</f>
        <v>212000</v>
      </c>
      <c r="D96" s="296">
        <f>SUM(D97:D98)</f>
        <v>212000</v>
      </c>
      <c r="E96" s="380">
        <v>178833.74</v>
      </c>
      <c r="F96" s="197">
        <f>SUM(E96/D96*100)</f>
        <v>84.355537735849055</v>
      </c>
    </row>
    <row r="97" spans="1:7" ht="15.95" customHeight="1" x14ac:dyDescent="0.2">
      <c r="A97" s="372"/>
      <c r="B97" s="74" t="s">
        <v>70</v>
      </c>
      <c r="C97" s="79">
        <v>205000</v>
      </c>
      <c r="D97" s="79">
        <v>205000</v>
      </c>
      <c r="E97" s="410">
        <v>170968.74</v>
      </c>
      <c r="F97" s="76"/>
    </row>
    <row r="98" spans="1:7" ht="15.95" customHeight="1" thickBot="1" x14ac:dyDescent="0.25">
      <c r="A98" s="490"/>
      <c r="B98" s="87" t="s">
        <v>71</v>
      </c>
      <c r="C98" s="82">
        <v>7000</v>
      </c>
      <c r="D98" s="82">
        <v>7000</v>
      </c>
      <c r="E98" s="88">
        <v>7865</v>
      </c>
      <c r="F98" s="94"/>
    </row>
    <row r="99" spans="1:7" ht="15.95" customHeight="1" thickBot="1" x14ac:dyDescent="0.3">
      <c r="A99" s="376">
        <v>2169</v>
      </c>
      <c r="B99" s="383" t="s">
        <v>72</v>
      </c>
      <c r="C99" s="296">
        <f>SUM(C103)</f>
        <v>0</v>
      </c>
      <c r="D99" s="386">
        <f>SUM(D103)</f>
        <v>0</v>
      </c>
      <c r="E99" s="197">
        <v>206494.7</v>
      </c>
      <c r="F99" s="248" t="s">
        <v>14</v>
      </c>
    </row>
    <row r="100" spans="1:7" ht="15.95" customHeight="1" x14ac:dyDescent="0.25">
      <c r="A100" s="408"/>
      <c r="B100" s="74" t="s">
        <v>73</v>
      </c>
      <c r="C100" s="144">
        <v>0</v>
      </c>
      <c r="D100" s="387">
        <v>0</v>
      </c>
      <c r="E100" s="144">
        <v>51500</v>
      </c>
      <c r="F100" s="437"/>
      <c r="G100" s="287"/>
    </row>
    <row r="101" spans="1:7" ht="15.95" customHeight="1" thickBot="1" x14ac:dyDescent="0.25">
      <c r="A101" s="491"/>
      <c r="B101" s="92" t="s">
        <v>74</v>
      </c>
      <c r="C101" s="93">
        <v>0</v>
      </c>
      <c r="D101" s="93">
        <v>0</v>
      </c>
      <c r="E101" s="93">
        <v>154994.70000000001</v>
      </c>
      <c r="F101" s="364"/>
      <c r="G101" s="287"/>
    </row>
    <row r="102" spans="1:7" ht="15.95" customHeight="1" thickBot="1" x14ac:dyDescent="0.3">
      <c r="A102" s="368">
        <v>2212</v>
      </c>
      <c r="B102" s="482" t="s">
        <v>75</v>
      </c>
      <c r="C102" s="338">
        <v>0</v>
      </c>
      <c r="D102" s="338">
        <v>0</v>
      </c>
      <c r="E102" s="296">
        <v>5794</v>
      </c>
      <c r="F102" s="197" t="s">
        <v>14</v>
      </c>
      <c r="G102" s="301"/>
    </row>
    <row r="103" spans="1:7" ht="15.95" customHeight="1" thickBot="1" x14ac:dyDescent="0.25">
      <c r="A103" s="355"/>
      <c r="B103" s="352" t="s">
        <v>510</v>
      </c>
      <c r="C103" s="379">
        <v>0</v>
      </c>
      <c r="D103" s="379">
        <v>0</v>
      </c>
      <c r="E103" s="349">
        <v>5794</v>
      </c>
      <c r="F103" s="381"/>
    </row>
    <row r="104" spans="1:7" ht="15.95" customHeight="1" thickBot="1" x14ac:dyDescent="0.3">
      <c r="A104" s="492">
        <v>2219</v>
      </c>
      <c r="B104" s="482" t="s">
        <v>76</v>
      </c>
      <c r="C104" s="296">
        <v>2000000</v>
      </c>
      <c r="D104" s="296">
        <v>2000000</v>
      </c>
      <c r="E104" s="412">
        <v>2094282.31</v>
      </c>
      <c r="F104" s="197">
        <v>104.7</v>
      </c>
    </row>
    <row r="105" spans="1:7" ht="15.95" customHeight="1" thickBot="1" x14ac:dyDescent="0.25">
      <c r="A105" s="369"/>
      <c r="B105" s="353" t="s">
        <v>77</v>
      </c>
      <c r="C105" s="350">
        <v>2000000</v>
      </c>
      <c r="D105" s="350">
        <v>2000000</v>
      </c>
      <c r="E105" s="350">
        <v>2094282.31</v>
      </c>
      <c r="F105" s="486"/>
    </row>
    <row r="106" spans="1:7" ht="15.95" customHeight="1" thickBot="1" x14ac:dyDescent="0.3">
      <c r="A106" s="522">
        <v>2223</v>
      </c>
      <c r="B106" s="558" t="s">
        <v>193</v>
      </c>
      <c r="C106" s="496">
        <v>0</v>
      </c>
      <c r="D106" s="496">
        <v>0</v>
      </c>
      <c r="E106" s="496">
        <v>2917</v>
      </c>
      <c r="F106" s="207" t="s">
        <v>14</v>
      </c>
    </row>
    <row r="107" spans="1:7" ht="15.95" customHeight="1" thickBot="1" x14ac:dyDescent="0.25">
      <c r="A107" s="369"/>
      <c r="B107" s="353" t="s">
        <v>808</v>
      </c>
      <c r="C107" s="350">
        <v>0</v>
      </c>
      <c r="D107" s="350">
        <v>0</v>
      </c>
      <c r="E107" s="350">
        <v>2917</v>
      </c>
      <c r="F107" s="486"/>
    </row>
    <row r="108" spans="1:7" ht="15.95" customHeight="1" thickBot="1" x14ac:dyDescent="0.3">
      <c r="A108" s="368">
        <v>2292</v>
      </c>
      <c r="B108" s="482" t="s">
        <v>749</v>
      </c>
      <c r="C108" s="296">
        <v>0</v>
      </c>
      <c r="D108" s="296">
        <v>0</v>
      </c>
      <c r="E108" s="296">
        <v>100000</v>
      </c>
      <c r="F108" s="197" t="s">
        <v>14</v>
      </c>
    </row>
    <row r="109" spans="1:7" ht="15.95" customHeight="1" thickBot="1" x14ac:dyDescent="0.25">
      <c r="A109" s="355"/>
      <c r="B109" s="353" t="s">
        <v>750</v>
      </c>
      <c r="C109" s="350">
        <v>0</v>
      </c>
      <c r="D109" s="350">
        <v>0</v>
      </c>
      <c r="E109" s="350">
        <v>100000</v>
      </c>
      <c r="F109" s="486"/>
    </row>
    <row r="110" spans="1:7" ht="15.95" customHeight="1" thickBot="1" x14ac:dyDescent="0.3">
      <c r="A110" s="368">
        <v>2299</v>
      </c>
      <c r="B110" s="482" t="s">
        <v>78</v>
      </c>
      <c r="C110" s="296">
        <f>SUM(C111:C118)</f>
        <v>0</v>
      </c>
      <c r="D110" s="296">
        <v>131000</v>
      </c>
      <c r="E110" s="296">
        <v>5330385.93</v>
      </c>
      <c r="F110" s="222">
        <v>4069</v>
      </c>
    </row>
    <row r="111" spans="1:7" ht="15.95" customHeight="1" x14ac:dyDescent="0.25">
      <c r="A111" s="493"/>
      <c r="B111" s="488" t="s">
        <v>611</v>
      </c>
      <c r="C111" s="75">
        <v>0</v>
      </c>
      <c r="D111" s="79">
        <v>131000</v>
      </c>
      <c r="E111" s="75">
        <v>5145706.49</v>
      </c>
      <c r="F111" s="243"/>
    </row>
    <row r="112" spans="1:7" ht="15.95" customHeight="1" thickBot="1" x14ac:dyDescent="0.3">
      <c r="A112" s="355"/>
      <c r="B112" s="352" t="s">
        <v>521</v>
      </c>
      <c r="C112" s="90">
        <v>0</v>
      </c>
      <c r="D112" s="90">
        <v>0</v>
      </c>
      <c r="E112" s="349">
        <v>184679.44</v>
      </c>
      <c r="F112" s="494"/>
    </row>
    <row r="113" spans="1:8" ht="15.95" customHeight="1" thickBot="1" x14ac:dyDescent="0.3">
      <c r="A113" s="471">
        <v>2310</v>
      </c>
      <c r="B113" s="347" t="s">
        <v>202</v>
      </c>
      <c r="C113" s="296">
        <v>0</v>
      </c>
      <c r="D113" s="296">
        <v>0</v>
      </c>
      <c r="E113" s="296">
        <v>135224</v>
      </c>
      <c r="F113" s="197"/>
      <c r="G113" s="478"/>
    </row>
    <row r="114" spans="1:8" ht="15.95" customHeight="1" thickBot="1" x14ac:dyDescent="0.3">
      <c r="A114" s="500"/>
      <c r="B114" s="149" t="s">
        <v>751</v>
      </c>
      <c r="C114" s="90">
        <v>0</v>
      </c>
      <c r="D114" s="90">
        <v>0</v>
      </c>
      <c r="E114" s="90">
        <v>135224</v>
      </c>
      <c r="F114" s="330"/>
    </row>
    <row r="115" spans="1:8" ht="15.95" customHeight="1" thickBot="1" x14ac:dyDescent="0.3">
      <c r="A115" s="471">
        <v>2321</v>
      </c>
      <c r="B115" s="347" t="s">
        <v>752</v>
      </c>
      <c r="C115" s="296">
        <v>0</v>
      </c>
      <c r="D115" s="296">
        <v>0</v>
      </c>
      <c r="E115" s="296">
        <v>134000</v>
      </c>
      <c r="F115" s="197"/>
    </row>
    <row r="116" spans="1:8" ht="15.95" customHeight="1" x14ac:dyDescent="0.25">
      <c r="A116" s="497"/>
      <c r="B116" s="118" t="s">
        <v>753</v>
      </c>
      <c r="C116" s="79">
        <v>0</v>
      </c>
      <c r="D116" s="79">
        <v>0</v>
      </c>
      <c r="E116" s="79">
        <v>134000</v>
      </c>
      <c r="F116" s="499"/>
    </row>
    <row r="117" spans="1:8" ht="15.95" customHeight="1" thickBot="1" x14ac:dyDescent="0.3">
      <c r="A117" s="498">
        <v>2349</v>
      </c>
      <c r="B117" s="495" t="s">
        <v>686</v>
      </c>
      <c r="C117" s="496">
        <v>0</v>
      </c>
      <c r="D117" s="496">
        <v>0</v>
      </c>
      <c r="E117" s="496">
        <v>3500</v>
      </c>
      <c r="F117" s="207"/>
    </row>
    <row r="118" spans="1:8" s="130" customFormat="1" ht="15.95" customHeight="1" thickBot="1" x14ac:dyDescent="0.3">
      <c r="A118" s="117"/>
      <c r="B118" s="118" t="s">
        <v>685</v>
      </c>
      <c r="C118" s="79">
        <v>0</v>
      </c>
      <c r="D118" s="79">
        <v>0</v>
      </c>
      <c r="E118" s="366">
        <v>3500</v>
      </c>
      <c r="F118" s="454"/>
      <c r="G118" s="129"/>
      <c r="H118" s="129"/>
    </row>
    <row r="119" spans="1:8" s="130" customFormat="1" ht="15.95" customHeight="1" thickBot="1" x14ac:dyDescent="0.3">
      <c r="A119" s="368">
        <v>3111</v>
      </c>
      <c r="B119" s="392" t="s">
        <v>498</v>
      </c>
      <c r="C119" s="296">
        <v>1000</v>
      </c>
      <c r="D119" s="296">
        <v>1000</v>
      </c>
      <c r="E119" s="412">
        <v>200195.5</v>
      </c>
      <c r="F119" s="197" t="s">
        <v>14</v>
      </c>
      <c r="G119" s="129"/>
      <c r="H119" s="129"/>
    </row>
    <row r="120" spans="1:8" s="95" customFormat="1" ht="15.95" customHeight="1" x14ac:dyDescent="0.2">
      <c r="A120" s="396"/>
      <c r="B120" s="385" t="s">
        <v>80</v>
      </c>
      <c r="C120" s="79">
        <v>1000</v>
      </c>
      <c r="D120" s="79">
        <v>1000</v>
      </c>
      <c r="E120" s="366">
        <v>1367</v>
      </c>
      <c r="F120" s="76"/>
    </row>
    <row r="121" spans="1:8" s="95" customFormat="1" ht="15.95" customHeight="1" thickBot="1" x14ac:dyDescent="0.25">
      <c r="A121" s="515"/>
      <c r="B121" s="112" t="s">
        <v>687</v>
      </c>
      <c r="C121" s="82">
        <v>0</v>
      </c>
      <c r="D121" s="82">
        <v>0</v>
      </c>
      <c r="E121" s="88">
        <v>198828.5</v>
      </c>
      <c r="F121" s="94"/>
    </row>
    <row r="122" spans="1:8" s="95" customFormat="1" ht="15.95" customHeight="1" thickBot="1" x14ac:dyDescent="0.3">
      <c r="A122" s="368">
        <v>3113</v>
      </c>
      <c r="B122" s="347" t="s">
        <v>81</v>
      </c>
      <c r="C122" s="296">
        <f>SUM(C123:C127)</f>
        <v>0</v>
      </c>
      <c r="D122" s="296">
        <v>740875</v>
      </c>
      <c r="E122" s="296">
        <v>1155486.5</v>
      </c>
      <c r="F122" s="305" t="s">
        <v>14</v>
      </c>
    </row>
    <row r="123" spans="1:8" s="95" customFormat="1" ht="15.95" customHeight="1" x14ac:dyDescent="0.2">
      <c r="A123" s="397"/>
      <c r="B123" s="304" t="s">
        <v>82</v>
      </c>
      <c r="C123" s="516">
        <v>0</v>
      </c>
      <c r="D123" s="516">
        <v>0</v>
      </c>
      <c r="E123" s="413">
        <v>70610</v>
      </c>
      <c r="F123" s="145"/>
    </row>
    <row r="124" spans="1:8" s="130" customFormat="1" ht="15.95" customHeight="1" x14ac:dyDescent="0.2">
      <c r="A124" s="134"/>
      <c r="B124" s="135" t="s">
        <v>83</v>
      </c>
      <c r="C124" s="136">
        <v>0</v>
      </c>
      <c r="D124" s="136">
        <v>0</v>
      </c>
      <c r="E124" s="363">
        <v>88072.5</v>
      </c>
      <c r="F124" s="140"/>
    </row>
    <row r="125" spans="1:8" s="130" customFormat="1" ht="15.95" customHeight="1" x14ac:dyDescent="0.2">
      <c r="A125" s="134"/>
      <c r="B125" s="135" t="s">
        <v>84</v>
      </c>
      <c r="C125" s="136">
        <v>0</v>
      </c>
      <c r="D125" s="136">
        <v>0</v>
      </c>
      <c r="E125" s="132">
        <v>20560</v>
      </c>
      <c r="F125" s="133"/>
    </row>
    <row r="126" spans="1:8" s="130" customFormat="1" ht="15.95" customHeight="1" x14ac:dyDescent="0.2">
      <c r="A126" s="506"/>
      <c r="B126" s="502" t="s">
        <v>612</v>
      </c>
      <c r="C126" s="136">
        <v>0</v>
      </c>
      <c r="D126" s="136">
        <v>0</v>
      </c>
      <c r="E126" s="132">
        <v>11990</v>
      </c>
      <c r="F126" s="133"/>
    </row>
    <row r="127" spans="1:8" s="130" customFormat="1" ht="15.95" hidden="1" customHeight="1" x14ac:dyDescent="0.2">
      <c r="A127" s="507"/>
      <c r="B127" s="502" t="s">
        <v>85</v>
      </c>
      <c r="C127" s="136">
        <v>0</v>
      </c>
      <c r="D127" s="136">
        <v>565875</v>
      </c>
      <c r="E127" s="363">
        <v>565875</v>
      </c>
      <c r="F127" s="414"/>
    </row>
    <row r="128" spans="1:8" s="95" customFormat="1" ht="15.95" hidden="1" customHeight="1" x14ac:dyDescent="0.25">
      <c r="A128" s="508">
        <v>3141</v>
      </c>
      <c r="B128" s="503" t="s">
        <v>86</v>
      </c>
      <c r="C128" s="113">
        <f>SUM(C130)</f>
        <v>0</v>
      </c>
      <c r="D128" s="113">
        <f t="shared" ref="D128:E128" si="1">SUM(D130)</f>
        <v>565875</v>
      </c>
      <c r="E128" s="114">
        <f t="shared" si="1"/>
        <v>789254</v>
      </c>
      <c r="F128" s="115" t="s">
        <v>14</v>
      </c>
    </row>
    <row r="129" spans="1:111" s="95" customFormat="1" ht="15.95" customHeight="1" x14ac:dyDescent="0.25">
      <c r="A129" s="509"/>
      <c r="B129" s="77" t="s">
        <v>754</v>
      </c>
      <c r="C129" s="78">
        <v>0</v>
      </c>
      <c r="D129" s="78">
        <v>175000</v>
      </c>
      <c r="E129" s="78">
        <v>175000</v>
      </c>
      <c r="F129" s="125"/>
    </row>
    <row r="130" spans="1:111" ht="15.95" customHeight="1" thickBot="1" x14ac:dyDescent="0.25">
      <c r="A130" s="512"/>
      <c r="B130" s="87" t="s">
        <v>755</v>
      </c>
      <c r="C130" s="82">
        <v>0</v>
      </c>
      <c r="D130" s="82">
        <v>565875</v>
      </c>
      <c r="E130" s="82">
        <v>789254</v>
      </c>
      <c r="F130" s="89"/>
    </row>
    <row r="131" spans="1:111" ht="15.95" customHeight="1" thickBot="1" x14ac:dyDescent="0.3">
      <c r="A131" s="517">
        <v>3115</v>
      </c>
      <c r="B131" s="518" t="s">
        <v>809</v>
      </c>
      <c r="C131" s="519">
        <v>0</v>
      </c>
      <c r="D131" s="519">
        <v>0</v>
      </c>
      <c r="E131" s="519">
        <v>16300</v>
      </c>
      <c r="F131" s="514">
        <v>8686010</v>
      </c>
    </row>
    <row r="132" spans="1:111" ht="15.95" customHeight="1" thickBot="1" x14ac:dyDescent="0.3">
      <c r="A132" s="559"/>
      <c r="B132" s="577" t="s">
        <v>828</v>
      </c>
      <c r="C132" s="560">
        <v>0</v>
      </c>
      <c r="D132" s="560">
        <v>0</v>
      </c>
      <c r="E132" s="560">
        <v>16300</v>
      </c>
      <c r="F132" s="561"/>
    </row>
    <row r="133" spans="1:111" ht="15.95" customHeight="1" thickBot="1" x14ac:dyDescent="0.3">
      <c r="A133" s="517">
        <v>3319</v>
      </c>
      <c r="B133" s="518" t="s">
        <v>87</v>
      </c>
      <c r="C133" s="519">
        <v>0</v>
      </c>
      <c r="D133" s="519">
        <v>0</v>
      </c>
      <c r="E133" s="519">
        <v>86010</v>
      </c>
      <c r="F133" s="514">
        <v>8686010</v>
      </c>
    </row>
    <row r="134" spans="1:111" ht="15.95" customHeight="1" thickBot="1" x14ac:dyDescent="0.25">
      <c r="A134" s="513"/>
      <c r="B134" s="352" t="s">
        <v>756</v>
      </c>
      <c r="C134" s="90">
        <v>0</v>
      </c>
      <c r="D134" s="90">
        <v>0</v>
      </c>
      <c r="E134" s="90">
        <v>86010</v>
      </c>
      <c r="F134" s="85"/>
    </row>
    <row r="135" spans="1:111" ht="15.95" customHeight="1" thickBot="1" x14ac:dyDescent="0.3">
      <c r="A135" s="368">
        <v>3322</v>
      </c>
      <c r="B135" s="482" t="s">
        <v>88</v>
      </c>
      <c r="C135" s="296">
        <f>C138</f>
        <v>0</v>
      </c>
      <c r="D135" s="296">
        <f>D138</f>
        <v>0</v>
      </c>
      <c r="E135" s="296">
        <v>102000</v>
      </c>
      <c r="F135" s="305" t="s">
        <v>14</v>
      </c>
      <c r="G135" s="478"/>
    </row>
    <row r="136" spans="1:111" ht="15.95" customHeight="1" x14ac:dyDescent="0.25">
      <c r="A136" s="510"/>
      <c r="B136" s="488" t="s">
        <v>520</v>
      </c>
      <c r="C136" s="79">
        <v>0</v>
      </c>
      <c r="D136" s="79">
        <v>0</v>
      </c>
      <c r="E136" s="79">
        <v>10000</v>
      </c>
      <c r="F136" s="501"/>
      <c r="G136" s="478"/>
    </row>
    <row r="137" spans="1:111" ht="15.95" customHeight="1" x14ac:dyDescent="0.25">
      <c r="A137" s="511"/>
      <c r="B137" s="504" t="s">
        <v>89</v>
      </c>
      <c r="C137" s="147">
        <v>0</v>
      </c>
      <c r="D137" s="147">
        <v>0</v>
      </c>
      <c r="E137" s="147">
        <v>85000</v>
      </c>
      <c r="F137" s="244"/>
    </row>
    <row r="138" spans="1:111" ht="15.95" customHeight="1" thickBot="1" x14ac:dyDescent="0.3">
      <c r="A138" s="489"/>
      <c r="B138" s="505" t="s">
        <v>90</v>
      </c>
      <c r="C138" s="141">
        <v>0</v>
      </c>
      <c r="D138" s="141">
        <v>0</v>
      </c>
      <c r="E138" s="415">
        <v>7000</v>
      </c>
      <c r="F138" s="416"/>
    </row>
    <row r="139" spans="1:111" s="7" customFormat="1" ht="15.95" customHeight="1" thickBot="1" x14ac:dyDescent="0.3">
      <c r="A139" s="368">
        <v>3349</v>
      </c>
      <c r="B139" s="383" t="s">
        <v>91</v>
      </c>
      <c r="C139" s="380">
        <v>150000</v>
      </c>
      <c r="D139" s="386">
        <f t="shared" ref="D139" si="2">D140</f>
        <v>150000</v>
      </c>
      <c r="E139" s="296">
        <v>314980</v>
      </c>
      <c r="F139" s="324">
        <v>168.5</v>
      </c>
      <c r="G139" s="3"/>
      <c r="H139" s="3"/>
    </row>
    <row r="140" spans="1:111" s="7" customFormat="1" ht="15.95" customHeight="1" thickBot="1" x14ac:dyDescent="0.3">
      <c r="A140" s="409"/>
      <c r="B140" s="407" t="s">
        <v>92</v>
      </c>
      <c r="C140" s="405">
        <v>150000</v>
      </c>
      <c r="D140" s="405">
        <v>150000</v>
      </c>
      <c r="E140" s="417">
        <v>314980</v>
      </c>
      <c r="F140" s="406"/>
      <c r="G140" s="3"/>
      <c r="H140" s="3"/>
    </row>
    <row r="141" spans="1:111" ht="15.95" customHeight="1" thickBot="1" x14ac:dyDescent="0.3">
      <c r="A141" s="398">
        <v>3369</v>
      </c>
      <c r="B141" s="337" t="s">
        <v>518</v>
      </c>
      <c r="C141" s="338">
        <v>0</v>
      </c>
      <c r="D141" s="296">
        <v>0</v>
      </c>
      <c r="E141" s="386">
        <v>7810.55</v>
      </c>
      <c r="F141" s="114"/>
    </row>
    <row r="142" spans="1:111" s="143" customFormat="1" ht="15.95" customHeight="1" thickBot="1" x14ac:dyDescent="0.25">
      <c r="A142" s="389"/>
      <c r="B142" s="384" t="s">
        <v>614</v>
      </c>
      <c r="C142" s="379">
        <v>0</v>
      </c>
      <c r="D142" s="350">
        <v>0</v>
      </c>
      <c r="E142" s="381">
        <v>7810.55</v>
      </c>
      <c r="F142" s="123"/>
      <c r="G142" s="301"/>
      <c r="H142" s="303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02"/>
      <c r="BG142" s="302"/>
      <c r="BH142" s="302"/>
      <c r="BI142" s="302"/>
      <c r="BJ142" s="302"/>
      <c r="BK142" s="302"/>
      <c r="BL142" s="302"/>
      <c r="BM142" s="302"/>
      <c r="BN142" s="302"/>
      <c r="BO142" s="302"/>
      <c r="BP142" s="302"/>
      <c r="BQ142" s="302"/>
      <c r="BR142" s="302"/>
      <c r="BS142" s="302"/>
      <c r="BT142" s="302"/>
      <c r="BU142" s="302"/>
      <c r="BV142" s="302"/>
      <c r="BW142" s="302"/>
      <c r="BX142" s="302"/>
      <c r="BY142" s="302"/>
      <c r="BZ142" s="302"/>
      <c r="CA142" s="302"/>
      <c r="CB142" s="302"/>
      <c r="CC142" s="302"/>
      <c r="CD142" s="302"/>
      <c r="CE142" s="302"/>
      <c r="CF142" s="302"/>
      <c r="CG142" s="302"/>
      <c r="CH142" s="302"/>
      <c r="CI142" s="302"/>
      <c r="CJ142" s="302"/>
      <c r="CK142" s="302"/>
      <c r="CL142" s="302"/>
      <c r="CM142" s="302"/>
      <c r="CN142" s="302"/>
      <c r="CO142" s="302"/>
      <c r="CP142" s="302"/>
      <c r="CQ142" s="302"/>
      <c r="CR142" s="302"/>
      <c r="CS142" s="302"/>
      <c r="CT142" s="302"/>
      <c r="CU142" s="302"/>
      <c r="CV142" s="302"/>
      <c r="CW142" s="302"/>
      <c r="CX142" s="302"/>
      <c r="CY142" s="302"/>
      <c r="CZ142" s="302"/>
      <c r="DA142" s="302"/>
      <c r="DB142" s="302"/>
      <c r="DC142" s="302"/>
      <c r="DD142" s="302"/>
      <c r="DE142" s="302"/>
      <c r="DF142" s="302"/>
      <c r="DG142" s="302"/>
    </row>
    <row r="143" spans="1:111" s="143" customFormat="1" ht="15.95" customHeight="1" thickBot="1" x14ac:dyDescent="0.3">
      <c r="A143" s="368">
        <v>3392</v>
      </c>
      <c r="B143" s="347" t="s">
        <v>519</v>
      </c>
      <c r="C143" s="296">
        <v>26000</v>
      </c>
      <c r="D143" s="338">
        <v>26000</v>
      </c>
      <c r="E143" s="296">
        <v>96464.1</v>
      </c>
      <c r="F143" s="395">
        <v>371</v>
      </c>
      <c r="G143" s="520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303"/>
      <c r="BD143" s="303"/>
      <c r="BE143" s="303"/>
      <c r="BF143" s="303"/>
      <c r="BG143" s="303"/>
      <c r="BH143" s="303"/>
      <c r="BI143" s="303"/>
      <c r="BJ143" s="303"/>
      <c r="BK143" s="303"/>
      <c r="BL143" s="303"/>
      <c r="BM143" s="303"/>
      <c r="BN143" s="303"/>
      <c r="BO143" s="303"/>
      <c r="BP143" s="303"/>
      <c r="BQ143" s="303"/>
      <c r="BR143" s="303"/>
      <c r="BS143" s="303"/>
      <c r="BT143" s="303"/>
      <c r="BU143" s="303"/>
      <c r="BV143" s="303"/>
      <c r="BW143" s="303"/>
      <c r="BX143" s="303"/>
      <c r="BY143" s="303"/>
      <c r="BZ143" s="303"/>
      <c r="CA143" s="303"/>
      <c r="CB143" s="303"/>
      <c r="CC143" s="303"/>
      <c r="CD143" s="303"/>
      <c r="CE143" s="303"/>
      <c r="CF143" s="303"/>
      <c r="CG143" s="303"/>
      <c r="CH143" s="303"/>
      <c r="CI143" s="303"/>
      <c r="CJ143" s="303"/>
      <c r="CK143" s="303"/>
      <c r="CL143" s="303"/>
      <c r="CM143" s="303"/>
      <c r="CN143" s="303"/>
      <c r="CO143" s="303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</row>
    <row r="144" spans="1:111" s="143" customFormat="1" ht="15.95" customHeight="1" x14ac:dyDescent="0.2">
      <c r="A144" s="117"/>
      <c r="B144" s="118" t="s">
        <v>520</v>
      </c>
      <c r="C144" s="79">
        <v>26000</v>
      </c>
      <c r="D144" s="75">
        <v>26000</v>
      </c>
      <c r="E144" s="410">
        <v>41612</v>
      </c>
      <c r="F144" s="76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2"/>
      <c r="CQ144" s="302"/>
      <c r="CR144" s="302"/>
      <c r="CS144" s="302"/>
      <c r="CT144" s="302"/>
      <c r="CU144" s="302"/>
      <c r="CV144" s="302"/>
      <c r="CW144" s="302"/>
      <c r="CX144" s="302"/>
      <c r="CY144" s="302"/>
      <c r="CZ144" s="302"/>
      <c r="DA144" s="302"/>
      <c r="DB144" s="302"/>
      <c r="DC144" s="302"/>
      <c r="DD144" s="302"/>
      <c r="DE144" s="302"/>
      <c r="DF144" s="302"/>
      <c r="DG144" s="302"/>
    </row>
    <row r="145" spans="1:111" s="143" customFormat="1" ht="15.95" customHeight="1" thickBot="1" x14ac:dyDescent="0.25">
      <c r="A145" s="117"/>
      <c r="B145" s="118" t="s">
        <v>521</v>
      </c>
      <c r="C145" s="79">
        <v>0</v>
      </c>
      <c r="D145" s="79">
        <v>0</v>
      </c>
      <c r="E145" s="366">
        <v>54852.1</v>
      </c>
      <c r="F145" s="94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303"/>
      <c r="BD145" s="303"/>
      <c r="BE145" s="303"/>
      <c r="BF145" s="303"/>
      <c r="BG145" s="303"/>
      <c r="BH145" s="303"/>
      <c r="BI145" s="303"/>
      <c r="BJ145" s="303"/>
      <c r="BK145" s="303"/>
      <c r="BL145" s="303"/>
      <c r="BM145" s="303"/>
      <c r="BN145" s="303"/>
      <c r="BO145" s="303"/>
      <c r="BP145" s="303"/>
      <c r="BQ145" s="303"/>
      <c r="BR145" s="303"/>
      <c r="BS145" s="303"/>
      <c r="BT145" s="303"/>
      <c r="BU145" s="303"/>
      <c r="BV145" s="303"/>
      <c r="BW145" s="303"/>
      <c r="BX145" s="303"/>
      <c r="BY145" s="303"/>
      <c r="BZ145" s="303"/>
      <c r="CA145" s="303"/>
      <c r="CB145" s="303"/>
      <c r="CC145" s="303"/>
      <c r="CD145" s="303"/>
      <c r="CE145" s="303"/>
      <c r="CF145" s="303"/>
      <c r="CG145" s="303"/>
      <c r="CH145" s="303"/>
      <c r="CI145" s="303"/>
      <c r="CJ145" s="303"/>
      <c r="CK145" s="303"/>
      <c r="CL145" s="303"/>
      <c r="CM145" s="303"/>
      <c r="CN145" s="303"/>
      <c r="CO145" s="303"/>
      <c r="CP145" s="302"/>
      <c r="CQ145" s="302"/>
      <c r="CR145" s="302"/>
      <c r="CS145" s="302"/>
      <c r="CT145" s="302"/>
      <c r="CU145" s="302"/>
      <c r="CV145" s="302"/>
      <c r="CW145" s="302"/>
      <c r="CX145" s="302"/>
      <c r="CY145" s="302"/>
      <c r="CZ145" s="302"/>
      <c r="DA145" s="302"/>
      <c r="DB145" s="302"/>
      <c r="DC145" s="302"/>
      <c r="DD145" s="302"/>
      <c r="DE145" s="302"/>
      <c r="DF145" s="302"/>
      <c r="DG145" s="302"/>
    </row>
    <row r="146" spans="1:111" ht="15.95" customHeight="1" thickBot="1" x14ac:dyDescent="0.3">
      <c r="A146" s="368">
        <v>3399</v>
      </c>
      <c r="B146" s="347" t="s">
        <v>94</v>
      </c>
      <c r="C146" s="296">
        <f>SUM(C149:C149)</f>
        <v>0</v>
      </c>
      <c r="D146" s="386">
        <f>SUM(D149:D149)</f>
        <v>0</v>
      </c>
      <c r="E146" s="296">
        <v>359350</v>
      </c>
      <c r="F146" s="197" t="s">
        <v>14</v>
      </c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59"/>
      <c r="CJ146" s="159"/>
      <c r="CK146" s="159"/>
      <c r="CL146" s="159"/>
      <c r="CM146" s="159"/>
      <c r="CN146" s="159"/>
      <c r="CO146" s="159"/>
    </row>
    <row r="147" spans="1:111" ht="15.95" customHeight="1" x14ac:dyDescent="0.25">
      <c r="A147" s="299"/>
      <c r="B147" s="118" t="s">
        <v>95</v>
      </c>
      <c r="C147" s="79">
        <v>0</v>
      </c>
      <c r="D147" s="75">
        <v>0</v>
      </c>
      <c r="E147" s="79">
        <v>8100</v>
      </c>
      <c r="F147" s="76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</row>
    <row r="148" spans="1:111" ht="15.95" customHeight="1" x14ac:dyDescent="0.25">
      <c r="A148" s="299"/>
      <c r="B148" s="300" t="s">
        <v>438</v>
      </c>
      <c r="C148" s="79">
        <v>0</v>
      </c>
      <c r="D148" s="79">
        <v>0</v>
      </c>
      <c r="E148" s="366">
        <v>295000</v>
      </c>
      <c r="F148" s="41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</row>
    <row r="149" spans="1:111" ht="15.95" customHeight="1" thickBot="1" x14ac:dyDescent="0.25">
      <c r="A149" s="122"/>
      <c r="B149" s="126" t="s">
        <v>439</v>
      </c>
      <c r="C149" s="93">
        <v>0</v>
      </c>
      <c r="D149" s="93">
        <v>0</v>
      </c>
      <c r="E149" s="364">
        <v>56250</v>
      </c>
      <c r="F149" s="94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  <c r="BZ149" s="159"/>
      <c r="CA149" s="159"/>
      <c r="CB149" s="159"/>
      <c r="CC149" s="159"/>
      <c r="CD149" s="159"/>
      <c r="CE149" s="159"/>
      <c r="CF149" s="159"/>
      <c r="CG149" s="159"/>
      <c r="CH149" s="159"/>
      <c r="CI149" s="159"/>
      <c r="CJ149" s="159"/>
      <c r="CK149" s="159"/>
      <c r="CL149" s="159"/>
      <c r="CM149" s="159"/>
      <c r="CN149" s="159"/>
      <c r="CO149" s="159"/>
    </row>
    <row r="150" spans="1:111" ht="15.95" customHeight="1" thickBot="1" x14ac:dyDescent="0.3">
      <c r="A150" s="402">
        <v>3412</v>
      </c>
      <c r="B150" s="337" t="s">
        <v>96</v>
      </c>
      <c r="C150" s="391">
        <v>340000</v>
      </c>
      <c r="D150" s="391">
        <v>340000</v>
      </c>
      <c r="E150" s="418">
        <v>4640</v>
      </c>
      <c r="F150" s="197">
        <v>1.4</v>
      </c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</row>
    <row r="151" spans="1:111" ht="15.95" customHeight="1" x14ac:dyDescent="0.25">
      <c r="A151" s="403"/>
      <c r="B151" s="401" t="s">
        <v>615</v>
      </c>
      <c r="C151" s="387">
        <v>80000</v>
      </c>
      <c r="D151" s="387">
        <v>80000</v>
      </c>
      <c r="E151" s="404">
        <v>0</v>
      </c>
      <c r="F151" s="243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</row>
    <row r="152" spans="1:111" ht="15.95" customHeight="1" x14ac:dyDescent="0.25">
      <c r="A152" s="146"/>
      <c r="B152" s="138" t="s">
        <v>97</v>
      </c>
      <c r="C152" s="147">
        <v>260000</v>
      </c>
      <c r="D152" s="147">
        <v>260000</v>
      </c>
      <c r="E152" s="147">
        <v>0</v>
      </c>
      <c r="F152" s="133"/>
    </row>
    <row r="153" spans="1:111" ht="15.95" customHeight="1" thickBot="1" x14ac:dyDescent="0.3">
      <c r="A153" s="455"/>
      <c r="B153" s="131" t="s">
        <v>98</v>
      </c>
      <c r="C153" s="147">
        <v>0</v>
      </c>
      <c r="D153" s="147">
        <v>0</v>
      </c>
      <c r="E153" s="139">
        <v>4640</v>
      </c>
      <c r="F153" s="421"/>
    </row>
    <row r="154" spans="1:111" ht="15.95" customHeight="1" thickBot="1" x14ac:dyDescent="0.3">
      <c r="A154" s="166">
        <v>3419</v>
      </c>
      <c r="B154" s="347" t="s">
        <v>99</v>
      </c>
      <c r="C154" s="222">
        <f>SUM(C155:C156)</f>
        <v>0</v>
      </c>
      <c r="D154" s="248">
        <f>SUM(D155:D156)</f>
        <v>0</v>
      </c>
      <c r="E154" s="420">
        <v>266108.71000000002</v>
      </c>
      <c r="F154" s="197" t="s">
        <v>14</v>
      </c>
    </row>
    <row r="155" spans="1:111" ht="15.95" customHeight="1" x14ac:dyDescent="0.2">
      <c r="A155" s="397"/>
      <c r="B155" s="304" t="s">
        <v>616</v>
      </c>
      <c r="C155" s="387">
        <v>0</v>
      </c>
      <c r="D155" s="144">
        <v>0</v>
      </c>
      <c r="E155" s="404">
        <v>32607</v>
      </c>
      <c r="F155" s="211"/>
    </row>
    <row r="156" spans="1:111" ht="15.95" customHeight="1" thickBot="1" x14ac:dyDescent="0.25">
      <c r="A156" s="134"/>
      <c r="B156" s="562" t="s">
        <v>440</v>
      </c>
      <c r="C156" s="440">
        <v>0</v>
      </c>
      <c r="D156" s="440">
        <v>0</v>
      </c>
      <c r="E156" s="441">
        <v>233501.71</v>
      </c>
      <c r="F156" s="421"/>
    </row>
    <row r="157" spans="1:111" ht="15.95" customHeight="1" thickBot="1" x14ac:dyDescent="0.3">
      <c r="A157" s="471">
        <v>3421</v>
      </c>
      <c r="B157" s="565" t="s">
        <v>272</v>
      </c>
      <c r="C157" s="296">
        <v>0</v>
      </c>
      <c r="D157" s="296">
        <v>0</v>
      </c>
      <c r="E157" s="412">
        <v>4000</v>
      </c>
      <c r="F157" s="305"/>
    </row>
    <row r="158" spans="1:111" ht="15.95" customHeight="1" thickBot="1" x14ac:dyDescent="0.25">
      <c r="A158" s="397"/>
      <c r="B158" s="439" t="s">
        <v>688</v>
      </c>
      <c r="C158" s="563">
        <v>0</v>
      </c>
      <c r="D158" s="563">
        <v>0</v>
      </c>
      <c r="E158" s="110">
        <v>4000</v>
      </c>
      <c r="F158" s="564"/>
      <c r="H158" s="451"/>
    </row>
    <row r="159" spans="1:111" ht="15.95" customHeight="1" thickBot="1" x14ac:dyDescent="0.3">
      <c r="A159" s="388">
        <v>3533</v>
      </c>
      <c r="B159" s="347" t="s">
        <v>100</v>
      </c>
      <c r="C159" s="386">
        <v>75000</v>
      </c>
      <c r="D159" s="296">
        <v>75000</v>
      </c>
      <c r="E159" s="380">
        <v>36593</v>
      </c>
      <c r="F159" s="197">
        <f>SUM(E159/D159*100)</f>
        <v>48.790666666666667</v>
      </c>
      <c r="H159" s="451"/>
    </row>
    <row r="160" spans="1:111" ht="15.95" customHeight="1" thickBot="1" x14ac:dyDescent="0.3">
      <c r="A160" s="567"/>
      <c r="B160" s="149" t="s">
        <v>101</v>
      </c>
      <c r="C160" s="568">
        <v>75000</v>
      </c>
      <c r="D160" s="90">
        <v>75000</v>
      </c>
      <c r="E160" s="566">
        <v>36593</v>
      </c>
      <c r="F160" s="569"/>
      <c r="H160" s="451"/>
    </row>
    <row r="161" spans="1:8" ht="15.95" customHeight="1" thickBot="1" x14ac:dyDescent="0.3">
      <c r="A161" s="195">
        <v>3612</v>
      </c>
      <c r="B161" s="524" t="s">
        <v>818</v>
      </c>
      <c r="C161" s="296">
        <v>0</v>
      </c>
      <c r="D161" s="296">
        <v>0</v>
      </c>
      <c r="E161" s="296">
        <v>124545</v>
      </c>
      <c r="F161" s="197"/>
      <c r="H161" s="451"/>
    </row>
    <row r="162" spans="1:8" ht="15.95" customHeight="1" x14ac:dyDescent="0.25">
      <c r="A162" s="473"/>
      <c r="B162" s="521" t="s">
        <v>819</v>
      </c>
      <c r="C162" s="79">
        <v>0</v>
      </c>
      <c r="D162" s="79">
        <v>0</v>
      </c>
      <c r="E162" s="79">
        <v>124545</v>
      </c>
      <c r="F162" s="570"/>
      <c r="H162" s="451"/>
    </row>
    <row r="163" spans="1:8" ht="15.95" customHeight="1" thickBot="1" x14ac:dyDescent="0.3">
      <c r="A163" s="398">
        <v>3631</v>
      </c>
      <c r="B163" s="337" t="s">
        <v>102</v>
      </c>
      <c r="C163" s="338">
        <f>SUM(C164:C164)</f>
        <v>0</v>
      </c>
      <c r="D163" s="338">
        <f>SUM(D164:D164)</f>
        <v>0</v>
      </c>
      <c r="E163" s="373">
        <v>701274.81</v>
      </c>
      <c r="F163" s="207" t="s">
        <v>14</v>
      </c>
      <c r="G163" s="143"/>
      <c r="H163" s="451"/>
    </row>
    <row r="164" spans="1:8" ht="15.95" customHeight="1" thickBot="1" x14ac:dyDescent="0.25">
      <c r="A164" s="399"/>
      <c r="B164" s="384" t="s">
        <v>103</v>
      </c>
      <c r="C164" s="379">
        <v>0</v>
      </c>
      <c r="D164" s="379">
        <v>0</v>
      </c>
      <c r="E164" s="411">
        <v>701274.81</v>
      </c>
      <c r="F164" s="211"/>
      <c r="H164" s="451"/>
    </row>
    <row r="165" spans="1:8" ht="15.95" customHeight="1" thickBot="1" x14ac:dyDescent="0.3">
      <c r="A165" s="368">
        <v>3632</v>
      </c>
      <c r="B165" s="392" t="s">
        <v>104</v>
      </c>
      <c r="C165" s="386">
        <v>590000</v>
      </c>
      <c r="D165" s="386">
        <v>590000</v>
      </c>
      <c r="E165" s="380">
        <v>564535</v>
      </c>
      <c r="F165" s="435">
        <f>SUM(E165/D165*100)</f>
        <v>95.683898305084753</v>
      </c>
      <c r="G165" s="478"/>
      <c r="H165" s="159"/>
    </row>
    <row r="166" spans="1:8" ht="15.95" customHeight="1" thickBot="1" x14ac:dyDescent="0.25">
      <c r="A166" s="400"/>
      <c r="B166" s="384" t="s">
        <v>105</v>
      </c>
      <c r="C166" s="379">
        <v>590000</v>
      </c>
      <c r="D166" s="379">
        <v>590000</v>
      </c>
      <c r="E166" s="411">
        <v>564535</v>
      </c>
      <c r="F166" s="142"/>
      <c r="G166" s="143"/>
      <c r="H166" s="481"/>
    </row>
    <row r="167" spans="1:8" ht="15.95" customHeight="1" thickBot="1" x14ac:dyDescent="0.3">
      <c r="A167" s="368">
        <v>3639</v>
      </c>
      <c r="B167" s="347" t="s">
        <v>106</v>
      </c>
      <c r="C167" s="296">
        <v>4447500</v>
      </c>
      <c r="D167" s="296">
        <v>4447500</v>
      </c>
      <c r="E167" s="296">
        <v>4840226.51</v>
      </c>
      <c r="F167" s="305">
        <f>SUM(E167/D167*100)</f>
        <v>108.83027566048342</v>
      </c>
      <c r="G167" s="301"/>
      <c r="H167" s="159"/>
    </row>
    <row r="168" spans="1:8" ht="15.95" customHeight="1" x14ac:dyDescent="0.2">
      <c r="A168" s="117"/>
      <c r="B168" s="118" t="s">
        <v>107</v>
      </c>
      <c r="C168" s="144">
        <v>66000</v>
      </c>
      <c r="D168" s="144">
        <v>66000</v>
      </c>
      <c r="E168" s="404">
        <v>66792</v>
      </c>
      <c r="F168" s="80"/>
      <c r="H168" s="159"/>
    </row>
    <row r="169" spans="1:8" ht="15.95" customHeight="1" x14ac:dyDescent="0.2">
      <c r="A169" s="124"/>
      <c r="B169" s="120" t="s">
        <v>108</v>
      </c>
      <c r="C169" s="147">
        <v>300500</v>
      </c>
      <c r="D169" s="147">
        <v>300500</v>
      </c>
      <c r="E169" s="139">
        <v>434816.19</v>
      </c>
      <c r="F169" s="125"/>
    </row>
    <row r="170" spans="1:8" ht="15.95" customHeight="1" x14ac:dyDescent="0.2">
      <c r="A170" s="124"/>
      <c r="B170" s="120" t="s">
        <v>109</v>
      </c>
      <c r="C170" s="147">
        <v>72000</v>
      </c>
      <c r="D170" s="147">
        <v>72000</v>
      </c>
      <c r="E170" s="139">
        <v>72000</v>
      </c>
      <c r="F170" s="125"/>
      <c r="G170" s="478"/>
    </row>
    <row r="171" spans="1:8" ht="15.95" customHeight="1" x14ac:dyDescent="0.2">
      <c r="A171" s="124"/>
      <c r="B171" s="120" t="s">
        <v>110</v>
      </c>
      <c r="C171" s="147">
        <v>3451000</v>
      </c>
      <c r="D171" s="147">
        <v>3451000</v>
      </c>
      <c r="E171" s="139">
        <v>3568757.98</v>
      </c>
      <c r="F171" s="125"/>
    </row>
    <row r="172" spans="1:8" ht="15.95" customHeight="1" x14ac:dyDescent="0.2">
      <c r="A172" s="124"/>
      <c r="B172" s="120" t="s">
        <v>111</v>
      </c>
      <c r="C172" s="147">
        <v>550000</v>
      </c>
      <c r="D172" s="147">
        <v>550000</v>
      </c>
      <c r="E172" s="139">
        <v>550000</v>
      </c>
      <c r="F172" s="125"/>
    </row>
    <row r="173" spans="1:8" ht="15.95" customHeight="1" x14ac:dyDescent="0.2">
      <c r="A173" s="124"/>
      <c r="B173" s="120" t="s">
        <v>112</v>
      </c>
      <c r="C173" s="147">
        <v>8000</v>
      </c>
      <c r="D173" s="147">
        <v>8000</v>
      </c>
      <c r="E173" s="139">
        <v>52940.800000000003</v>
      </c>
      <c r="F173" s="125"/>
    </row>
    <row r="174" spans="1:8" ht="15.95" customHeight="1" thickBot="1" x14ac:dyDescent="0.25">
      <c r="A174" s="124"/>
      <c r="B174" s="120" t="s">
        <v>113</v>
      </c>
      <c r="C174" s="147">
        <v>0</v>
      </c>
      <c r="D174" s="147">
        <v>0</v>
      </c>
      <c r="E174" s="139">
        <v>94919.54</v>
      </c>
      <c r="F174" s="94"/>
    </row>
    <row r="175" spans="1:8" ht="15.95" customHeight="1" thickBot="1" x14ac:dyDescent="0.3">
      <c r="A175" s="388">
        <v>3725</v>
      </c>
      <c r="B175" s="347" t="s">
        <v>114</v>
      </c>
      <c r="C175" s="296">
        <v>1994400</v>
      </c>
      <c r="D175" s="386">
        <v>1994400</v>
      </c>
      <c r="E175" s="380">
        <v>3701651.57</v>
      </c>
      <c r="F175" s="197">
        <f>SUM(E175/D175*100)</f>
        <v>185.60226484155635</v>
      </c>
    </row>
    <row r="176" spans="1:8" ht="15.95" customHeight="1" thickBot="1" x14ac:dyDescent="0.3">
      <c r="A176" s="389"/>
      <c r="B176" s="390" t="s">
        <v>115</v>
      </c>
      <c r="C176" s="350">
        <v>1994400</v>
      </c>
      <c r="D176" s="379">
        <v>1994400</v>
      </c>
      <c r="E176" s="379">
        <v>3701651.57</v>
      </c>
      <c r="F176" s="309"/>
    </row>
    <row r="177" spans="1:8" ht="15.95" customHeight="1" thickBot="1" x14ac:dyDescent="0.3">
      <c r="A177" s="368">
        <v>3726</v>
      </c>
      <c r="B177" s="337" t="s">
        <v>116</v>
      </c>
      <c r="C177" s="338">
        <f>SUM(C178)</f>
        <v>18000</v>
      </c>
      <c r="D177" s="338">
        <f>SUM(D178)</f>
        <v>18000</v>
      </c>
      <c r="E177" s="373">
        <f>SUM(E178)</f>
        <v>18000</v>
      </c>
      <c r="F177" s="197">
        <f>SUM(E177/D177*100)</f>
        <v>100</v>
      </c>
      <c r="H177" s="159"/>
    </row>
    <row r="178" spans="1:8" ht="15.95" customHeight="1" thickBot="1" x14ac:dyDescent="0.25">
      <c r="A178" s="100"/>
      <c r="B178" s="384" t="s">
        <v>117</v>
      </c>
      <c r="C178" s="379">
        <v>18000</v>
      </c>
      <c r="D178" s="379">
        <v>18000</v>
      </c>
      <c r="E178" s="379">
        <v>18000</v>
      </c>
      <c r="F178" s="433"/>
    </row>
    <row r="179" spans="1:8" ht="15.95" customHeight="1" thickBot="1" x14ac:dyDescent="0.3">
      <c r="A179" s="368">
        <v>3727</v>
      </c>
      <c r="B179" s="347" t="s">
        <v>118</v>
      </c>
      <c r="C179" s="296">
        <v>245000</v>
      </c>
      <c r="D179" s="296">
        <v>245000</v>
      </c>
      <c r="E179" s="412">
        <v>256682.33</v>
      </c>
      <c r="F179" s="197">
        <f>SUM(E179/D179*100)</f>
        <v>104.76829795918367</v>
      </c>
      <c r="H179" s="159"/>
    </row>
    <row r="180" spans="1:8" ht="15.95" customHeight="1" thickBot="1" x14ac:dyDescent="0.3">
      <c r="B180" s="523" t="s">
        <v>119</v>
      </c>
      <c r="C180" s="90">
        <v>245000</v>
      </c>
      <c r="D180" s="90">
        <v>245000</v>
      </c>
      <c r="E180" s="90">
        <v>256682.33</v>
      </c>
      <c r="F180" s="494"/>
      <c r="H180" s="451"/>
    </row>
    <row r="181" spans="1:8" ht="15.95" customHeight="1" thickBot="1" x14ac:dyDescent="0.3">
      <c r="A181" s="195">
        <v>3749</v>
      </c>
      <c r="B181" s="524" t="s">
        <v>757</v>
      </c>
      <c r="C181" s="296">
        <v>0</v>
      </c>
      <c r="D181" s="296">
        <v>0</v>
      </c>
      <c r="E181" s="296">
        <v>22000</v>
      </c>
      <c r="F181" s="197"/>
      <c r="H181" s="588"/>
    </row>
    <row r="182" spans="1:8" ht="15.95" customHeight="1" thickBot="1" x14ac:dyDescent="0.3">
      <c r="A182" s="571"/>
      <c r="B182" s="523" t="s">
        <v>685</v>
      </c>
      <c r="C182" s="572">
        <v>0</v>
      </c>
      <c r="D182" s="572">
        <v>0</v>
      </c>
      <c r="E182" s="90">
        <v>22000</v>
      </c>
      <c r="F182" s="330"/>
      <c r="H182" s="451"/>
    </row>
    <row r="183" spans="1:8" ht="15.95" customHeight="1" thickBot="1" x14ac:dyDescent="0.3">
      <c r="A183" s="195">
        <v>3769</v>
      </c>
      <c r="B183" s="524" t="s">
        <v>820</v>
      </c>
      <c r="C183" s="296">
        <v>0</v>
      </c>
      <c r="D183" s="296">
        <v>0</v>
      </c>
      <c r="E183" s="296">
        <v>1000</v>
      </c>
      <c r="F183" s="197"/>
      <c r="H183" s="588"/>
    </row>
    <row r="184" spans="1:8" ht="15.95" customHeight="1" x14ac:dyDescent="0.25">
      <c r="A184" s="473"/>
      <c r="B184" s="521" t="s">
        <v>685</v>
      </c>
      <c r="C184" s="79">
        <v>0</v>
      </c>
      <c r="D184" s="79">
        <v>0</v>
      </c>
      <c r="E184" s="525">
        <v>1000</v>
      </c>
      <c r="F184" s="499"/>
      <c r="H184" s="588"/>
    </row>
    <row r="185" spans="1:8" ht="15.95" customHeight="1" thickBot="1" x14ac:dyDescent="0.3">
      <c r="A185" s="522">
        <v>3900</v>
      </c>
      <c r="B185" s="495" t="s">
        <v>121</v>
      </c>
      <c r="C185" s="338">
        <f>SUM(C186)</f>
        <v>0</v>
      </c>
      <c r="D185" s="496">
        <v>0</v>
      </c>
      <c r="E185" s="373">
        <v>80000</v>
      </c>
      <c r="F185" s="207"/>
      <c r="H185" s="451"/>
    </row>
    <row r="186" spans="1:8" ht="15.95" customHeight="1" thickBot="1" x14ac:dyDescent="0.3">
      <c r="A186" s="369"/>
      <c r="B186" s="353"/>
      <c r="C186" s="379">
        <v>0</v>
      </c>
      <c r="D186" s="350">
        <v>0</v>
      </c>
      <c r="E186" s="411">
        <v>80000</v>
      </c>
      <c r="F186" s="430"/>
      <c r="H186" s="451"/>
    </row>
    <row r="187" spans="1:8" ht="15.95" customHeight="1" thickBot="1" x14ac:dyDescent="0.3">
      <c r="A187" s="148">
        <v>4359</v>
      </c>
      <c r="B187" s="347" t="s">
        <v>122</v>
      </c>
      <c r="C187" s="338">
        <v>61000</v>
      </c>
      <c r="D187" s="338">
        <v>61000</v>
      </c>
      <c r="E187" s="373">
        <v>43855.1</v>
      </c>
      <c r="F187" s="197">
        <f>SUM(E187/D187*100)</f>
        <v>71.893606557377041</v>
      </c>
      <c r="H187" s="588"/>
    </row>
    <row r="188" spans="1:8" ht="15.95" customHeight="1" x14ac:dyDescent="0.25">
      <c r="A188" s="124"/>
      <c r="B188" s="118" t="s">
        <v>123</v>
      </c>
      <c r="C188" s="75">
        <v>6000</v>
      </c>
      <c r="D188" s="75">
        <v>6000</v>
      </c>
      <c r="E188" s="410">
        <v>2129.6</v>
      </c>
      <c r="F188" s="76"/>
      <c r="H188" s="588"/>
    </row>
    <row r="189" spans="1:8" ht="15.95" customHeight="1" thickBot="1" x14ac:dyDescent="0.25">
      <c r="A189" s="111"/>
      <c r="B189" s="112" t="s">
        <v>507</v>
      </c>
      <c r="C189" s="82">
        <v>55000</v>
      </c>
      <c r="D189" s="82">
        <v>55000</v>
      </c>
      <c r="E189" s="93">
        <v>41725.5</v>
      </c>
      <c r="F189" s="116"/>
      <c r="G189" s="526"/>
      <c r="H189" s="451"/>
    </row>
    <row r="190" spans="1:8" ht="15.95" customHeight="1" thickBot="1" x14ac:dyDescent="0.3">
      <c r="A190" s="148">
        <v>4399</v>
      </c>
      <c r="B190" s="347" t="s">
        <v>878</v>
      </c>
      <c r="C190" s="296">
        <v>0</v>
      </c>
      <c r="D190" s="296">
        <v>0</v>
      </c>
      <c r="E190" s="373">
        <v>424</v>
      </c>
      <c r="F190" s="197"/>
      <c r="G190" s="526"/>
      <c r="H190" s="451"/>
    </row>
    <row r="191" spans="1:8" ht="15.95" customHeight="1" thickBot="1" x14ac:dyDescent="0.25">
      <c r="A191" s="124"/>
      <c r="B191" s="118" t="s">
        <v>879</v>
      </c>
      <c r="C191" s="75">
        <v>0</v>
      </c>
      <c r="D191" s="75">
        <v>0</v>
      </c>
      <c r="E191" s="410">
        <v>424</v>
      </c>
      <c r="F191" s="76"/>
      <c r="G191" s="526"/>
      <c r="H191" s="159"/>
    </row>
    <row r="192" spans="1:8" ht="15.95" hidden="1" customHeight="1" x14ac:dyDescent="0.25">
      <c r="A192" s="214">
        <v>5311</v>
      </c>
      <c r="B192" s="347" t="s">
        <v>126</v>
      </c>
      <c r="C192" s="296">
        <v>0</v>
      </c>
      <c r="D192" s="296">
        <v>0</v>
      </c>
      <c r="E192" s="197">
        <v>39235</v>
      </c>
      <c r="F192" s="305"/>
      <c r="H192" s="481"/>
    </row>
    <row r="193" spans="1:8" ht="15.95" customHeight="1" thickBot="1" x14ac:dyDescent="0.3">
      <c r="A193" s="368">
        <v>5311</v>
      </c>
      <c r="B193" s="347" t="s">
        <v>126</v>
      </c>
      <c r="C193" s="197">
        <f t="shared" ref="C193:D193" si="3">SUM(C195:C195)</f>
        <v>0</v>
      </c>
      <c r="D193" s="222">
        <f t="shared" si="3"/>
        <v>0</v>
      </c>
      <c r="E193" s="380">
        <v>131335</v>
      </c>
      <c r="F193" s="197" t="s">
        <v>14</v>
      </c>
      <c r="H193" s="159"/>
    </row>
    <row r="194" spans="1:8" ht="15.95" customHeight="1" x14ac:dyDescent="0.25">
      <c r="A194" s="109"/>
      <c r="B194" s="456" t="s">
        <v>617</v>
      </c>
      <c r="C194" s="144">
        <v>0</v>
      </c>
      <c r="D194" s="387">
        <v>0</v>
      </c>
      <c r="E194" s="436">
        <v>372</v>
      </c>
      <c r="F194" s="243"/>
      <c r="H194" s="582"/>
    </row>
    <row r="195" spans="1:8" ht="15.95" customHeight="1" thickBot="1" x14ac:dyDescent="0.25">
      <c r="A195" s="111"/>
      <c r="B195" s="297" t="s">
        <v>618</v>
      </c>
      <c r="C195" s="93">
        <v>0</v>
      </c>
      <c r="D195" s="82">
        <v>0</v>
      </c>
      <c r="E195" s="93">
        <v>130963</v>
      </c>
      <c r="F195" s="123"/>
      <c r="G195" s="95"/>
      <c r="H195" s="582"/>
    </row>
    <row r="196" spans="1:8" s="95" customFormat="1" ht="15.95" customHeight="1" thickBot="1" x14ac:dyDescent="0.3">
      <c r="A196" s="368">
        <v>5512</v>
      </c>
      <c r="B196" s="337" t="s">
        <v>127</v>
      </c>
      <c r="C196" s="338">
        <v>195000</v>
      </c>
      <c r="D196" s="296">
        <v>195000</v>
      </c>
      <c r="E196" s="380">
        <v>629597.25</v>
      </c>
      <c r="F196" s="197">
        <f>SUM(E196/D196*100)</f>
        <v>322.87038461538458</v>
      </c>
      <c r="H196" s="582"/>
    </row>
    <row r="197" spans="1:8" s="95" customFormat="1" ht="15.95" customHeight="1" x14ac:dyDescent="0.2">
      <c r="A197" s="117"/>
      <c r="B197" s="385" t="s">
        <v>128</v>
      </c>
      <c r="C197" s="75">
        <v>75000</v>
      </c>
      <c r="D197" s="79">
        <v>75000</v>
      </c>
      <c r="E197" s="75">
        <v>33337</v>
      </c>
      <c r="F197" s="119"/>
      <c r="H197" s="582"/>
    </row>
    <row r="198" spans="1:8" ht="15.95" customHeight="1" x14ac:dyDescent="0.2">
      <c r="A198" s="124"/>
      <c r="B198" s="120" t="s">
        <v>129</v>
      </c>
      <c r="C198" s="78">
        <v>120000</v>
      </c>
      <c r="D198" s="78">
        <v>120000</v>
      </c>
      <c r="E198" s="348">
        <v>75141</v>
      </c>
      <c r="F198" s="125"/>
      <c r="G198" s="478"/>
      <c r="H198" s="582"/>
    </row>
    <row r="199" spans="1:8" ht="15.95" customHeight="1" thickBot="1" x14ac:dyDescent="0.25">
      <c r="A199" s="124"/>
      <c r="B199" s="120" t="s">
        <v>130</v>
      </c>
      <c r="C199" s="78">
        <v>0</v>
      </c>
      <c r="D199" s="78">
        <v>0</v>
      </c>
      <c r="E199" s="348">
        <v>521119.25</v>
      </c>
      <c r="F199" s="94"/>
      <c r="H199" s="582"/>
    </row>
    <row r="200" spans="1:8" ht="15.95" customHeight="1" thickBot="1" x14ac:dyDescent="0.3">
      <c r="A200" s="376">
        <v>6171</v>
      </c>
      <c r="B200" s="383" t="s">
        <v>131</v>
      </c>
      <c r="C200" s="386">
        <v>8000</v>
      </c>
      <c r="D200" s="296">
        <v>8000</v>
      </c>
      <c r="E200" s="412">
        <v>531599.32999999996</v>
      </c>
      <c r="F200" s="197">
        <f>SUM(E200/D200*100)</f>
        <v>6644.9916250000006</v>
      </c>
      <c r="H200" s="582"/>
    </row>
    <row r="201" spans="1:8" ht="15.95" customHeight="1" x14ac:dyDescent="0.2">
      <c r="A201" s="372"/>
      <c r="B201" s="385" t="s">
        <v>132</v>
      </c>
      <c r="C201" s="75">
        <v>0</v>
      </c>
      <c r="D201" s="79">
        <v>0</v>
      </c>
      <c r="E201" s="366">
        <v>67800</v>
      </c>
      <c r="F201" s="76"/>
      <c r="H201" s="582"/>
    </row>
    <row r="202" spans="1:8" ht="15.95" customHeight="1" x14ac:dyDescent="0.2">
      <c r="A202" s="354"/>
      <c r="B202" s="77" t="s">
        <v>664</v>
      </c>
      <c r="C202" s="78">
        <v>0</v>
      </c>
      <c r="D202" s="78">
        <v>0</v>
      </c>
      <c r="E202" s="348">
        <v>415700.38</v>
      </c>
      <c r="F202" s="125"/>
      <c r="G202" s="159"/>
      <c r="H202" s="582"/>
    </row>
    <row r="203" spans="1:8" ht="15.95" customHeight="1" x14ac:dyDescent="0.2">
      <c r="A203" s="354"/>
      <c r="B203" s="77" t="s">
        <v>663</v>
      </c>
      <c r="C203" s="78">
        <v>0</v>
      </c>
      <c r="D203" s="78">
        <v>0</v>
      </c>
      <c r="E203" s="78">
        <v>0</v>
      </c>
      <c r="F203" s="128"/>
      <c r="G203" s="159"/>
      <c r="H203" s="582"/>
    </row>
    <row r="204" spans="1:8" ht="15.95" customHeight="1" x14ac:dyDescent="0.2">
      <c r="A204" s="354"/>
      <c r="B204" s="77" t="s">
        <v>133</v>
      </c>
      <c r="C204" s="78">
        <v>0</v>
      </c>
      <c r="D204" s="78">
        <v>0</v>
      </c>
      <c r="E204" s="348">
        <v>37125.949999999997</v>
      </c>
      <c r="F204" s="125"/>
      <c r="H204" s="582"/>
    </row>
    <row r="205" spans="1:8" ht="15.95" hidden="1" customHeight="1" x14ac:dyDescent="0.2">
      <c r="A205" s="308"/>
      <c r="B205" s="77" t="s">
        <v>134</v>
      </c>
      <c r="C205" s="78">
        <v>0</v>
      </c>
      <c r="D205" s="78">
        <v>0</v>
      </c>
      <c r="E205" s="348">
        <v>21696.95</v>
      </c>
      <c r="F205" s="357"/>
      <c r="H205" s="582"/>
    </row>
    <row r="206" spans="1:8" ht="15.95" hidden="1" customHeight="1" x14ac:dyDescent="0.2">
      <c r="A206" s="308"/>
      <c r="B206" s="77" t="s">
        <v>135</v>
      </c>
      <c r="C206" s="78">
        <v>0</v>
      </c>
      <c r="D206" s="78">
        <v>0</v>
      </c>
      <c r="E206" s="348">
        <v>32457</v>
      </c>
      <c r="F206" s="357"/>
      <c r="H206" s="582"/>
    </row>
    <row r="207" spans="1:8" ht="15.95" hidden="1" customHeight="1" x14ac:dyDescent="0.2">
      <c r="A207" s="308"/>
      <c r="B207" s="77" t="s">
        <v>136</v>
      </c>
      <c r="C207" s="78">
        <v>5000</v>
      </c>
      <c r="D207" s="78">
        <v>5000</v>
      </c>
      <c r="E207" s="348">
        <v>11623</v>
      </c>
      <c r="F207" s="357"/>
      <c r="H207" s="582"/>
    </row>
    <row r="208" spans="1:8" ht="15.95" customHeight="1" x14ac:dyDescent="0.2">
      <c r="A208" s="308"/>
      <c r="B208" s="77" t="s">
        <v>689</v>
      </c>
      <c r="C208" s="78">
        <v>3000</v>
      </c>
      <c r="D208" s="78">
        <v>3000</v>
      </c>
      <c r="E208" s="78">
        <v>0</v>
      </c>
      <c r="F208" s="128"/>
      <c r="H208" s="582"/>
    </row>
    <row r="209" spans="1:8" ht="15" x14ac:dyDescent="0.2">
      <c r="A209" s="280"/>
      <c r="B209" s="279" t="s">
        <v>690</v>
      </c>
      <c r="C209" s="78">
        <v>0</v>
      </c>
      <c r="D209" s="78">
        <v>0</v>
      </c>
      <c r="E209" s="78">
        <v>3713</v>
      </c>
      <c r="F209" s="125"/>
      <c r="G209" s="7"/>
      <c r="H209" s="582"/>
    </row>
    <row r="210" spans="1:8" ht="15.95" customHeight="1" thickBot="1" x14ac:dyDescent="0.25">
      <c r="A210" s="355"/>
      <c r="B210" s="352" t="s">
        <v>522</v>
      </c>
      <c r="C210" s="90">
        <v>5000</v>
      </c>
      <c r="D210" s="90">
        <v>5000</v>
      </c>
      <c r="E210" s="90">
        <v>7260</v>
      </c>
      <c r="F210" s="119"/>
      <c r="H210" s="159"/>
    </row>
    <row r="211" spans="1:8" ht="15.95" customHeight="1" thickBot="1" x14ac:dyDescent="0.3">
      <c r="A211" s="368">
        <v>6310</v>
      </c>
      <c r="B211" s="383" t="s">
        <v>137</v>
      </c>
      <c r="C211" s="222">
        <v>500000</v>
      </c>
      <c r="D211" s="382">
        <v>500000</v>
      </c>
      <c r="E211" s="386">
        <v>4786797.16</v>
      </c>
      <c r="F211" s="305">
        <f>SUM(E211/D211*100)</f>
        <v>957.35943199999997</v>
      </c>
      <c r="H211" s="481"/>
    </row>
    <row r="212" spans="1:8" ht="15.95" customHeight="1" thickBot="1" x14ac:dyDescent="0.3">
      <c r="A212" s="356"/>
      <c r="B212" s="384" t="s">
        <v>499</v>
      </c>
      <c r="C212" s="379">
        <v>500000</v>
      </c>
      <c r="D212" s="379">
        <v>500000</v>
      </c>
      <c r="E212" s="379">
        <v>4786797.16</v>
      </c>
      <c r="F212" s="431"/>
      <c r="H212" s="159"/>
    </row>
    <row r="213" spans="1:8" ht="15.95" customHeight="1" thickBot="1" x14ac:dyDescent="0.3">
      <c r="A213" s="376">
        <v>6320</v>
      </c>
      <c r="B213" s="347" t="s">
        <v>402</v>
      </c>
      <c r="C213" s="197">
        <v>0</v>
      </c>
      <c r="D213" s="378">
        <v>0</v>
      </c>
      <c r="E213" s="386">
        <v>1170</v>
      </c>
      <c r="F213" s="432"/>
      <c r="H213" s="159"/>
    </row>
    <row r="214" spans="1:8" ht="15.95" customHeight="1" thickBot="1" x14ac:dyDescent="0.3">
      <c r="A214" s="377"/>
      <c r="B214" s="353" t="s">
        <v>521</v>
      </c>
      <c r="C214" s="350">
        <v>0</v>
      </c>
      <c r="D214" s="379">
        <v>0</v>
      </c>
      <c r="E214" s="379">
        <v>1170</v>
      </c>
      <c r="F214" s="433"/>
      <c r="H214" s="159"/>
    </row>
    <row r="215" spans="1:8" ht="15.95" customHeight="1" thickBot="1" x14ac:dyDescent="0.3">
      <c r="A215" s="368">
        <v>6330</v>
      </c>
      <c r="B215" s="374" t="s">
        <v>523</v>
      </c>
      <c r="C215" s="338">
        <v>7011700</v>
      </c>
      <c r="D215" s="338">
        <v>7011700</v>
      </c>
      <c r="E215" s="338">
        <v>483280684.94999999</v>
      </c>
      <c r="F215" s="395">
        <v>6892.5</v>
      </c>
    </row>
    <row r="216" spans="1:8" ht="15.95" customHeight="1" x14ac:dyDescent="0.25">
      <c r="A216" s="336"/>
      <c r="B216" s="375" t="s">
        <v>524</v>
      </c>
      <c r="C216" s="75">
        <v>5000000</v>
      </c>
      <c r="D216" s="75">
        <v>5000000</v>
      </c>
      <c r="E216" s="75">
        <v>8483573.1600000001</v>
      </c>
      <c r="F216" s="434"/>
    </row>
    <row r="217" spans="1:8" ht="15.95" customHeight="1" x14ac:dyDescent="0.25">
      <c r="A217" s="351"/>
      <c r="B217" s="279" t="s">
        <v>525</v>
      </c>
      <c r="C217" s="78">
        <v>2011700</v>
      </c>
      <c r="D217" s="78">
        <v>2011700</v>
      </c>
      <c r="E217" s="78">
        <v>460324630.79000002</v>
      </c>
      <c r="F217" s="365"/>
    </row>
    <row r="218" spans="1:8" s="130" customFormat="1" ht="15.95" customHeight="1" thickBot="1" x14ac:dyDescent="0.3">
      <c r="A218" s="367"/>
      <c r="B218" s="457" t="s">
        <v>526</v>
      </c>
      <c r="C218" s="82">
        <v>0</v>
      </c>
      <c r="D218" s="82">
        <v>0</v>
      </c>
      <c r="E218" s="88">
        <v>14472481</v>
      </c>
      <c r="F218" s="82"/>
    </row>
    <row r="219" spans="1:8" ht="15.95" customHeight="1" thickBot="1" x14ac:dyDescent="0.3">
      <c r="A219" s="458" t="s">
        <v>138</v>
      </c>
      <c r="B219" s="459" t="s">
        <v>139</v>
      </c>
      <c r="C219" s="460">
        <f>SUM(C200+C196+C211+C193+C187+C179+C185+C177+C175+C167+C165+C163+C159+C154+C150+C146+C143+C141+C139+C135+C122+C119+C110+C104+C102+C99+C96+C94+C87)</f>
        <v>10869900</v>
      </c>
      <c r="D219" s="460">
        <f>SUM(D211+D200+D196+D193+D187+D185+D179+D177+D175+D167+D165+D163+D159+D154+D150+D146+D143+D141+D139+D135+D122+D119+D110+D104+D102+D99+D96+D94+D87+D90+D92)</f>
        <v>12737086</v>
      </c>
      <c r="E219" s="315">
        <v>30153129.370000001</v>
      </c>
      <c r="F219" s="461">
        <v>274.5</v>
      </c>
    </row>
    <row r="220" spans="1:8" ht="15.95" customHeight="1" thickBot="1" x14ac:dyDescent="0.25">
      <c r="A220" s="100"/>
      <c r="B220" s="151"/>
      <c r="C220" s="152"/>
      <c r="D220" s="193"/>
      <c r="E220" s="245"/>
      <c r="F220" s="194"/>
    </row>
    <row r="221" spans="1:8" ht="15.95" customHeight="1" thickBot="1" x14ac:dyDescent="0.3">
      <c r="A221" s="462" t="s">
        <v>62</v>
      </c>
      <c r="B221" s="528" t="s">
        <v>140</v>
      </c>
      <c r="C221" s="157"/>
      <c r="D221" s="529"/>
      <c r="E221" s="463"/>
      <c r="F221" s="464"/>
    </row>
    <row r="222" spans="1:8" ht="15.95" hidden="1" customHeight="1" x14ac:dyDescent="0.25">
      <c r="A222" s="368">
        <v>3639</v>
      </c>
      <c r="B222" s="527" t="s">
        <v>141</v>
      </c>
      <c r="C222" s="496">
        <v>14200000</v>
      </c>
      <c r="D222" s="496">
        <v>14200000</v>
      </c>
      <c r="E222" s="197">
        <v>311230</v>
      </c>
      <c r="F222" s="248"/>
    </row>
    <row r="223" spans="1:8" ht="15.95" customHeight="1" thickBot="1" x14ac:dyDescent="0.3">
      <c r="A223" s="325" t="s">
        <v>142</v>
      </c>
      <c r="B223" s="150" t="s">
        <v>143</v>
      </c>
      <c r="C223" s="327">
        <v>14200000</v>
      </c>
      <c r="D223" s="460">
        <v>14200000</v>
      </c>
      <c r="E223" s="315">
        <v>6279154</v>
      </c>
      <c r="F223" s="461">
        <f>SUM(E223/D223*100)</f>
        <v>44.219394366197186</v>
      </c>
    </row>
    <row r="224" spans="1:8" ht="15.95" customHeight="1" thickBot="1" x14ac:dyDescent="0.3">
      <c r="A224" s="100"/>
      <c r="B224" s="151"/>
      <c r="C224" s="152"/>
      <c r="D224" s="152"/>
      <c r="E224" s="193"/>
      <c r="F224" s="127"/>
    </row>
    <row r="225" spans="1:6" ht="15.95" customHeight="1" thickBot="1" x14ac:dyDescent="0.3">
      <c r="A225" s="155" t="s">
        <v>144</v>
      </c>
      <c r="B225" s="156" t="s">
        <v>145</v>
      </c>
      <c r="C225" s="157"/>
      <c r="D225" s="157"/>
      <c r="E225" s="429"/>
      <c r="F225" s="243"/>
    </row>
    <row r="226" spans="1:6" ht="15.95" customHeight="1" thickBot="1" x14ac:dyDescent="0.3">
      <c r="A226" s="214">
        <v>4111</v>
      </c>
      <c r="B226" s="306" t="s">
        <v>500</v>
      </c>
      <c r="C226" s="255">
        <v>0</v>
      </c>
      <c r="D226" s="255">
        <v>543397.30000000005</v>
      </c>
      <c r="E226" s="316">
        <v>543397.30000000005</v>
      </c>
      <c r="F226" s="310">
        <f>SUM(E226/D226*100)</f>
        <v>100</v>
      </c>
    </row>
    <row r="227" spans="1:6" ht="15.95" customHeight="1" thickBot="1" x14ac:dyDescent="0.25">
      <c r="A227" s="294"/>
      <c r="B227" s="201" t="s">
        <v>508</v>
      </c>
      <c r="C227" s="202">
        <v>0</v>
      </c>
      <c r="D227" s="164">
        <v>543397.30000000005</v>
      </c>
      <c r="E227" s="164">
        <v>543397.30000000005</v>
      </c>
      <c r="F227" s="94"/>
    </row>
    <row r="228" spans="1:6" ht="15.95" customHeight="1" thickBot="1" x14ac:dyDescent="0.3">
      <c r="A228" s="376">
        <v>4112</v>
      </c>
      <c r="B228" s="466" t="s">
        <v>146</v>
      </c>
      <c r="C228" s="468">
        <v>33107600</v>
      </c>
      <c r="D228" s="469">
        <v>33208060</v>
      </c>
      <c r="E228" s="465">
        <v>33208060</v>
      </c>
      <c r="F228" s="222">
        <f>SUM(E228/D228*100)</f>
        <v>100</v>
      </c>
    </row>
    <row r="229" spans="1:6" ht="15.95" customHeight="1" thickBot="1" x14ac:dyDescent="0.3">
      <c r="A229" s="368">
        <v>4116</v>
      </c>
      <c r="B229" s="306" t="s">
        <v>147</v>
      </c>
      <c r="C229" s="255">
        <v>0</v>
      </c>
      <c r="D229" s="255">
        <v>21023557</v>
      </c>
      <c r="E229" s="428">
        <v>21023557</v>
      </c>
      <c r="F229" s="197">
        <f>SUM(E229/D229*100)</f>
        <v>100</v>
      </c>
    </row>
    <row r="230" spans="1:6" ht="15.95" customHeight="1" x14ac:dyDescent="0.25">
      <c r="A230" s="336"/>
      <c r="B230" s="467" t="s">
        <v>691</v>
      </c>
      <c r="C230" s="162">
        <v>0</v>
      </c>
      <c r="D230" s="162">
        <v>1288579</v>
      </c>
      <c r="E230" s="162">
        <v>1288579</v>
      </c>
      <c r="F230" s="80"/>
    </row>
    <row r="231" spans="1:6" ht="15.95" customHeight="1" x14ac:dyDescent="0.25">
      <c r="A231" s="336"/>
      <c r="B231" s="445" t="s">
        <v>692</v>
      </c>
      <c r="C231" s="162">
        <v>0</v>
      </c>
      <c r="D231" s="162">
        <v>2074695</v>
      </c>
      <c r="E231" s="162">
        <v>2074695</v>
      </c>
      <c r="F231" s="80"/>
    </row>
    <row r="232" spans="1:6" ht="15.95" customHeight="1" x14ac:dyDescent="0.25">
      <c r="A232" s="336"/>
      <c r="B232" s="445" t="s">
        <v>693</v>
      </c>
      <c r="C232" s="162">
        <v>0</v>
      </c>
      <c r="D232" s="162">
        <v>3077433</v>
      </c>
      <c r="E232" s="162">
        <v>3077433</v>
      </c>
      <c r="F232" s="80"/>
    </row>
    <row r="233" spans="1:6" ht="15.95" customHeight="1" x14ac:dyDescent="0.25">
      <c r="A233" s="336"/>
      <c r="B233" s="445" t="s">
        <v>694</v>
      </c>
      <c r="C233" s="162">
        <v>0</v>
      </c>
      <c r="D233" s="162">
        <v>6747000</v>
      </c>
      <c r="E233" s="162">
        <v>6747000</v>
      </c>
      <c r="F233" s="80"/>
    </row>
    <row r="234" spans="1:6" ht="15.95" customHeight="1" x14ac:dyDescent="0.25">
      <c r="A234" s="336"/>
      <c r="B234" s="445" t="s">
        <v>695</v>
      </c>
      <c r="C234" s="162">
        <v>0</v>
      </c>
      <c r="D234" s="162">
        <v>1511944</v>
      </c>
      <c r="E234" s="162">
        <v>1511944</v>
      </c>
      <c r="F234" s="80"/>
    </row>
    <row r="235" spans="1:6" ht="15.95" customHeight="1" x14ac:dyDescent="0.25">
      <c r="A235" s="336"/>
      <c r="B235" s="445" t="s">
        <v>696</v>
      </c>
      <c r="C235" s="162">
        <v>0</v>
      </c>
      <c r="D235" s="162">
        <v>880000</v>
      </c>
      <c r="E235" s="162">
        <v>880000</v>
      </c>
      <c r="F235" s="80"/>
    </row>
    <row r="236" spans="1:6" ht="15.95" customHeight="1" x14ac:dyDescent="0.25">
      <c r="A236" s="530"/>
      <c r="B236" s="251" t="s">
        <v>697</v>
      </c>
      <c r="C236" s="160">
        <v>0</v>
      </c>
      <c r="D236" s="160">
        <v>1578875</v>
      </c>
      <c r="E236" s="152">
        <v>1578875</v>
      </c>
      <c r="F236" s="125"/>
    </row>
    <row r="237" spans="1:6" ht="15.95" customHeight="1" x14ac:dyDescent="0.2">
      <c r="A237" s="111"/>
      <c r="B237" s="532" t="s">
        <v>791</v>
      </c>
      <c r="C237" s="160">
        <v>0</v>
      </c>
      <c r="D237" s="202">
        <v>2243699</v>
      </c>
      <c r="E237" s="534">
        <v>2243699</v>
      </c>
      <c r="F237" s="533"/>
    </row>
    <row r="238" spans="1:6" ht="15.95" customHeight="1" x14ac:dyDescent="0.25">
      <c r="A238" s="111"/>
      <c r="B238" s="550" t="s">
        <v>792</v>
      </c>
      <c r="C238" s="229">
        <v>0</v>
      </c>
      <c r="D238" s="160">
        <v>1391732</v>
      </c>
      <c r="E238" s="160">
        <v>1391732</v>
      </c>
      <c r="F238" s="125"/>
    </row>
    <row r="239" spans="1:6" ht="15.95" customHeight="1" x14ac:dyDescent="0.25">
      <c r="A239" s="111"/>
      <c r="B239" s="550" t="s">
        <v>793</v>
      </c>
      <c r="C239" s="229">
        <v>0</v>
      </c>
      <c r="D239" s="160">
        <v>200000</v>
      </c>
      <c r="E239" s="160">
        <v>200000</v>
      </c>
      <c r="F239" s="125"/>
    </row>
    <row r="240" spans="1:6" ht="15.95" customHeight="1" thickBot="1" x14ac:dyDescent="0.3">
      <c r="A240" s="531"/>
      <c r="B240" s="550" t="s">
        <v>794</v>
      </c>
      <c r="C240" s="229">
        <v>0</v>
      </c>
      <c r="D240" s="160">
        <v>29600</v>
      </c>
      <c r="E240" s="160">
        <v>29600</v>
      </c>
      <c r="F240" s="125"/>
    </row>
    <row r="241" spans="1:6" ht="15.95" customHeight="1" thickBot="1" x14ac:dyDescent="0.3">
      <c r="A241" s="166">
        <v>4121</v>
      </c>
      <c r="B241" s="549" t="s">
        <v>148</v>
      </c>
      <c r="C241" s="172">
        <f>SUM(C244:C244)</f>
        <v>0</v>
      </c>
      <c r="D241" s="172">
        <v>460233</v>
      </c>
      <c r="E241" s="424">
        <v>460233</v>
      </c>
      <c r="F241" s="207">
        <f>SUM(E241/D241*100)</f>
        <v>100</v>
      </c>
    </row>
    <row r="242" spans="1:6" ht="15.95" customHeight="1" x14ac:dyDescent="0.2">
      <c r="A242" s="470"/>
      <c r="B242" s="445" t="s">
        <v>698</v>
      </c>
      <c r="C242" s="288">
        <v>0</v>
      </c>
      <c r="D242" s="288">
        <v>40000</v>
      </c>
      <c r="E242" s="288">
        <v>40000</v>
      </c>
      <c r="F242" s="80"/>
    </row>
    <row r="243" spans="1:6" ht="15.95" customHeight="1" x14ac:dyDescent="0.2">
      <c r="A243" s="470"/>
      <c r="B243" s="445" t="s">
        <v>699</v>
      </c>
      <c r="C243" s="288">
        <v>0</v>
      </c>
      <c r="D243" s="288">
        <v>362033</v>
      </c>
      <c r="E243" s="288">
        <v>362033</v>
      </c>
      <c r="F243" s="80"/>
    </row>
    <row r="244" spans="1:6" ht="15.95" customHeight="1" thickBot="1" x14ac:dyDescent="0.25">
      <c r="A244" s="117"/>
      <c r="B244" s="204" t="s">
        <v>149</v>
      </c>
      <c r="C244" s="162">
        <v>0</v>
      </c>
      <c r="D244" s="162">
        <v>58200</v>
      </c>
      <c r="E244" s="422">
        <v>58200</v>
      </c>
      <c r="F244" s="240"/>
    </row>
    <row r="245" spans="1:6" ht="15.95" customHeight="1" thickBot="1" x14ac:dyDescent="0.3">
      <c r="A245" s="471">
        <v>4122</v>
      </c>
      <c r="B245" s="215" t="s">
        <v>150</v>
      </c>
      <c r="C245" s="168">
        <f>SUM(C254:C254)</f>
        <v>0</v>
      </c>
      <c r="D245" s="168">
        <v>6377449</v>
      </c>
      <c r="E245" s="247">
        <v>6377449</v>
      </c>
      <c r="F245" s="197">
        <f>SUM(E245/D245*100)</f>
        <v>100</v>
      </c>
    </row>
    <row r="246" spans="1:6" ht="15.95" customHeight="1" x14ac:dyDescent="0.25">
      <c r="A246" s="291"/>
      <c r="B246" s="445" t="s">
        <v>758</v>
      </c>
      <c r="C246" s="288">
        <v>0</v>
      </c>
      <c r="D246" s="288">
        <v>20000</v>
      </c>
      <c r="E246" s="288">
        <v>20000</v>
      </c>
      <c r="F246" s="80"/>
    </row>
    <row r="247" spans="1:6" ht="15.95" customHeight="1" x14ac:dyDescent="0.25">
      <c r="A247" s="551"/>
      <c r="B247" s="251" t="s">
        <v>795</v>
      </c>
      <c r="C247" s="288">
        <v>0</v>
      </c>
      <c r="D247" s="288">
        <v>30000</v>
      </c>
      <c r="E247" s="552">
        <v>30000</v>
      </c>
      <c r="F247" s="80"/>
    </row>
    <row r="248" spans="1:6" ht="15.95" customHeight="1" x14ac:dyDescent="0.25">
      <c r="A248" s="551"/>
      <c r="B248" s="251" t="s">
        <v>796</v>
      </c>
      <c r="C248" s="288">
        <v>0</v>
      </c>
      <c r="D248" s="288">
        <v>71449</v>
      </c>
      <c r="E248" s="552">
        <v>71449</v>
      </c>
      <c r="F248" s="80"/>
    </row>
    <row r="249" spans="1:6" ht="15.95" customHeight="1" x14ac:dyDescent="0.25">
      <c r="A249" s="551"/>
      <c r="B249" s="251" t="s">
        <v>797</v>
      </c>
      <c r="C249" s="288">
        <v>0</v>
      </c>
      <c r="D249" s="288">
        <v>100000</v>
      </c>
      <c r="E249" s="552">
        <v>100000</v>
      </c>
      <c r="F249" s="80"/>
    </row>
    <row r="250" spans="1:6" ht="15.95" customHeight="1" x14ac:dyDescent="0.25">
      <c r="A250" s="551"/>
      <c r="B250" s="251" t="s">
        <v>799</v>
      </c>
      <c r="C250" s="288">
        <v>0</v>
      </c>
      <c r="D250" s="288">
        <v>40000</v>
      </c>
      <c r="E250" s="552">
        <v>40000</v>
      </c>
      <c r="F250" s="80"/>
    </row>
    <row r="251" spans="1:6" ht="15.95" customHeight="1" x14ac:dyDescent="0.25">
      <c r="A251" s="551"/>
      <c r="B251" s="251" t="s">
        <v>800</v>
      </c>
      <c r="C251" s="288">
        <v>0</v>
      </c>
      <c r="D251" s="288">
        <v>48000</v>
      </c>
      <c r="E251" s="552">
        <v>48000</v>
      </c>
      <c r="F251" s="80"/>
    </row>
    <row r="252" spans="1:6" ht="15.95" customHeight="1" x14ac:dyDescent="0.25">
      <c r="A252" s="551"/>
      <c r="B252" s="251" t="s">
        <v>801</v>
      </c>
      <c r="C252" s="288">
        <v>0</v>
      </c>
      <c r="D252" s="288">
        <v>60000</v>
      </c>
      <c r="E252" s="552">
        <v>60000</v>
      </c>
      <c r="F252" s="80"/>
    </row>
    <row r="253" spans="1:6" ht="15.95" customHeight="1" x14ac:dyDescent="0.25">
      <c r="A253" s="551"/>
      <c r="B253" s="251" t="s">
        <v>798</v>
      </c>
      <c r="C253" s="288">
        <v>0</v>
      </c>
      <c r="D253" s="288">
        <v>150000</v>
      </c>
      <c r="E253" s="552">
        <v>150000</v>
      </c>
      <c r="F253" s="80"/>
    </row>
    <row r="254" spans="1:6" ht="15.95" customHeight="1" thickBot="1" x14ac:dyDescent="0.25">
      <c r="A254" s="117"/>
      <c r="B254" s="204" t="s">
        <v>509</v>
      </c>
      <c r="C254" s="162">
        <v>0</v>
      </c>
      <c r="D254" s="162">
        <v>5858000</v>
      </c>
      <c r="E254" s="422">
        <v>5858000</v>
      </c>
      <c r="F254" s="163" t="s">
        <v>442</v>
      </c>
    </row>
    <row r="255" spans="1:6" ht="15.95" customHeight="1" thickBot="1" x14ac:dyDescent="0.3">
      <c r="A255" s="166">
        <v>4131</v>
      </c>
      <c r="B255" s="215" t="s">
        <v>151</v>
      </c>
      <c r="C255" s="221">
        <v>5000000</v>
      </c>
      <c r="D255" s="370">
        <v>5000000</v>
      </c>
      <c r="E255" s="423">
        <v>8483573.1600000001</v>
      </c>
      <c r="F255" s="197" t="s">
        <v>14</v>
      </c>
    </row>
    <row r="256" spans="1:6" ht="15.95" customHeight="1" thickBot="1" x14ac:dyDescent="0.25">
      <c r="A256" s="553"/>
      <c r="B256" s="443" t="s">
        <v>152</v>
      </c>
      <c r="C256" s="193">
        <v>5000000</v>
      </c>
      <c r="D256" s="193">
        <v>5000000</v>
      </c>
      <c r="E256" s="193">
        <v>8483573.1600000001</v>
      </c>
      <c r="F256" s="371"/>
    </row>
    <row r="257" spans="1:7" ht="15.95" customHeight="1" thickBot="1" x14ac:dyDescent="0.3">
      <c r="A257" s="170">
        <v>4132</v>
      </c>
      <c r="B257" s="171" t="s">
        <v>437</v>
      </c>
      <c r="C257" s="172">
        <v>0</v>
      </c>
      <c r="D257" s="172">
        <v>0</v>
      </c>
      <c r="E257" s="424">
        <v>72074</v>
      </c>
      <c r="F257" s="169" t="s">
        <v>14</v>
      </c>
    </row>
    <row r="258" spans="1:7" ht="15.95" customHeight="1" thickBot="1" x14ac:dyDescent="0.3">
      <c r="A258" s="471">
        <v>4133</v>
      </c>
      <c r="B258" s="196" t="s">
        <v>153</v>
      </c>
      <c r="C258" s="168">
        <v>0</v>
      </c>
      <c r="D258" s="168">
        <v>0</v>
      </c>
      <c r="E258" s="168">
        <v>95000</v>
      </c>
      <c r="F258" s="313" t="s">
        <v>14</v>
      </c>
    </row>
    <row r="259" spans="1:7" ht="15.95" customHeight="1" thickBot="1" x14ac:dyDescent="0.3">
      <c r="A259" s="166">
        <v>4134</v>
      </c>
      <c r="B259" s="167" t="s">
        <v>154</v>
      </c>
      <c r="C259" s="168">
        <v>2011700</v>
      </c>
      <c r="D259" s="168">
        <v>2011700</v>
      </c>
      <c r="E259" s="247">
        <v>460324630.79000002</v>
      </c>
      <c r="F259" s="169" t="s">
        <v>14</v>
      </c>
    </row>
    <row r="260" spans="1:7" ht="15.95" customHeight="1" thickBot="1" x14ac:dyDescent="0.3">
      <c r="A260" s="195">
        <v>4138</v>
      </c>
      <c r="B260" s="171" t="s">
        <v>155</v>
      </c>
      <c r="C260" s="172">
        <v>0</v>
      </c>
      <c r="D260" s="172">
        <v>0</v>
      </c>
      <c r="E260" s="424">
        <v>12484087</v>
      </c>
      <c r="F260" s="169"/>
    </row>
    <row r="261" spans="1:7" ht="15.75" thickBot="1" x14ac:dyDescent="0.3">
      <c r="A261" s="195">
        <v>4139</v>
      </c>
      <c r="B261" s="171" t="s">
        <v>156</v>
      </c>
      <c r="C261" s="172">
        <v>0</v>
      </c>
      <c r="D261" s="172">
        <v>0</v>
      </c>
      <c r="E261" s="168">
        <v>1821320</v>
      </c>
      <c r="F261" s="312" t="s">
        <v>14</v>
      </c>
    </row>
    <row r="262" spans="1:7" ht="15.75" thickBot="1" x14ac:dyDescent="0.3">
      <c r="A262" s="195">
        <v>4216</v>
      </c>
      <c r="B262" s="220" t="s">
        <v>157</v>
      </c>
      <c r="C262" s="221">
        <v>0</v>
      </c>
      <c r="D262" s="168">
        <v>3749139.6</v>
      </c>
      <c r="E262" s="370">
        <v>3749139.6</v>
      </c>
      <c r="F262" s="222"/>
    </row>
    <row r="263" spans="1:7" ht="15" x14ac:dyDescent="0.25">
      <c r="A263" s="555"/>
      <c r="B263" s="223" t="s">
        <v>625</v>
      </c>
      <c r="C263" s="224">
        <v>0</v>
      </c>
      <c r="D263" s="162">
        <v>1735440</v>
      </c>
      <c r="E263" s="224">
        <v>1735440</v>
      </c>
      <c r="F263" s="438"/>
    </row>
    <row r="264" spans="1:7" ht="15" x14ac:dyDescent="0.25">
      <c r="A264" s="554"/>
      <c r="B264" s="200" t="s">
        <v>759</v>
      </c>
      <c r="C264" s="160">
        <v>0</v>
      </c>
      <c r="D264" s="160">
        <v>763699.6</v>
      </c>
      <c r="E264" s="160">
        <v>763699.6</v>
      </c>
      <c r="F264" s="535"/>
    </row>
    <row r="265" spans="1:7" ht="15" x14ac:dyDescent="0.25">
      <c r="A265" s="554"/>
      <c r="B265" s="200" t="s">
        <v>802</v>
      </c>
      <c r="C265" s="160">
        <v>0</v>
      </c>
      <c r="D265" s="160">
        <v>450000</v>
      </c>
      <c r="E265" s="160">
        <v>450000</v>
      </c>
      <c r="F265" s="535"/>
    </row>
    <row r="266" spans="1:7" ht="15" x14ac:dyDescent="0.25">
      <c r="A266" s="554"/>
      <c r="B266" s="200" t="s">
        <v>803</v>
      </c>
      <c r="C266" s="160">
        <v>0</v>
      </c>
      <c r="D266" s="160">
        <v>450000</v>
      </c>
      <c r="E266" s="160">
        <v>450000</v>
      </c>
      <c r="F266" s="311"/>
      <c r="G266" s="332"/>
    </row>
    <row r="267" spans="1:7" ht="15.75" thickBot="1" x14ac:dyDescent="0.3">
      <c r="A267" s="536"/>
      <c r="B267" s="201" t="s">
        <v>804</v>
      </c>
      <c r="C267" s="202">
        <v>0</v>
      </c>
      <c r="D267" s="162">
        <v>350000</v>
      </c>
      <c r="E267" s="422">
        <v>350000</v>
      </c>
      <c r="F267" s="165"/>
      <c r="G267" s="332"/>
    </row>
    <row r="268" spans="1:7" ht="15.95" customHeight="1" thickBot="1" x14ac:dyDescent="0.3">
      <c r="A268" s="166">
        <v>4222</v>
      </c>
      <c r="B268" s="215" t="s">
        <v>158</v>
      </c>
      <c r="C268" s="168">
        <v>0</v>
      </c>
      <c r="D268" s="168">
        <v>750000</v>
      </c>
      <c r="E268" s="247">
        <v>750000</v>
      </c>
      <c r="F268" s="197"/>
    </row>
    <row r="269" spans="1:7" ht="15.95" customHeight="1" x14ac:dyDescent="0.25">
      <c r="A269" s="291"/>
      <c r="B269" s="292" t="s">
        <v>805</v>
      </c>
      <c r="C269" s="288">
        <v>0</v>
      </c>
      <c r="D269" s="288">
        <v>150000</v>
      </c>
      <c r="E269" s="288">
        <v>150000</v>
      </c>
      <c r="F269" s="80"/>
    </row>
    <row r="270" spans="1:7" ht="15.95" customHeight="1" x14ac:dyDescent="0.25">
      <c r="A270" s="554"/>
      <c r="B270" s="274" t="s">
        <v>806</v>
      </c>
      <c r="C270" s="229">
        <v>0</v>
      </c>
      <c r="D270" s="229">
        <v>300000</v>
      </c>
      <c r="E270" s="229">
        <v>300000</v>
      </c>
      <c r="F270" s="419"/>
    </row>
    <row r="271" spans="1:7" ht="15.95" customHeight="1" thickBot="1" x14ac:dyDescent="0.3">
      <c r="A271" s="536"/>
      <c r="B271" s="556" t="s">
        <v>807</v>
      </c>
      <c r="C271" s="250">
        <v>0</v>
      </c>
      <c r="D271" s="250">
        <v>300000</v>
      </c>
      <c r="E271" s="250">
        <v>300000</v>
      </c>
      <c r="F271" s="557"/>
    </row>
    <row r="272" spans="1:7" ht="15.95" customHeight="1" thickBot="1" x14ac:dyDescent="0.3">
      <c r="A272" s="174"/>
      <c r="B272" s="175" t="s">
        <v>159</v>
      </c>
      <c r="C272" s="176">
        <v>40119300</v>
      </c>
      <c r="D272" s="176">
        <v>73123535.900000006</v>
      </c>
      <c r="E272" s="425">
        <v>549392520.85000002</v>
      </c>
      <c r="F272" s="178">
        <f>SUM(E272/D272*100)</f>
        <v>751.32105427905049</v>
      </c>
    </row>
    <row r="273" spans="1:8" ht="15.95" customHeight="1" thickBot="1" x14ac:dyDescent="0.3">
      <c r="A273" s="174"/>
      <c r="B273" s="175" t="s">
        <v>160</v>
      </c>
      <c r="C273" s="176">
        <v>2011700</v>
      </c>
      <c r="D273" s="176">
        <v>2011700</v>
      </c>
      <c r="E273" s="176">
        <v>474725037.79000002</v>
      </c>
      <c r="F273" s="314" t="s">
        <v>14</v>
      </c>
    </row>
    <row r="274" spans="1:8" ht="15.95" customHeight="1" thickBot="1" x14ac:dyDescent="0.3">
      <c r="A274" s="174" t="s">
        <v>161</v>
      </c>
      <c r="B274" s="175" t="s">
        <v>162</v>
      </c>
      <c r="C274" s="176">
        <f>SUM(C272-C273)</f>
        <v>38107600</v>
      </c>
      <c r="D274" s="176">
        <f>SUM(D272-D273)</f>
        <v>71111835.900000006</v>
      </c>
      <c r="E274" s="425">
        <f>SUM(E272-E273)</f>
        <v>74667483.060000002</v>
      </c>
      <c r="F274" s="178">
        <f>SUM(E274/D274*100)</f>
        <v>105.00007785623771</v>
      </c>
      <c r="G274" s="307"/>
    </row>
    <row r="275" spans="1:8" ht="15.95" customHeight="1" thickBot="1" x14ac:dyDescent="0.25">
      <c r="A275" s="100"/>
      <c r="B275" s="151"/>
      <c r="C275" s="152"/>
      <c r="D275" s="152"/>
      <c r="E275" s="245"/>
      <c r="F275" s="194"/>
    </row>
    <row r="276" spans="1:8" ht="15.95" customHeight="1" thickBot="1" x14ac:dyDescent="0.3">
      <c r="A276" s="105"/>
      <c r="B276" s="179" t="s">
        <v>163</v>
      </c>
      <c r="C276" s="180">
        <f>SUM(C82+C219+C223+C272)</f>
        <v>296039200</v>
      </c>
      <c r="D276" s="180">
        <f>SUM(D82+D219+D223+D272)</f>
        <v>334346201.89999998</v>
      </c>
      <c r="E276" s="426">
        <f>SUM(E82+E219+E223+E272)</f>
        <v>856358037.36000001</v>
      </c>
      <c r="F276" s="72">
        <f>SUM(E276/D276*100)</f>
        <v>256.12913575615528</v>
      </c>
    </row>
    <row r="277" spans="1:8" ht="15.95" customHeight="1" thickBot="1" x14ac:dyDescent="0.3">
      <c r="A277" s="181"/>
      <c r="B277" s="182" t="s">
        <v>164</v>
      </c>
      <c r="C277" s="183">
        <f>SUM(C273)</f>
        <v>2011700</v>
      </c>
      <c r="D277" s="183">
        <f>SUM(D273)</f>
        <v>2011700</v>
      </c>
      <c r="E277" s="427">
        <f>SUM(E273)</f>
        <v>474725037.79000002</v>
      </c>
      <c r="F277" s="317" t="s">
        <v>14</v>
      </c>
    </row>
    <row r="278" spans="1:8" ht="15.95" customHeight="1" thickBot="1" x14ac:dyDescent="0.3">
      <c r="A278" s="184" t="s">
        <v>165</v>
      </c>
      <c r="B278" s="185" t="s">
        <v>166</v>
      </c>
      <c r="C278" s="186">
        <f>SUM(C276-C277)</f>
        <v>294027500</v>
      </c>
      <c r="D278" s="186">
        <f>SUM(D276-D277)</f>
        <v>332334501.89999998</v>
      </c>
      <c r="E278" s="186">
        <f>SUM(E276-E277)</f>
        <v>381632999.56999999</v>
      </c>
      <c r="F278" s="270">
        <f>SUM(E278/D278*100)</f>
        <v>114.83399929533469</v>
      </c>
      <c r="G278" s="307"/>
    </row>
    <row r="279" spans="1:8" ht="15.95" customHeight="1" x14ac:dyDescent="0.2">
      <c r="A279" s="187"/>
      <c r="B279" s="159"/>
      <c r="C279" s="188"/>
      <c r="D279" s="188"/>
      <c r="E279" s="188"/>
      <c r="F279" s="188"/>
      <c r="H279" s="573"/>
    </row>
    <row r="280" spans="1:8" ht="15.95" customHeight="1" thickBot="1" x14ac:dyDescent="0.25">
      <c r="A280" s="187"/>
      <c r="B280" s="159"/>
      <c r="C280" s="188"/>
      <c r="D280" s="188"/>
      <c r="E280" s="188"/>
      <c r="F280" s="188"/>
      <c r="H280" s="573"/>
    </row>
    <row r="281" spans="1:8" ht="15.95" customHeight="1" thickBot="1" x14ac:dyDescent="0.3">
      <c r="A281" s="189"/>
      <c r="B281" s="190" t="s">
        <v>821</v>
      </c>
      <c r="C281" s="157"/>
      <c r="D281" s="157"/>
      <c r="E281" s="157"/>
      <c r="F281" s="191"/>
      <c r="H281" s="188"/>
    </row>
    <row r="282" spans="1:8" ht="15.95" customHeight="1" x14ac:dyDescent="0.2">
      <c r="A282" s="595" t="s">
        <v>62</v>
      </c>
      <c r="B282" s="597" t="s">
        <v>167</v>
      </c>
      <c r="C282" s="599" t="s">
        <v>28</v>
      </c>
      <c r="D282" s="599" t="s">
        <v>29</v>
      </c>
      <c r="E282" s="599" t="s">
        <v>3</v>
      </c>
      <c r="F282" s="589" t="s">
        <v>30</v>
      </c>
      <c r="H282" s="188"/>
    </row>
    <row r="283" spans="1:8" ht="15.95" customHeight="1" thickBot="1" x14ac:dyDescent="0.25">
      <c r="A283" s="596"/>
      <c r="B283" s="598"/>
      <c r="C283" s="600"/>
      <c r="D283" s="600"/>
      <c r="E283" s="600"/>
      <c r="F283" s="590"/>
      <c r="H283" s="188"/>
    </row>
    <row r="284" spans="1:8" ht="15.95" customHeight="1" thickBot="1" x14ac:dyDescent="0.3">
      <c r="A284" s="192"/>
      <c r="B284" s="190" t="s">
        <v>168</v>
      </c>
      <c r="C284" s="193"/>
      <c r="D284" s="193"/>
      <c r="E284" s="193"/>
      <c r="F284" s="194"/>
      <c r="H284" s="188"/>
    </row>
    <row r="285" spans="1:8" ht="15.95" customHeight="1" thickBot="1" x14ac:dyDescent="0.3">
      <c r="A285" s="195">
        <v>1014</v>
      </c>
      <c r="B285" s="196" t="s">
        <v>169</v>
      </c>
      <c r="C285" s="168">
        <v>870000</v>
      </c>
      <c r="D285" s="168">
        <v>890000</v>
      </c>
      <c r="E285" s="168">
        <v>576768.67000000004</v>
      </c>
      <c r="F285" s="197">
        <f>SUM(E285/D285*100)</f>
        <v>64.805468539325844</v>
      </c>
      <c r="H285" s="188"/>
    </row>
    <row r="286" spans="1:8" s="154" customFormat="1" ht="15.95" customHeight="1" x14ac:dyDescent="0.25">
      <c r="A286" s="198"/>
      <c r="B286" s="199" t="s">
        <v>170</v>
      </c>
      <c r="C286" s="158">
        <v>710000</v>
      </c>
      <c r="D286" s="158">
        <v>710000</v>
      </c>
      <c r="E286" s="158">
        <v>560418.67000000004</v>
      </c>
      <c r="F286" s="163"/>
      <c r="H286" s="272"/>
    </row>
    <row r="287" spans="1:8" ht="15.95" customHeight="1" x14ac:dyDescent="0.2">
      <c r="A287" s="198"/>
      <c r="B287" s="199" t="s">
        <v>171</v>
      </c>
      <c r="C287" s="158">
        <v>100000</v>
      </c>
      <c r="D287" s="158">
        <v>100000</v>
      </c>
      <c r="E287" s="158">
        <v>0</v>
      </c>
      <c r="F287" s="163"/>
      <c r="H287" s="45"/>
    </row>
    <row r="288" spans="1:8" ht="15.95" customHeight="1" x14ac:dyDescent="0.2">
      <c r="A288" s="73"/>
      <c r="B288" s="200" t="s">
        <v>172</v>
      </c>
      <c r="C288" s="160">
        <v>40000</v>
      </c>
      <c r="D288" s="160">
        <v>60000</v>
      </c>
      <c r="E288" s="160">
        <v>0</v>
      </c>
      <c r="F288" s="161"/>
    </row>
    <row r="289" spans="1:9" ht="15.95" customHeight="1" x14ac:dyDescent="0.2">
      <c r="A289" s="73"/>
      <c r="B289" s="200" t="s">
        <v>173</v>
      </c>
      <c r="C289" s="160">
        <v>5000</v>
      </c>
      <c r="D289" s="160">
        <v>5000</v>
      </c>
      <c r="E289" s="160">
        <v>1600</v>
      </c>
      <c r="F289" s="161"/>
    </row>
    <row r="290" spans="1:9" ht="15.95" customHeight="1" x14ac:dyDescent="0.2">
      <c r="A290" s="73"/>
      <c r="B290" s="200" t="s">
        <v>174</v>
      </c>
      <c r="C290" s="160">
        <v>5000</v>
      </c>
      <c r="D290" s="160">
        <v>5000</v>
      </c>
      <c r="E290" s="160">
        <v>4010</v>
      </c>
      <c r="F290" s="161"/>
    </row>
    <row r="291" spans="1:9" ht="15.95" customHeight="1" x14ac:dyDescent="0.2">
      <c r="A291" s="73"/>
      <c r="B291" s="200" t="s">
        <v>175</v>
      </c>
      <c r="C291" s="160">
        <v>5000</v>
      </c>
      <c r="D291" s="160">
        <v>5000</v>
      </c>
      <c r="E291" s="160">
        <v>5450</v>
      </c>
      <c r="F291" s="161"/>
    </row>
    <row r="292" spans="1:9" ht="15.95" customHeight="1" thickBot="1" x14ac:dyDescent="0.25">
      <c r="A292" s="86"/>
      <c r="B292" s="201" t="s">
        <v>176</v>
      </c>
      <c r="C292" s="202">
        <v>5000</v>
      </c>
      <c r="D292" s="202">
        <v>5000</v>
      </c>
      <c r="E292" s="202">
        <v>5290</v>
      </c>
      <c r="F292" s="203"/>
    </row>
    <row r="293" spans="1:9" ht="15.95" customHeight="1" thickBot="1" x14ac:dyDescent="0.3">
      <c r="A293" s="195">
        <v>1031</v>
      </c>
      <c r="B293" s="196" t="s">
        <v>64</v>
      </c>
      <c r="C293" s="168">
        <v>1800000</v>
      </c>
      <c r="D293" s="168">
        <v>1800000</v>
      </c>
      <c r="E293" s="168">
        <v>1800000</v>
      </c>
      <c r="F293" s="197">
        <f>SUM(E293/D293*100)</f>
        <v>100</v>
      </c>
    </row>
    <row r="294" spans="1:9" ht="15.95" customHeight="1" thickBot="1" x14ac:dyDescent="0.25">
      <c r="A294" s="91"/>
      <c r="B294" s="204" t="s">
        <v>177</v>
      </c>
      <c r="C294" s="164">
        <v>1800000</v>
      </c>
      <c r="D294" s="164">
        <v>1800000</v>
      </c>
      <c r="E294" s="164">
        <v>1800000</v>
      </c>
      <c r="F294" s="165"/>
      <c r="G294" s="143"/>
      <c r="H294" s="143"/>
      <c r="I294" s="143"/>
    </row>
    <row r="295" spans="1:9" ht="15.95" customHeight="1" thickBot="1" x14ac:dyDescent="0.3">
      <c r="A295" s="205">
        <v>1036</v>
      </c>
      <c r="B295" s="206" t="s">
        <v>178</v>
      </c>
      <c r="C295" s="172">
        <v>1000000</v>
      </c>
      <c r="D295" s="172">
        <v>1995311</v>
      </c>
      <c r="E295" s="172">
        <v>986677</v>
      </c>
      <c r="F295" s="207">
        <f>SUM(E295/D295*100)</f>
        <v>49.449785020981693</v>
      </c>
    </row>
    <row r="296" spans="1:9" ht="15.95" customHeight="1" thickBot="1" x14ac:dyDescent="0.25">
      <c r="A296" s="208"/>
      <c r="B296" s="209" t="s">
        <v>179</v>
      </c>
      <c r="C296" s="210">
        <v>1000000</v>
      </c>
      <c r="D296" s="210">
        <v>1986677</v>
      </c>
      <c r="E296" s="210">
        <v>986677</v>
      </c>
      <c r="F296" s="211"/>
    </row>
    <row r="297" spans="1:9" ht="15.95" customHeight="1" thickBot="1" x14ac:dyDescent="0.3">
      <c r="A297" s="214">
        <v>1037</v>
      </c>
      <c r="B297" s="215" t="s">
        <v>180</v>
      </c>
      <c r="C297" s="168">
        <v>10000</v>
      </c>
      <c r="D297" s="168">
        <f>SUM(D298)</f>
        <v>10000</v>
      </c>
      <c r="E297" s="168">
        <v>10000</v>
      </c>
      <c r="F297" s="197">
        <f>SUM(E297/D297*100)</f>
        <v>100</v>
      </c>
      <c r="G297" s="281"/>
    </row>
    <row r="298" spans="1:9" ht="15" thickBot="1" x14ac:dyDescent="0.25">
      <c r="A298" s="216"/>
      <c r="B298" s="217" t="s">
        <v>181</v>
      </c>
      <c r="C298" s="152">
        <v>10000</v>
      </c>
      <c r="D298" s="152">
        <v>10000</v>
      </c>
      <c r="E298" s="152">
        <v>10000</v>
      </c>
      <c r="F298" s="153"/>
    </row>
    <row r="299" spans="1:9" ht="15.95" customHeight="1" thickBot="1" x14ac:dyDescent="0.3">
      <c r="A299" s="195">
        <v>2141</v>
      </c>
      <c r="B299" s="196" t="s">
        <v>441</v>
      </c>
      <c r="C299" s="168">
        <v>1780000</v>
      </c>
      <c r="D299" s="168">
        <v>2160355</v>
      </c>
      <c r="E299" s="168">
        <v>1987264.31</v>
      </c>
      <c r="F299" s="197">
        <f>SUM(E299/D299*100)</f>
        <v>91.98785893985017</v>
      </c>
    </row>
    <row r="300" spans="1:9" ht="15.95" customHeight="1" x14ac:dyDescent="0.2">
      <c r="A300" s="198"/>
      <c r="B300" s="199" t="s">
        <v>182</v>
      </c>
      <c r="C300" s="162">
        <v>1780000</v>
      </c>
      <c r="D300" s="162">
        <v>2160355</v>
      </c>
      <c r="E300" s="158">
        <v>1800258.16</v>
      </c>
      <c r="F300" s="163"/>
    </row>
    <row r="301" spans="1:9" ht="15.95" customHeight="1" thickBot="1" x14ac:dyDescent="0.25">
      <c r="A301" s="86"/>
      <c r="B301" s="201" t="s">
        <v>183</v>
      </c>
      <c r="C301" s="202">
        <v>0</v>
      </c>
      <c r="D301" s="202">
        <v>0</v>
      </c>
      <c r="E301" s="218">
        <v>187006.15</v>
      </c>
      <c r="F301" s="203"/>
    </row>
    <row r="302" spans="1:9" ht="15.95" customHeight="1" thickBot="1" x14ac:dyDescent="0.3">
      <c r="A302" s="195">
        <v>2143</v>
      </c>
      <c r="B302" s="196" t="s">
        <v>829</v>
      </c>
      <c r="C302" s="168"/>
      <c r="D302" s="168">
        <v>52000</v>
      </c>
      <c r="E302" s="168">
        <v>51667</v>
      </c>
      <c r="F302" s="197">
        <v>99.4</v>
      </c>
      <c r="H302" s="159"/>
    </row>
    <row r="303" spans="1:9" ht="15.95" customHeight="1" thickBot="1" x14ac:dyDescent="0.25">
      <c r="A303" s="86"/>
      <c r="B303" s="201" t="s">
        <v>830</v>
      </c>
      <c r="C303" s="202"/>
      <c r="D303" s="202">
        <v>52000</v>
      </c>
      <c r="E303" s="218">
        <v>51667</v>
      </c>
      <c r="F303" s="203"/>
      <c r="H303" s="159"/>
    </row>
    <row r="304" spans="1:9" ht="15.95" customHeight="1" thickBot="1" x14ac:dyDescent="0.3">
      <c r="A304" s="219">
        <v>2212</v>
      </c>
      <c r="B304" s="220" t="s">
        <v>75</v>
      </c>
      <c r="C304" s="221">
        <v>68551800</v>
      </c>
      <c r="D304" s="221">
        <v>90961800</v>
      </c>
      <c r="E304" s="221">
        <v>77944666.329999998</v>
      </c>
      <c r="F304" s="222">
        <f>SUM(E304/D304*100)</f>
        <v>85.689450219762577</v>
      </c>
      <c r="H304" s="159"/>
    </row>
    <row r="305" spans="1:9" ht="15.95" customHeight="1" x14ac:dyDescent="0.2">
      <c r="A305" s="69"/>
      <c r="B305" s="223" t="s">
        <v>184</v>
      </c>
      <c r="C305" s="339">
        <v>1800</v>
      </c>
      <c r="D305" s="339">
        <v>1800</v>
      </c>
      <c r="E305" s="339">
        <v>0</v>
      </c>
      <c r="F305" s="225"/>
      <c r="H305" s="159"/>
    </row>
    <row r="306" spans="1:9" ht="15.95" customHeight="1" x14ac:dyDescent="0.2">
      <c r="A306" s="73"/>
      <c r="B306" s="226" t="s">
        <v>527</v>
      </c>
      <c r="C306" s="229">
        <v>2000000</v>
      </c>
      <c r="D306" s="229">
        <v>6000000</v>
      </c>
      <c r="E306" s="229">
        <v>6819453.6500000004</v>
      </c>
      <c r="F306" s="227"/>
      <c r="H306" s="159"/>
    </row>
    <row r="307" spans="1:9" ht="15.95" customHeight="1" x14ac:dyDescent="0.2">
      <c r="A307" s="73"/>
      <c r="B307" s="226" t="s">
        <v>185</v>
      </c>
      <c r="C307" s="229">
        <v>7000000</v>
      </c>
      <c r="D307" s="229">
        <v>7000000</v>
      </c>
      <c r="E307" s="229">
        <v>6019163.1600000001</v>
      </c>
      <c r="F307" s="227"/>
      <c r="H307" s="578"/>
    </row>
    <row r="308" spans="1:9" ht="15.95" customHeight="1" x14ac:dyDescent="0.25">
      <c r="A308" s="73"/>
      <c r="B308" s="200" t="s">
        <v>443</v>
      </c>
      <c r="C308" s="229">
        <v>150000</v>
      </c>
      <c r="D308" s="229">
        <v>150000</v>
      </c>
      <c r="E308" s="229"/>
      <c r="F308" s="227"/>
      <c r="H308" s="273"/>
      <c r="I308" s="159"/>
    </row>
    <row r="309" spans="1:9" ht="15.95" customHeight="1" x14ac:dyDescent="0.25">
      <c r="A309" s="73"/>
      <c r="B309" s="200" t="s">
        <v>444</v>
      </c>
      <c r="C309" s="229">
        <v>40550000</v>
      </c>
      <c r="D309" s="229">
        <v>48367000</v>
      </c>
      <c r="E309" s="229">
        <v>44025686.770000003</v>
      </c>
      <c r="F309" s="227"/>
      <c r="H309" s="273"/>
      <c r="I309" s="159"/>
    </row>
    <row r="310" spans="1:9" ht="15.95" customHeight="1" x14ac:dyDescent="0.2">
      <c r="A310" s="73"/>
      <c r="B310" s="200" t="s">
        <v>528</v>
      </c>
      <c r="C310" s="229">
        <v>13800000</v>
      </c>
      <c r="D310" s="229">
        <v>13800000</v>
      </c>
      <c r="E310" s="229">
        <v>13192048.550000001</v>
      </c>
      <c r="F310" s="227"/>
      <c r="H310" s="578"/>
    </row>
    <row r="311" spans="1:9" ht="15.95" customHeight="1" x14ac:dyDescent="0.25">
      <c r="A311" s="73"/>
      <c r="B311" s="200" t="s">
        <v>445</v>
      </c>
      <c r="C311" s="229">
        <v>50000</v>
      </c>
      <c r="D311" s="229">
        <v>50000</v>
      </c>
      <c r="E311" s="229">
        <v>0</v>
      </c>
      <c r="F311" s="227"/>
      <c r="H311" s="273"/>
    </row>
    <row r="312" spans="1:9" ht="15.95" customHeight="1" x14ac:dyDescent="0.25">
      <c r="A312" s="73"/>
      <c r="B312" s="200" t="s">
        <v>529</v>
      </c>
      <c r="C312" s="229">
        <v>300000</v>
      </c>
      <c r="D312" s="229">
        <v>300000</v>
      </c>
      <c r="E312" s="229">
        <v>0</v>
      </c>
      <c r="F312" s="227"/>
      <c r="H312" s="273"/>
    </row>
    <row r="313" spans="1:9" ht="15.95" customHeight="1" x14ac:dyDescent="0.2">
      <c r="A313" s="73"/>
      <c r="B313" s="200" t="s">
        <v>446</v>
      </c>
      <c r="C313" s="229">
        <v>200000</v>
      </c>
      <c r="D313" s="229">
        <v>200000</v>
      </c>
      <c r="E313" s="229">
        <v>102245</v>
      </c>
      <c r="F313" s="227"/>
      <c r="G313" s="159"/>
      <c r="H313" s="578"/>
    </row>
    <row r="314" spans="1:9" ht="15.95" customHeight="1" x14ac:dyDescent="0.2">
      <c r="A314" s="73"/>
      <c r="B314" s="200" t="s">
        <v>761</v>
      </c>
      <c r="C314" s="229">
        <v>0</v>
      </c>
      <c r="D314" s="229">
        <v>135000</v>
      </c>
      <c r="E314" s="229">
        <v>133777.03</v>
      </c>
      <c r="F314" s="227"/>
      <c r="G314" s="159"/>
      <c r="H314" s="578"/>
    </row>
    <row r="315" spans="1:9" ht="15.95" customHeight="1" x14ac:dyDescent="0.25">
      <c r="A315" s="73"/>
      <c r="B315" s="200" t="s">
        <v>626</v>
      </c>
      <c r="C315" s="229">
        <v>0</v>
      </c>
      <c r="D315" s="229">
        <v>0</v>
      </c>
      <c r="E315" s="229">
        <v>21477.5</v>
      </c>
      <c r="F315" s="227"/>
      <c r="G315" s="540"/>
      <c r="H315" s="273"/>
    </row>
    <row r="316" spans="1:9" ht="15.95" customHeight="1" x14ac:dyDescent="0.25">
      <c r="A316" s="73"/>
      <c r="B316" s="200" t="s">
        <v>532</v>
      </c>
      <c r="C316" s="229">
        <v>0</v>
      </c>
      <c r="D316" s="229">
        <v>400000</v>
      </c>
      <c r="E316" s="229">
        <v>299476</v>
      </c>
      <c r="F316" s="227"/>
      <c r="G316" s="159"/>
      <c r="H316" s="273"/>
    </row>
    <row r="317" spans="1:9" ht="15.95" customHeight="1" x14ac:dyDescent="0.25">
      <c r="A317" s="73"/>
      <c r="B317" s="200" t="s">
        <v>533</v>
      </c>
      <c r="C317" s="229">
        <v>0</v>
      </c>
      <c r="D317" s="229">
        <v>180000</v>
      </c>
      <c r="E317" s="229">
        <v>0</v>
      </c>
      <c r="F317" s="227"/>
      <c r="H317" s="273"/>
    </row>
    <row r="318" spans="1:9" ht="15.95" customHeight="1" x14ac:dyDescent="0.25">
      <c r="A318" s="73"/>
      <c r="B318" s="200" t="s">
        <v>534</v>
      </c>
      <c r="C318" s="229">
        <v>0</v>
      </c>
      <c r="D318" s="229">
        <v>128000</v>
      </c>
      <c r="E318" s="229">
        <v>0</v>
      </c>
      <c r="F318" s="227"/>
      <c r="H318" s="273"/>
    </row>
    <row r="319" spans="1:9" ht="15.95" customHeight="1" x14ac:dyDescent="0.2">
      <c r="A319" s="73"/>
      <c r="B319" s="200" t="s">
        <v>535</v>
      </c>
      <c r="C319" s="229">
        <v>0</v>
      </c>
      <c r="D319" s="229">
        <v>4100000</v>
      </c>
      <c r="E319" s="229">
        <v>0</v>
      </c>
      <c r="F319" s="227"/>
      <c r="H319" s="578"/>
      <c r="I319" s="326"/>
    </row>
    <row r="320" spans="1:9" ht="15.95" customHeight="1" x14ac:dyDescent="0.2">
      <c r="A320" s="73"/>
      <c r="B320" s="200" t="s">
        <v>536</v>
      </c>
      <c r="C320" s="229">
        <v>0</v>
      </c>
      <c r="D320" s="229">
        <v>1000000</v>
      </c>
      <c r="E320" s="229">
        <v>0</v>
      </c>
      <c r="F320" s="227"/>
      <c r="H320" s="578"/>
    </row>
    <row r="321" spans="1:8" ht="15.95" customHeight="1" x14ac:dyDescent="0.2">
      <c r="A321" s="73"/>
      <c r="B321" s="200" t="s">
        <v>186</v>
      </c>
      <c r="C321" s="229">
        <v>200000</v>
      </c>
      <c r="D321" s="229">
        <v>200000</v>
      </c>
      <c r="E321" s="229">
        <v>0</v>
      </c>
      <c r="F321" s="227"/>
      <c r="H321" s="578"/>
    </row>
    <row r="322" spans="1:8" ht="15.95" customHeight="1" x14ac:dyDescent="0.2">
      <c r="A322" s="73"/>
      <c r="B322" s="200" t="s">
        <v>530</v>
      </c>
      <c r="C322" s="229">
        <v>0</v>
      </c>
      <c r="D322" s="229">
        <v>4600000</v>
      </c>
      <c r="E322" s="229">
        <v>3027007.15</v>
      </c>
      <c r="F322" s="227"/>
      <c r="H322" s="578"/>
    </row>
    <row r="323" spans="1:8" ht="15.95" customHeight="1" x14ac:dyDescent="0.2">
      <c r="A323" s="73"/>
      <c r="B323" s="200" t="s">
        <v>531</v>
      </c>
      <c r="C323" s="229">
        <v>0</v>
      </c>
      <c r="D323" s="229">
        <v>50000</v>
      </c>
      <c r="E323" s="229">
        <v>0</v>
      </c>
      <c r="F323" s="227"/>
      <c r="H323" s="578"/>
    </row>
    <row r="324" spans="1:8" ht="15.95" customHeight="1" x14ac:dyDescent="0.25">
      <c r="A324" s="73"/>
      <c r="B324" s="200" t="s">
        <v>187</v>
      </c>
      <c r="C324" s="229">
        <v>4300000</v>
      </c>
      <c r="D324" s="229">
        <v>4300000</v>
      </c>
      <c r="E324" s="229">
        <v>4024901.59</v>
      </c>
      <c r="F324" s="227"/>
      <c r="H324" s="273"/>
    </row>
    <row r="325" spans="1:8" ht="15.95" customHeight="1" x14ac:dyDescent="0.2">
      <c r="A325" s="73"/>
      <c r="B325" s="200" t="s">
        <v>188</v>
      </c>
      <c r="C325" s="229">
        <v>0</v>
      </c>
      <c r="D325" s="229">
        <v>0</v>
      </c>
      <c r="E325" s="229">
        <v>38313.440000000002</v>
      </c>
      <c r="F325" s="227"/>
      <c r="H325" s="578"/>
    </row>
    <row r="326" spans="1:8" ht="15.95" customHeight="1" x14ac:dyDescent="0.25">
      <c r="A326" s="73"/>
      <c r="B326" s="200" t="s">
        <v>189</v>
      </c>
      <c r="C326" s="160">
        <v>0</v>
      </c>
      <c r="D326" s="229">
        <v>0</v>
      </c>
      <c r="E326" s="229">
        <v>85336.25</v>
      </c>
      <c r="F326" s="227"/>
      <c r="H326" s="273"/>
    </row>
    <row r="327" spans="1:8" ht="15.95" customHeight="1" x14ac:dyDescent="0.2">
      <c r="A327" s="73"/>
      <c r="B327" s="200" t="s">
        <v>190</v>
      </c>
      <c r="C327" s="160">
        <v>0</v>
      </c>
      <c r="D327" s="229">
        <v>0</v>
      </c>
      <c r="E327" s="229">
        <v>81124.45</v>
      </c>
      <c r="F327" s="227"/>
      <c r="H327" s="578"/>
    </row>
    <row r="328" spans="1:8" ht="15.95" customHeight="1" thickBot="1" x14ac:dyDescent="0.25">
      <c r="A328" s="86"/>
      <c r="B328" s="204" t="s">
        <v>191</v>
      </c>
      <c r="C328" s="164">
        <v>0</v>
      </c>
      <c r="D328" s="340">
        <v>0</v>
      </c>
      <c r="E328" s="340">
        <v>74655.789999999994</v>
      </c>
      <c r="F328" s="359"/>
      <c r="H328" s="578"/>
    </row>
    <row r="329" spans="1:8" ht="15.95" customHeight="1" thickBot="1" x14ac:dyDescent="0.3">
      <c r="A329" s="253">
        <v>2219</v>
      </c>
      <c r="B329" s="230" t="s">
        <v>76</v>
      </c>
      <c r="C329" s="231">
        <v>1150000</v>
      </c>
      <c r="D329" s="231">
        <v>29739300</v>
      </c>
      <c r="E329" s="346">
        <v>5323214.3600000003</v>
      </c>
      <c r="F329" s="358">
        <f>SUM(E329/D329*100)</f>
        <v>17.89959535026043</v>
      </c>
      <c r="H329" s="578"/>
    </row>
    <row r="330" spans="1:8" ht="15.95" customHeight="1" x14ac:dyDescent="0.25">
      <c r="A330" s="476"/>
      <c r="B330" s="209" t="s">
        <v>831</v>
      </c>
      <c r="C330" s="210">
        <v>1000000</v>
      </c>
      <c r="D330" s="339">
        <v>1705000</v>
      </c>
      <c r="E330" s="173">
        <v>2751667.32</v>
      </c>
      <c r="F330" s="282"/>
      <c r="H330" s="578"/>
    </row>
    <row r="331" spans="1:8" ht="15.95" customHeight="1" x14ac:dyDescent="0.25">
      <c r="A331" s="232"/>
      <c r="B331" s="213" t="s">
        <v>537</v>
      </c>
      <c r="C331" s="173">
        <v>50000</v>
      </c>
      <c r="D331" s="288">
        <v>50000</v>
      </c>
      <c r="E331" s="173">
        <v>0</v>
      </c>
      <c r="F331" s="283"/>
      <c r="H331" s="579"/>
    </row>
    <row r="332" spans="1:8" ht="15.95" customHeight="1" x14ac:dyDescent="0.25">
      <c r="A332" s="232"/>
      <c r="B332" s="213" t="s">
        <v>538</v>
      </c>
      <c r="C332" s="173">
        <v>100000</v>
      </c>
      <c r="D332" s="288">
        <v>100000</v>
      </c>
      <c r="E332" s="173">
        <v>0</v>
      </c>
      <c r="F332" s="283"/>
      <c r="H332" s="579"/>
    </row>
    <row r="333" spans="1:8" ht="15.95" customHeight="1" x14ac:dyDescent="0.25">
      <c r="A333" s="232"/>
      <c r="B333" s="213" t="s">
        <v>540</v>
      </c>
      <c r="C333" s="173">
        <v>0</v>
      </c>
      <c r="D333" s="288">
        <v>4000000</v>
      </c>
      <c r="E333" s="173">
        <v>0</v>
      </c>
      <c r="F333" s="283"/>
      <c r="H333" s="579"/>
    </row>
    <row r="334" spans="1:8" ht="15.95" customHeight="1" x14ac:dyDescent="0.25">
      <c r="A334" s="233"/>
      <c r="B334" s="234" t="s">
        <v>539</v>
      </c>
      <c r="C334" s="173">
        <v>0</v>
      </c>
      <c r="D334" s="229">
        <v>254000</v>
      </c>
      <c r="E334" s="173">
        <v>253900</v>
      </c>
      <c r="F334" s="283"/>
      <c r="H334" s="579"/>
    </row>
    <row r="335" spans="1:8" ht="15.95" customHeight="1" x14ac:dyDescent="0.25">
      <c r="A335" s="233"/>
      <c r="B335" s="234" t="s">
        <v>704</v>
      </c>
      <c r="C335" s="173">
        <v>0</v>
      </c>
      <c r="D335" s="229">
        <v>420300</v>
      </c>
      <c r="E335" s="173">
        <v>151250</v>
      </c>
      <c r="F335" s="283"/>
      <c r="H335" s="579"/>
    </row>
    <row r="336" spans="1:8" ht="15.95" customHeight="1" x14ac:dyDescent="0.25">
      <c r="A336" s="233"/>
      <c r="B336" s="234" t="s">
        <v>541</v>
      </c>
      <c r="C336" s="173">
        <v>0</v>
      </c>
      <c r="D336" s="229">
        <v>100000</v>
      </c>
      <c r="E336" s="173">
        <v>0</v>
      </c>
      <c r="F336" s="283"/>
      <c r="H336" s="579"/>
    </row>
    <row r="337" spans="1:8" ht="15.95" customHeight="1" x14ac:dyDescent="0.25">
      <c r="A337" s="341"/>
      <c r="B337" s="234" t="s">
        <v>542</v>
      </c>
      <c r="C337" s="173">
        <v>0</v>
      </c>
      <c r="D337" s="229">
        <v>1200000</v>
      </c>
      <c r="E337" s="173">
        <v>1978847.04</v>
      </c>
      <c r="F337" s="360"/>
      <c r="G337" s="478"/>
      <c r="H337" s="579"/>
    </row>
    <row r="338" spans="1:8" ht="15.95" customHeight="1" x14ac:dyDescent="0.25">
      <c r="A338" s="341"/>
      <c r="B338" s="234" t="s">
        <v>543</v>
      </c>
      <c r="C338" s="173">
        <v>0</v>
      </c>
      <c r="D338" s="229">
        <v>160000</v>
      </c>
      <c r="E338" s="173">
        <v>0</v>
      </c>
      <c r="F338" s="360"/>
      <c r="H338" s="579"/>
    </row>
    <row r="339" spans="1:8" ht="15.95" customHeight="1" x14ac:dyDescent="0.25">
      <c r="A339" s="341"/>
      <c r="B339" s="234" t="s">
        <v>544</v>
      </c>
      <c r="C339" s="173">
        <v>0</v>
      </c>
      <c r="D339" s="229">
        <v>21000000</v>
      </c>
      <c r="E339" s="173">
        <v>66550</v>
      </c>
      <c r="F339" s="360"/>
      <c r="H339" s="579"/>
    </row>
    <row r="340" spans="1:8" ht="15.95" customHeight="1" x14ac:dyDescent="0.25">
      <c r="A340" s="341"/>
      <c r="B340" s="234" t="s">
        <v>545</v>
      </c>
      <c r="C340" s="242">
        <v>0</v>
      </c>
      <c r="D340" s="229">
        <v>150000</v>
      </c>
      <c r="E340" s="173">
        <v>0</v>
      </c>
      <c r="F340" s="360"/>
      <c r="H340" s="579"/>
    </row>
    <row r="341" spans="1:8" ht="15.95" customHeight="1" thickBot="1" x14ac:dyDescent="0.3">
      <c r="A341" s="341"/>
      <c r="B341" s="361" t="s">
        <v>546</v>
      </c>
      <c r="C341" s="342">
        <v>0</v>
      </c>
      <c r="D341" s="477">
        <v>600000</v>
      </c>
      <c r="E341" s="173">
        <v>121000</v>
      </c>
      <c r="F341" s="284"/>
      <c r="H341" s="579"/>
    </row>
    <row r="342" spans="1:8" ht="15.95" customHeight="1" thickBot="1" x14ac:dyDescent="0.3">
      <c r="A342" s="195">
        <v>2221</v>
      </c>
      <c r="B342" s="196" t="s">
        <v>192</v>
      </c>
      <c r="C342" s="168">
        <v>50000</v>
      </c>
      <c r="D342" s="168">
        <v>566449</v>
      </c>
      <c r="E342" s="168">
        <v>437918.36</v>
      </c>
      <c r="F342" s="197">
        <f>SUM(E342/D342*100)</f>
        <v>77.309406495553873</v>
      </c>
      <c r="H342" s="579"/>
    </row>
    <row r="343" spans="1:8" ht="15.95" customHeight="1" thickBot="1" x14ac:dyDescent="0.25">
      <c r="A343" s="208"/>
      <c r="B343" s="200" t="s">
        <v>447</v>
      </c>
      <c r="C343" s="160">
        <v>50000</v>
      </c>
      <c r="D343" s="160">
        <v>566449</v>
      </c>
      <c r="E343" s="160">
        <v>437918.36</v>
      </c>
      <c r="F343" s="161"/>
      <c r="H343" s="481"/>
    </row>
    <row r="344" spans="1:8" ht="15.95" customHeight="1" thickBot="1" x14ac:dyDescent="0.3">
      <c r="A344" s="195">
        <v>2223</v>
      </c>
      <c r="B344" s="196" t="s">
        <v>193</v>
      </c>
      <c r="C344" s="168">
        <v>120000</v>
      </c>
      <c r="D344" s="168">
        <v>120000</v>
      </c>
      <c r="E344" s="168">
        <v>29625</v>
      </c>
      <c r="F344" s="197">
        <f>SUM(E344/D344*100)</f>
        <v>24.6875</v>
      </c>
      <c r="H344" s="481"/>
    </row>
    <row r="345" spans="1:8" ht="15.95" customHeight="1" x14ac:dyDescent="0.2">
      <c r="A345" s="208"/>
      <c r="B345" s="200" t="s">
        <v>194</v>
      </c>
      <c r="C345" s="160">
        <v>30000</v>
      </c>
      <c r="D345" s="160">
        <v>30000</v>
      </c>
      <c r="E345" s="160">
        <v>10405</v>
      </c>
      <c r="F345" s="161"/>
      <c r="H345" s="159"/>
    </row>
    <row r="346" spans="1:8" ht="15.95" customHeight="1" thickBot="1" x14ac:dyDescent="0.25">
      <c r="A346" s="216"/>
      <c r="B346" s="217" t="s">
        <v>195</v>
      </c>
      <c r="C346" s="152">
        <v>90000</v>
      </c>
      <c r="D346" s="152">
        <v>90000</v>
      </c>
      <c r="E346" s="152">
        <v>19220</v>
      </c>
      <c r="F346" s="153"/>
      <c r="G346" s="301"/>
      <c r="H346" s="159"/>
    </row>
    <row r="347" spans="1:8" ht="15.95" customHeight="1" thickBot="1" x14ac:dyDescent="0.3">
      <c r="A347" s="195">
        <v>2229</v>
      </c>
      <c r="B347" s="196" t="s">
        <v>196</v>
      </c>
      <c r="C347" s="168">
        <v>280000</v>
      </c>
      <c r="D347" s="168">
        <v>280000</v>
      </c>
      <c r="E347" s="168">
        <v>167027.65</v>
      </c>
      <c r="F347" s="197">
        <f>SUM(E347/D347*100)</f>
        <v>59.652732142857147</v>
      </c>
      <c r="H347" s="159"/>
    </row>
    <row r="348" spans="1:8" ht="15.95" customHeight="1" x14ac:dyDescent="0.2">
      <c r="A348" s="198"/>
      <c r="B348" s="199" t="s">
        <v>197</v>
      </c>
      <c r="C348" s="162">
        <v>260000</v>
      </c>
      <c r="D348" s="162">
        <v>260000</v>
      </c>
      <c r="E348" s="162">
        <v>167027.65</v>
      </c>
      <c r="F348" s="163"/>
      <c r="H348" s="159"/>
    </row>
    <row r="349" spans="1:8" ht="15.95" customHeight="1" thickBot="1" x14ac:dyDescent="0.25">
      <c r="A349" s="216"/>
      <c r="B349" s="201" t="s">
        <v>198</v>
      </c>
      <c r="C349" s="202">
        <v>20000</v>
      </c>
      <c r="D349" s="202">
        <v>20000</v>
      </c>
      <c r="E349" s="202">
        <v>0</v>
      </c>
      <c r="F349" s="153"/>
      <c r="H349" s="159"/>
    </row>
    <row r="350" spans="1:8" ht="15.95" customHeight="1" thickBot="1" x14ac:dyDescent="0.3">
      <c r="A350" s="195">
        <v>2292</v>
      </c>
      <c r="B350" s="196" t="s">
        <v>199</v>
      </c>
      <c r="C350" s="168">
        <v>1530000</v>
      </c>
      <c r="D350" s="168">
        <v>1530000</v>
      </c>
      <c r="E350" s="168">
        <v>1329800</v>
      </c>
      <c r="F350" s="197">
        <f>SUM(E350/D350*100)</f>
        <v>86.915032679738559</v>
      </c>
      <c r="H350" s="159"/>
    </row>
    <row r="351" spans="1:8" ht="15.95" customHeight="1" thickBot="1" x14ac:dyDescent="0.25">
      <c r="A351" s="216"/>
      <c r="B351" s="217" t="s">
        <v>200</v>
      </c>
      <c r="C351" s="152">
        <v>1530000</v>
      </c>
      <c r="D351" s="152">
        <v>1530000</v>
      </c>
      <c r="E351" s="152">
        <v>1329800</v>
      </c>
      <c r="F351" s="153"/>
      <c r="H351" s="159"/>
    </row>
    <row r="352" spans="1:8" ht="15.95" customHeight="1" thickBot="1" x14ac:dyDescent="0.3">
      <c r="A352" s="195">
        <v>2299</v>
      </c>
      <c r="B352" s="196" t="s">
        <v>78</v>
      </c>
      <c r="C352" s="168">
        <v>500000</v>
      </c>
      <c r="D352" s="168">
        <v>631000</v>
      </c>
      <c r="E352" s="168">
        <v>491410.93</v>
      </c>
      <c r="F352" s="197">
        <f>SUM(E352/D352*100)</f>
        <v>77.878118858954039</v>
      </c>
      <c r="H352" s="159"/>
    </row>
    <row r="353" spans="1:8" ht="15.95" customHeight="1" thickBot="1" x14ac:dyDescent="0.25">
      <c r="A353" s="216"/>
      <c r="B353" s="217" t="s">
        <v>201</v>
      </c>
      <c r="C353" s="152">
        <v>500000</v>
      </c>
      <c r="D353" s="152">
        <v>631000</v>
      </c>
      <c r="E353" s="152">
        <v>491410.93</v>
      </c>
      <c r="F353" s="153"/>
      <c r="H353" s="159"/>
    </row>
    <row r="354" spans="1:8" ht="15.95" customHeight="1" thickBot="1" x14ac:dyDescent="0.3">
      <c r="A354" s="195">
        <v>2310</v>
      </c>
      <c r="B354" s="196" t="s">
        <v>202</v>
      </c>
      <c r="C354" s="168">
        <v>2350000</v>
      </c>
      <c r="D354" s="168">
        <v>2609000</v>
      </c>
      <c r="E354" s="168">
        <v>2539260</v>
      </c>
      <c r="F354" s="197">
        <f>SUM(E354/D354*100)</f>
        <v>97.326945189727866</v>
      </c>
      <c r="H354" s="159"/>
    </row>
    <row r="355" spans="1:8" ht="15.95" customHeight="1" x14ac:dyDescent="0.2">
      <c r="A355" s="73"/>
      <c r="B355" s="200" t="s">
        <v>203</v>
      </c>
      <c r="C355" s="160">
        <v>1132500</v>
      </c>
      <c r="D355" s="160">
        <v>1132500</v>
      </c>
      <c r="E355" s="160">
        <v>1132500</v>
      </c>
      <c r="F355" s="161"/>
      <c r="H355" s="188"/>
    </row>
    <row r="356" spans="1:8" ht="15.95" customHeight="1" x14ac:dyDescent="0.2">
      <c r="A356" s="73"/>
      <c r="B356" s="200" t="s">
        <v>204</v>
      </c>
      <c r="C356" s="160">
        <v>67500</v>
      </c>
      <c r="D356" s="160">
        <v>67500</v>
      </c>
      <c r="E356" s="160">
        <v>0</v>
      </c>
      <c r="F356" s="161"/>
      <c r="H356" s="188"/>
    </row>
    <row r="357" spans="1:8" ht="15.95" customHeight="1" x14ac:dyDescent="0.2">
      <c r="A357" s="73"/>
      <c r="B357" s="200" t="s">
        <v>547</v>
      </c>
      <c r="C357" s="160">
        <v>1000000</v>
      </c>
      <c r="D357" s="160">
        <v>1000000</v>
      </c>
      <c r="E357" s="160">
        <v>1000000</v>
      </c>
      <c r="F357" s="161"/>
      <c r="H357" s="188"/>
    </row>
    <row r="358" spans="1:8" ht="15.95" customHeight="1" x14ac:dyDescent="0.2">
      <c r="A358" s="73"/>
      <c r="B358" s="200" t="s">
        <v>762</v>
      </c>
      <c r="C358" s="160">
        <v>0</v>
      </c>
      <c r="D358" s="160">
        <v>98000</v>
      </c>
      <c r="E358" s="160">
        <v>98000</v>
      </c>
      <c r="F358" s="161"/>
      <c r="H358" s="188"/>
    </row>
    <row r="359" spans="1:8" ht="15.95" customHeight="1" x14ac:dyDescent="0.2">
      <c r="A359" s="73"/>
      <c r="B359" s="200" t="s">
        <v>832</v>
      </c>
      <c r="C359" s="160">
        <v>0</v>
      </c>
      <c r="D359" s="160">
        <v>36000</v>
      </c>
      <c r="E359" s="160">
        <v>36000</v>
      </c>
      <c r="F359" s="161"/>
      <c r="H359" s="188"/>
    </row>
    <row r="360" spans="1:8" ht="15.95" customHeight="1" x14ac:dyDescent="0.2">
      <c r="A360" s="73"/>
      <c r="B360" s="200" t="s">
        <v>833</v>
      </c>
      <c r="C360" s="160">
        <v>0</v>
      </c>
      <c r="D360" s="160">
        <v>125000</v>
      </c>
      <c r="E360" s="160">
        <v>125000</v>
      </c>
      <c r="F360" s="161"/>
      <c r="H360" s="188"/>
    </row>
    <row r="361" spans="1:8" ht="15.95" customHeight="1" x14ac:dyDescent="0.2">
      <c r="A361" s="73"/>
      <c r="B361" s="200" t="s">
        <v>548</v>
      </c>
      <c r="C361" s="160">
        <v>150000</v>
      </c>
      <c r="D361" s="160">
        <v>150000</v>
      </c>
      <c r="E361" s="160">
        <v>145000</v>
      </c>
      <c r="F361" s="161"/>
      <c r="H361" s="188"/>
    </row>
    <row r="362" spans="1:8" ht="15.95" customHeight="1" thickBot="1" x14ac:dyDescent="0.25">
      <c r="A362" s="73"/>
      <c r="B362" s="200" t="s">
        <v>619</v>
      </c>
      <c r="C362" s="160">
        <v>0</v>
      </c>
      <c r="D362" s="160">
        <v>0</v>
      </c>
      <c r="E362" s="160">
        <v>2760</v>
      </c>
      <c r="F362" s="161"/>
      <c r="H362" s="188"/>
    </row>
    <row r="363" spans="1:8" ht="15.6" customHeight="1" thickBot="1" x14ac:dyDescent="0.3">
      <c r="A363" s="195">
        <v>2321</v>
      </c>
      <c r="B363" s="196" t="s">
        <v>205</v>
      </c>
      <c r="C363" s="168">
        <v>3200000</v>
      </c>
      <c r="D363" s="168">
        <v>4707000</v>
      </c>
      <c r="E363" s="168">
        <v>4418231.04</v>
      </c>
      <c r="F363" s="197">
        <f>SUM(E363/D363*100)</f>
        <v>93.865116634799236</v>
      </c>
      <c r="H363" s="159"/>
    </row>
    <row r="364" spans="1:8" ht="15.95" customHeight="1" x14ac:dyDescent="0.2">
      <c r="A364" s="86"/>
      <c r="B364" s="201" t="s">
        <v>549</v>
      </c>
      <c r="C364" s="250">
        <v>3000000</v>
      </c>
      <c r="D364" s="250">
        <v>3000000</v>
      </c>
      <c r="E364" s="250">
        <v>3000000</v>
      </c>
      <c r="F364" s="203"/>
      <c r="H364" s="578"/>
    </row>
    <row r="365" spans="1:8" ht="15.95" customHeight="1" x14ac:dyDescent="0.2">
      <c r="A365" s="86"/>
      <c r="B365" s="201" t="s">
        <v>448</v>
      </c>
      <c r="C365" s="250">
        <v>200000</v>
      </c>
      <c r="D365" s="250">
        <v>200000</v>
      </c>
      <c r="E365" s="250">
        <v>69483.039999999994</v>
      </c>
      <c r="F365" s="203"/>
      <c r="H365" s="578"/>
    </row>
    <row r="366" spans="1:8" ht="15.95" customHeight="1" x14ac:dyDescent="0.2">
      <c r="A366" s="86"/>
      <c r="B366" s="201" t="s">
        <v>550</v>
      </c>
      <c r="C366" s="250">
        <v>0</v>
      </c>
      <c r="D366" s="250">
        <v>100000</v>
      </c>
      <c r="E366" s="250">
        <v>0</v>
      </c>
      <c r="F366" s="203"/>
      <c r="H366" s="578"/>
    </row>
    <row r="367" spans="1:8" ht="15.95" customHeight="1" x14ac:dyDescent="0.2">
      <c r="A367" s="86"/>
      <c r="B367" s="201" t="s">
        <v>551</v>
      </c>
      <c r="C367" s="250">
        <v>0</v>
      </c>
      <c r="D367" s="250">
        <v>50000</v>
      </c>
      <c r="E367" s="250">
        <v>0</v>
      </c>
      <c r="F367" s="203"/>
      <c r="H367" s="578"/>
    </row>
    <row r="368" spans="1:8" ht="15.95" customHeight="1" x14ac:dyDescent="0.2">
      <c r="A368" s="86"/>
      <c r="B368" s="201" t="s">
        <v>705</v>
      </c>
      <c r="C368" s="250">
        <v>0</v>
      </c>
      <c r="D368" s="250">
        <v>142000</v>
      </c>
      <c r="E368" s="250">
        <v>142000</v>
      </c>
      <c r="F368" s="203"/>
      <c r="H368" s="578"/>
    </row>
    <row r="369" spans="1:8" ht="15.95" customHeight="1" x14ac:dyDescent="0.2">
      <c r="A369" s="86"/>
      <c r="B369" s="201" t="s">
        <v>706</v>
      </c>
      <c r="C369" s="250">
        <v>0</v>
      </c>
      <c r="D369" s="250">
        <v>7000</v>
      </c>
      <c r="E369" s="250">
        <v>6519</v>
      </c>
      <c r="F369" s="203"/>
      <c r="H369" s="578"/>
    </row>
    <row r="370" spans="1:8" ht="15.95" customHeight="1" x14ac:dyDescent="0.2">
      <c r="A370" s="86"/>
      <c r="B370" s="201" t="s">
        <v>707</v>
      </c>
      <c r="C370" s="250">
        <v>0</v>
      </c>
      <c r="D370" s="250">
        <v>693000</v>
      </c>
      <c r="E370" s="250">
        <v>692937</v>
      </c>
      <c r="F370" s="203"/>
      <c r="H370" s="578"/>
    </row>
    <row r="371" spans="1:8" ht="15.95" customHeight="1" x14ac:dyDescent="0.2">
      <c r="A371" s="86"/>
      <c r="B371" s="201" t="s">
        <v>763</v>
      </c>
      <c r="C371" s="250">
        <v>0</v>
      </c>
      <c r="D371" s="250">
        <v>98000</v>
      </c>
      <c r="E371" s="250">
        <v>98000</v>
      </c>
      <c r="F371" s="203"/>
      <c r="H371" s="578"/>
    </row>
    <row r="372" spans="1:8" ht="15.95" customHeight="1" x14ac:dyDescent="0.2">
      <c r="A372" s="86"/>
      <c r="B372" s="201" t="s">
        <v>764</v>
      </c>
      <c r="C372" s="250">
        <v>0</v>
      </c>
      <c r="D372" s="250">
        <v>36000</v>
      </c>
      <c r="E372" s="250">
        <v>36000</v>
      </c>
      <c r="F372" s="203"/>
      <c r="H372" s="578"/>
    </row>
    <row r="373" spans="1:8" ht="15.95" customHeight="1" x14ac:dyDescent="0.2">
      <c r="A373" s="86"/>
      <c r="B373" s="201" t="s">
        <v>765</v>
      </c>
      <c r="C373" s="250">
        <v>0</v>
      </c>
      <c r="D373" s="250">
        <v>98000</v>
      </c>
      <c r="E373" s="250">
        <v>97042</v>
      </c>
      <c r="F373" s="203"/>
      <c r="H373" s="578"/>
    </row>
    <row r="374" spans="1:8" ht="15.95" customHeight="1" x14ac:dyDescent="0.2">
      <c r="A374" s="86"/>
      <c r="B374" s="201" t="s">
        <v>834</v>
      </c>
      <c r="C374" s="250">
        <v>0</v>
      </c>
      <c r="D374" s="250">
        <v>125000</v>
      </c>
      <c r="E374" s="250">
        <v>125000</v>
      </c>
      <c r="F374" s="203"/>
      <c r="H374" s="578"/>
    </row>
    <row r="375" spans="1:8" ht="15.95" customHeight="1" thickBot="1" x14ac:dyDescent="0.25">
      <c r="A375" s="86"/>
      <c r="B375" s="201" t="s">
        <v>552</v>
      </c>
      <c r="C375" s="250">
        <v>0</v>
      </c>
      <c r="D375" s="250">
        <v>158000</v>
      </c>
      <c r="E375" s="250">
        <v>151250</v>
      </c>
      <c r="F375" s="203"/>
      <c r="H375" s="578"/>
    </row>
    <row r="376" spans="1:8" ht="15.95" customHeight="1" thickBot="1" x14ac:dyDescent="0.3">
      <c r="A376" s="195">
        <v>2322</v>
      </c>
      <c r="B376" s="196" t="s">
        <v>206</v>
      </c>
      <c r="C376" s="168">
        <v>80000</v>
      </c>
      <c r="D376" s="168">
        <v>80000</v>
      </c>
      <c r="E376" s="168">
        <v>0</v>
      </c>
      <c r="F376" s="197">
        <f>SUM(E376/D376*100)</f>
        <v>0</v>
      </c>
      <c r="H376" s="578"/>
    </row>
    <row r="377" spans="1:8" ht="15.95" customHeight="1" thickBot="1" x14ac:dyDescent="0.25">
      <c r="A377" s="216"/>
      <c r="B377" s="217" t="s">
        <v>207</v>
      </c>
      <c r="C377" s="152">
        <v>80000</v>
      </c>
      <c r="D377" s="152">
        <v>80000</v>
      </c>
      <c r="E377" s="152">
        <v>0</v>
      </c>
      <c r="F377" s="153"/>
      <c r="H377" s="578"/>
    </row>
    <row r="378" spans="1:8" ht="15.95" customHeight="1" thickBot="1" x14ac:dyDescent="0.3">
      <c r="A378" s="195">
        <v>2333</v>
      </c>
      <c r="B378" s="196" t="s">
        <v>208</v>
      </c>
      <c r="C378" s="168">
        <v>450000</v>
      </c>
      <c r="D378" s="168">
        <v>494000</v>
      </c>
      <c r="E378" s="168">
        <v>422266.23</v>
      </c>
      <c r="F378" s="197">
        <f>SUM(E378/D378*100)</f>
        <v>85.478993927125501</v>
      </c>
      <c r="H378" s="578"/>
    </row>
    <row r="379" spans="1:8" ht="15.95" customHeight="1" x14ac:dyDescent="0.2">
      <c r="A379" s="198"/>
      <c r="B379" s="199" t="s">
        <v>209</v>
      </c>
      <c r="C379" s="162">
        <v>250000</v>
      </c>
      <c r="D379" s="162">
        <v>250000</v>
      </c>
      <c r="E379" s="162">
        <v>104546.04</v>
      </c>
      <c r="F379" s="163"/>
      <c r="H379" s="578"/>
    </row>
    <row r="380" spans="1:8" ht="15.95" customHeight="1" thickBot="1" x14ac:dyDescent="0.25">
      <c r="A380" s="73"/>
      <c r="B380" s="200" t="s">
        <v>210</v>
      </c>
      <c r="C380" s="160">
        <v>200000</v>
      </c>
      <c r="D380" s="160">
        <v>244000</v>
      </c>
      <c r="E380" s="160">
        <v>317720.19</v>
      </c>
      <c r="F380" s="161"/>
      <c r="H380" s="159"/>
    </row>
    <row r="381" spans="1:8" ht="15.95" customHeight="1" thickBot="1" x14ac:dyDescent="0.3">
      <c r="A381" s="195">
        <v>2341</v>
      </c>
      <c r="B381" s="196" t="s">
        <v>211</v>
      </c>
      <c r="C381" s="168">
        <v>1200000</v>
      </c>
      <c r="D381" s="168">
        <v>2063699.6</v>
      </c>
      <c r="E381" s="168">
        <v>1329013.21</v>
      </c>
      <c r="F381" s="197">
        <f>SUM(E381/D381*100)</f>
        <v>64.399547783020353</v>
      </c>
      <c r="H381" s="481"/>
    </row>
    <row r="382" spans="1:8" ht="15.95" customHeight="1" x14ac:dyDescent="0.2">
      <c r="A382" s="208"/>
      <c r="B382" s="209" t="s">
        <v>212</v>
      </c>
      <c r="C382" s="210">
        <v>200000</v>
      </c>
      <c r="D382" s="210">
        <v>200000</v>
      </c>
      <c r="E382" s="210">
        <v>0</v>
      </c>
      <c r="F382" s="211"/>
      <c r="H382" s="159"/>
    </row>
    <row r="383" spans="1:8" ht="15.95" customHeight="1" x14ac:dyDescent="0.2">
      <c r="A383" s="235"/>
      <c r="B383" s="213" t="s">
        <v>557</v>
      </c>
      <c r="C383" s="173">
        <v>1000000</v>
      </c>
      <c r="D383" s="173">
        <v>1000000</v>
      </c>
      <c r="E383" s="173">
        <v>1000000</v>
      </c>
      <c r="F383" s="145"/>
      <c r="H383" s="159"/>
    </row>
    <row r="384" spans="1:8" ht="15.95" customHeight="1" x14ac:dyDescent="0.2">
      <c r="A384" s="235"/>
      <c r="B384" s="213" t="s">
        <v>766</v>
      </c>
      <c r="C384" s="173">
        <v>0</v>
      </c>
      <c r="D384" s="173">
        <v>763699.6</v>
      </c>
      <c r="E384" s="173">
        <v>236874.13</v>
      </c>
      <c r="F384" s="145"/>
      <c r="H384" s="188"/>
    </row>
    <row r="385" spans="1:8" ht="15.95" customHeight="1" thickBot="1" x14ac:dyDescent="0.25">
      <c r="A385" s="235"/>
      <c r="B385" s="213" t="s">
        <v>708</v>
      </c>
      <c r="C385" s="173">
        <v>0</v>
      </c>
      <c r="D385" s="173">
        <v>100000</v>
      </c>
      <c r="E385" s="173">
        <v>92139.08</v>
      </c>
      <c r="F385" s="145"/>
      <c r="H385" s="188"/>
    </row>
    <row r="386" spans="1:8" ht="15.95" customHeight="1" thickBot="1" x14ac:dyDescent="0.3">
      <c r="A386" s="195">
        <v>3111</v>
      </c>
      <c r="B386" s="196" t="s">
        <v>79</v>
      </c>
      <c r="C386" s="168">
        <v>24265000</v>
      </c>
      <c r="D386" s="168">
        <v>26655232</v>
      </c>
      <c r="E386" s="168">
        <v>13431481.43</v>
      </c>
      <c r="F386" s="197">
        <f>SUM(E386/D386*100)</f>
        <v>50.389662449758454</v>
      </c>
      <c r="H386" s="188"/>
    </row>
    <row r="387" spans="1:8" ht="15.95" customHeight="1" x14ac:dyDescent="0.2">
      <c r="A387" s="198"/>
      <c r="B387" s="199" t="s">
        <v>213</v>
      </c>
      <c r="C387" s="162">
        <v>3885000</v>
      </c>
      <c r="D387" s="162">
        <v>3885000</v>
      </c>
      <c r="E387" s="288">
        <v>3885000</v>
      </c>
      <c r="F387" s="163"/>
      <c r="H387" s="578"/>
    </row>
    <row r="388" spans="1:8" ht="15.95" customHeight="1" x14ac:dyDescent="0.2">
      <c r="A388" s="73"/>
      <c r="B388" s="200" t="s">
        <v>553</v>
      </c>
      <c r="C388" s="160">
        <v>80000</v>
      </c>
      <c r="D388" s="160">
        <v>80000</v>
      </c>
      <c r="E388" s="229">
        <v>89775.95</v>
      </c>
      <c r="F388" s="161"/>
      <c r="H388" s="578"/>
    </row>
    <row r="389" spans="1:8" ht="15.95" customHeight="1" x14ac:dyDescent="0.25">
      <c r="A389" s="73"/>
      <c r="B389" s="200" t="s">
        <v>554</v>
      </c>
      <c r="C389" s="160">
        <v>50000</v>
      </c>
      <c r="D389" s="160">
        <v>50000</v>
      </c>
      <c r="E389" s="229">
        <v>56231.62</v>
      </c>
      <c r="F389" s="161"/>
      <c r="H389" s="273"/>
    </row>
    <row r="390" spans="1:8" ht="15.95" customHeight="1" x14ac:dyDescent="0.25">
      <c r="A390" s="73"/>
      <c r="B390" s="200" t="s">
        <v>555</v>
      </c>
      <c r="C390" s="160">
        <v>4000000</v>
      </c>
      <c r="D390" s="160">
        <v>4000000</v>
      </c>
      <c r="E390" s="229">
        <v>3896928.2</v>
      </c>
      <c r="F390" s="161"/>
      <c r="H390" s="273"/>
    </row>
    <row r="391" spans="1:8" ht="15.95" customHeight="1" x14ac:dyDescent="0.2">
      <c r="A391" s="73"/>
      <c r="B391" s="200" t="s">
        <v>556</v>
      </c>
      <c r="C391" s="160">
        <v>100000</v>
      </c>
      <c r="D391" s="160">
        <v>100000</v>
      </c>
      <c r="E391" s="229">
        <v>99353.2</v>
      </c>
      <c r="F391" s="161"/>
      <c r="H391" s="578"/>
    </row>
    <row r="392" spans="1:8" ht="15.95" customHeight="1" x14ac:dyDescent="0.2">
      <c r="A392" s="73"/>
      <c r="B392" s="200" t="s">
        <v>558</v>
      </c>
      <c r="C392" s="160">
        <v>150000</v>
      </c>
      <c r="D392" s="160">
        <v>150000</v>
      </c>
      <c r="E392" s="229">
        <v>145358.51</v>
      </c>
      <c r="F392" s="161"/>
      <c r="H392" s="578"/>
    </row>
    <row r="393" spans="1:8" ht="15.95" customHeight="1" x14ac:dyDescent="0.25">
      <c r="A393" s="73"/>
      <c r="B393" s="200" t="s">
        <v>559</v>
      </c>
      <c r="C393" s="160">
        <v>16000000</v>
      </c>
      <c r="D393" s="160">
        <v>16000000</v>
      </c>
      <c r="E393" s="229">
        <v>3245129.95</v>
      </c>
      <c r="F393" s="161"/>
      <c r="H393" s="273"/>
    </row>
    <row r="394" spans="1:8" ht="15.95" customHeight="1" x14ac:dyDescent="0.25">
      <c r="A394" s="73"/>
      <c r="B394" s="200" t="s">
        <v>560</v>
      </c>
      <c r="C394" s="160">
        <v>0</v>
      </c>
      <c r="D394" s="160">
        <v>500000</v>
      </c>
      <c r="E394" s="229">
        <v>451660</v>
      </c>
      <c r="F394" s="161"/>
      <c r="H394" s="273"/>
    </row>
    <row r="395" spans="1:8" ht="15.95" customHeight="1" x14ac:dyDescent="0.2">
      <c r="A395" s="73"/>
      <c r="B395" s="200" t="s">
        <v>561</v>
      </c>
      <c r="C395" s="160">
        <v>0</v>
      </c>
      <c r="D395" s="160">
        <v>100000</v>
      </c>
      <c r="E395" s="229">
        <v>69450</v>
      </c>
      <c r="F395" s="161"/>
      <c r="H395" s="578"/>
    </row>
    <row r="396" spans="1:8" ht="15.95" customHeight="1" x14ac:dyDescent="0.25">
      <c r="A396" s="86"/>
      <c r="B396" s="201" t="s">
        <v>710</v>
      </c>
      <c r="C396" s="202">
        <v>0</v>
      </c>
      <c r="D396" s="202">
        <v>1391732</v>
      </c>
      <c r="E396" s="250">
        <v>1391732</v>
      </c>
      <c r="F396" s="203"/>
      <c r="H396" s="273"/>
    </row>
    <row r="397" spans="1:8" ht="15.95" customHeight="1" x14ac:dyDescent="0.2">
      <c r="A397" s="86"/>
      <c r="B397" s="201" t="s">
        <v>709</v>
      </c>
      <c r="C397" s="202">
        <v>0</v>
      </c>
      <c r="D397" s="202">
        <v>115000</v>
      </c>
      <c r="E397" s="250">
        <v>87362</v>
      </c>
      <c r="F397" s="203"/>
      <c r="H397" s="578"/>
    </row>
    <row r="398" spans="1:8" ht="15.95" customHeight="1" x14ac:dyDescent="0.2">
      <c r="A398" s="86"/>
      <c r="B398" s="201" t="s">
        <v>562</v>
      </c>
      <c r="C398" s="160">
        <v>0</v>
      </c>
      <c r="D398" s="160">
        <v>150000</v>
      </c>
      <c r="E398" s="229">
        <v>0</v>
      </c>
      <c r="F398" s="161"/>
      <c r="H398" s="159"/>
    </row>
    <row r="399" spans="1:8" ht="15.95" customHeight="1" x14ac:dyDescent="0.2">
      <c r="A399" s="86"/>
      <c r="B399" s="201" t="s">
        <v>835</v>
      </c>
      <c r="C399" s="202">
        <v>0</v>
      </c>
      <c r="D399" s="202">
        <v>38000</v>
      </c>
      <c r="E399" s="250">
        <v>0</v>
      </c>
      <c r="F399" s="203"/>
      <c r="H399" s="159"/>
    </row>
    <row r="400" spans="1:8" ht="15.95" customHeight="1" x14ac:dyDescent="0.2">
      <c r="A400" s="86"/>
      <c r="B400" s="201" t="s">
        <v>836</v>
      </c>
      <c r="C400" s="202">
        <v>0</v>
      </c>
      <c r="D400" s="202">
        <v>80000</v>
      </c>
      <c r="E400" s="250">
        <v>0</v>
      </c>
      <c r="F400" s="203"/>
      <c r="H400" s="159"/>
    </row>
    <row r="401" spans="1:8" ht="15.95" customHeight="1" thickBot="1" x14ac:dyDescent="0.25">
      <c r="A401" s="86"/>
      <c r="B401" s="201" t="s">
        <v>767</v>
      </c>
      <c r="C401" s="164">
        <v>0</v>
      </c>
      <c r="D401" s="164">
        <v>15500</v>
      </c>
      <c r="E401" s="340">
        <v>13500</v>
      </c>
      <c r="F401" s="165"/>
      <c r="H401" s="159"/>
    </row>
    <row r="402" spans="1:8" ht="15.95" customHeight="1" thickBot="1" x14ac:dyDescent="0.3">
      <c r="A402" s="195">
        <v>3113</v>
      </c>
      <c r="B402" s="220" t="s">
        <v>214</v>
      </c>
      <c r="C402" s="172">
        <v>16238000</v>
      </c>
      <c r="D402" s="447">
        <v>60685915</v>
      </c>
      <c r="E402" s="172">
        <v>24997209.539999999</v>
      </c>
      <c r="F402" s="207">
        <f>SUM(E402/D402*100)</f>
        <v>41.191122421075796</v>
      </c>
      <c r="H402" s="159"/>
    </row>
    <row r="403" spans="1:8" ht="15.95" customHeight="1" x14ac:dyDescent="0.25">
      <c r="A403" s="198"/>
      <c r="B403" s="446" t="s">
        <v>563</v>
      </c>
      <c r="C403" s="288">
        <v>3400000</v>
      </c>
      <c r="D403" s="339">
        <v>3400000</v>
      </c>
      <c r="E403" s="288">
        <v>3400000</v>
      </c>
      <c r="F403" s="236"/>
      <c r="H403" s="273"/>
    </row>
    <row r="404" spans="1:8" ht="15.95" customHeight="1" x14ac:dyDescent="0.25">
      <c r="A404" s="73"/>
      <c r="B404" s="362" t="s">
        <v>564</v>
      </c>
      <c r="C404" s="229">
        <v>410000</v>
      </c>
      <c r="D404" s="229">
        <v>410000</v>
      </c>
      <c r="E404" s="229">
        <v>463218.25</v>
      </c>
      <c r="F404" s="161"/>
      <c r="H404" s="273"/>
    </row>
    <row r="405" spans="1:8" ht="15.95" customHeight="1" x14ac:dyDescent="0.25">
      <c r="A405" s="73"/>
      <c r="B405" s="362" t="s">
        <v>783</v>
      </c>
      <c r="C405" s="229">
        <v>0</v>
      </c>
      <c r="D405" s="229">
        <v>2243699</v>
      </c>
      <c r="E405" s="229">
        <v>2243699</v>
      </c>
      <c r="F405" s="161"/>
      <c r="H405" s="273"/>
    </row>
    <row r="406" spans="1:8" ht="15.95" customHeight="1" x14ac:dyDescent="0.25">
      <c r="A406" s="73"/>
      <c r="B406" s="362" t="s">
        <v>565</v>
      </c>
      <c r="C406" s="229">
        <v>10000</v>
      </c>
      <c r="D406" s="229">
        <v>10000</v>
      </c>
      <c r="E406" s="229">
        <v>10000</v>
      </c>
      <c r="F406" s="161"/>
      <c r="H406" s="273"/>
    </row>
    <row r="407" spans="1:8" ht="15.95" customHeight="1" x14ac:dyDescent="0.25">
      <c r="A407" s="73"/>
      <c r="B407" s="362" t="s">
        <v>566</v>
      </c>
      <c r="C407" s="229">
        <v>4051000</v>
      </c>
      <c r="D407" s="229">
        <v>4051000</v>
      </c>
      <c r="E407" s="229">
        <v>4051000</v>
      </c>
      <c r="F407" s="161"/>
      <c r="H407" s="273"/>
    </row>
    <row r="408" spans="1:8" ht="15.95" customHeight="1" x14ac:dyDescent="0.25">
      <c r="A408" s="73"/>
      <c r="B408" s="362" t="s">
        <v>567</v>
      </c>
      <c r="C408" s="229">
        <v>150000</v>
      </c>
      <c r="D408" s="229">
        <v>150000</v>
      </c>
      <c r="E408" s="229">
        <v>93157.9</v>
      </c>
      <c r="F408" s="161"/>
      <c r="H408" s="273"/>
    </row>
    <row r="409" spans="1:8" ht="15.95" customHeight="1" x14ac:dyDescent="0.25">
      <c r="A409" s="73"/>
      <c r="B409" s="362" t="s">
        <v>782</v>
      </c>
      <c r="C409" s="229">
        <v>0</v>
      </c>
      <c r="D409" s="229">
        <v>3077433</v>
      </c>
      <c r="E409" s="229">
        <v>3077433</v>
      </c>
      <c r="F409" s="161"/>
      <c r="H409" s="273"/>
    </row>
    <row r="410" spans="1:8" ht="15.95" customHeight="1" x14ac:dyDescent="0.25">
      <c r="A410" s="73"/>
      <c r="B410" s="362" t="s">
        <v>568</v>
      </c>
      <c r="C410" s="229">
        <v>10000</v>
      </c>
      <c r="D410" s="229">
        <v>10000</v>
      </c>
      <c r="E410" s="229">
        <v>10000</v>
      </c>
      <c r="F410" s="161"/>
      <c r="H410" s="273"/>
    </row>
    <row r="411" spans="1:8" ht="15.95" customHeight="1" x14ac:dyDescent="0.25">
      <c r="A411" s="73"/>
      <c r="B411" s="362" t="s">
        <v>569</v>
      </c>
      <c r="C411" s="229">
        <v>3662000</v>
      </c>
      <c r="D411" s="229">
        <v>3852000</v>
      </c>
      <c r="E411" s="229">
        <v>3852000</v>
      </c>
      <c r="F411" s="161"/>
      <c r="H411" s="273"/>
    </row>
    <row r="412" spans="1:8" ht="15.95" customHeight="1" x14ac:dyDescent="0.25">
      <c r="A412" s="73"/>
      <c r="B412" s="362" t="s">
        <v>570</v>
      </c>
      <c r="C412" s="229">
        <v>220000</v>
      </c>
      <c r="D412" s="229">
        <v>220000</v>
      </c>
      <c r="E412" s="229">
        <v>218223.5</v>
      </c>
      <c r="F412" s="161"/>
      <c r="H412" s="273"/>
    </row>
    <row r="413" spans="1:8" ht="15.95" customHeight="1" x14ac:dyDescent="0.25">
      <c r="A413" s="73"/>
      <c r="B413" s="362" t="s">
        <v>571</v>
      </c>
      <c r="C413" s="229">
        <v>190000</v>
      </c>
      <c r="D413" s="229">
        <v>190000</v>
      </c>
      <c r="E413" s="229">
        <v>189970</v>
      </c>
      <c r="F413" s="161"/>
      <c r="H413" s="273"/>
    </row>
    <row r="414" spans="1:8" ht="15.95" customHeight="1" x14ac:dyDescent="0.25">
      <c r="A414" s="73"/>
      <c r="B414" s="362" t="s">
        <v>781</v>
      </c>
      <c r="C414" s="229">
        <v>0</v>
      </c>
      <c r="D414" s="229">
        <v>1578875</v>
      </c>
      <c r="E414" s="229">
        <v>1578875</v>
      </c>
      <c r="F414" s="161"/>
      <c r="H414" s="273"/>
    </row>
    <row r="415" spans="1:8" ht="15.95" customHeight="1" x14ac:dyDescent="0.25">
      <c r="A415" s="73"/>
      <c r="B415" s="362" t="s">
        <v>572</v>
      </c>
      <c r="C415" s="229">
        <v>10000</v>
      </c>
      <c r="D415" s="229">
        <v>10000</v>
      </c>
      <c r="E415" s="229">
        <v>10000</v>
      </c>
      <c r="F415" s="161"/>
      <c r="H415" s="273"/>
    </row>
    <row r="416" spans="1:8" ht="15.95" customHeight="1" x14ac:dyDescent="0.25">
      <c r="A416" s="73"/>
      <c r="B416" s="362" t="s">
        <v>714</v>
      </c>
      <c r="C416" s="229">
        <v>1816000</v>
      </c>
      <c r="D416" s="229">
        <v>1816000</v>
      </c>
      <c r="E416" s="229">
        <v>1816000</v>
      </c>
      <c r="F416" s="161"/>
      <c r="H416" s="273"/>
    </row>
    <row r="417" spans="1:9" ht="15.95" customHeight="1" x14ac:dyDescent="0.25">
      <c r="A417" s="73"/>
      <c r="B417" s="362" t="s">
        <v>573</v>
      </c>
      <c r="C417" s="229">
        <v>594000</v>
      </c>
      <c r="D417" s="229">
        <v>841000</v>
      </c>
      <c r="E417" s="229">
        <v>841000</v>
      </c>
      <c r="F417" s="161"/>
      <c r="G417" s="154"/>
      <c r="H417" s="273"/>
    </row>
    <row r="418" spans="1:9" ht="15.95" customHeight="1" x14ac:dyDescent="0.25">
      <c r="A418" s="73"/>
      <c r="B418" s="362" t="s">
        <v>574</v>
      </c>
      <c r="C418" s="229">
        <v>30000</v>
      </c>
      <c r="D418" s="229">
        <v>30000</v>
      </c>
      <c r="E418" s="229">
        <v>29854.51</v>
      </c>
      <c r="F418" s="161"/>
      <c r="H418" s="273"/>
    </row>
    <row r="419" spans="1:9" ht="15.95" customHeight="1" x14ac:dyDescent="0.25">
      <c r="A419" s="73"/>
      <c r="B419" s="362" t="s">
        <v>575</v>
      </c>
      <c r="C419" s="229">
        <v>1685000</v>
      </c>
      <c r="D419" s="229">
        <v>1685000</v>
      </c>
      <c r="E419" s="229">
        <v>76230</v>
      </c>
      <c r="F419" s="161"/>
      <c r="H419" s="273"/>
    </row>
    <row r="420" spans="1:9" ht="15.95" customHeight="1" x14ac:dyDescent="0.2">
      <c r="A420" s="73"/>
      <c r="B420" s="362" t="s">
        <v>576</v>
      </c>
      <c r="C420" s="229">
        <v>0</v>
      </c>
      <c r="D420" s="229">
        <v>565875</v>
      </c>
      <c r="E420" s="229">
        <v>555764.26</v>
      </c>
      <c r="F420" s="161"/>
      <c r="H420" s="578"/>
    </row>
    <row r="421" spans="1:9" ht="15.95" customHeight="1" x14ac:dyDescent="0.2">
      <c r="A421" s="73"/>
      <c r="B421" s="362" t="s">
        <v>577</v>
      </c>
      <c r="C421" s="229">
        <v>0</v>
      </c>
      <c r="D421" s="229">
        <v>28000</v>
      </c>
      <c r="E421" s="229">
        <v>0</v>
      </c>
      <c r="F421" s="161"/>
      <c r="H421" s="578"/>
    </row>
    <row r="422" spans="1:9" ht="15.95" customHeight="1" x14ac:dyDescent="0.2">
      <c r="A422" s="73"/>
      <c r="B422" s="362" t="s">
        <v>578</v>
      </c>
      <c r="C422" s="229">
        <v>0</v>
      </c>
      <c r="D422" s="229">
        <v>120000</v>
      </c>
      <c r="E422" s="229">
        <v>115025.02</v>
      </c>
      <c r="F422" s="161"/>
      <c r="G422" s="287"/>
      <c r="H422" s="578"/>
    </row>
    <row r="423" spans="1:9" ht="15.75" customHeight="1" x14ac:dyDescent="0.25">
      <c r="A423" s="86"/>
      <c r="B423" s="362" t="s">
        <v>579</v>
      </c>
      <c r="C423" s="250">
        <v>0</v>
      </c>
      <c r="D423" s="250">
        <v>180000</v>
      </c>
      <c r="E423" s="250">
        <v>193128.1</v>
      </c>
      <c r="F423" s="203"/>
      <c r="H423" s="273"/>
    </row>
    <row r="424" spans="1:9" ht="15.75" customHeight="1" x14ac:dyDescent="0.25">
      <c r="A424" s="86"/>
      <c r="B424" s="362" t="s">
        <v>580</v>
      </c>
      <c r="C424" s="250">
        <v>0</v>
      </c>
      <c r="D424" s="250">
        <v>300000</v>
      </c>
      <c r="E424" s="250">
        <v>0</v>
      </c>
      <c r="F424" s="203"/>
      <c r="H424" s="273"/>
    </row>
    <row r="425" spans="1:9" ht="15.75" customHeight="1" x14ac:dyDescent="0.2">
      <c r="A425" s="86"/>
      <c r="B425" s="362" t="s">
        <v>712</v>
      </c>
      <c r="C425" s="250">
        <v>0</v>
      </c>
      <c r="D425" s="250">
        <v>95000</v>
      </c>
      <c r="E425" s="250">
        <v>93157.9</v>
      </c>
      <c r="F425" s="203"/>
      <c r="H425" s="578"/>
    </row>
    <row r="426" spans="1:9" ht="15.75" customHeight="1" x14ac:dyDescent="0.2">
      <c r="A426" s="86"/>
      <c r="B426" s="362" t="s">
        <v>713</v>
      </c>
      <c r="C426" s="250">
        <v>0</v>
      </c>
      <c r="D426" s="250">
        <v>362033</v>
      </c>
      <c r="E426" s="250">
        <v>0</v>
      </c>
      <c r="F426" s="203"/>
      <c r="H426" s="578"/>
    </row>
    <row r="427" spans="1:9" ht="15.75" customHeight="1" x14ac:dyDescent="0.2">
      <c r="A427" s="86"/>
      <c r="B427" s="362" t="s">
        <v>581</v>
      </c>
      <c r="C427" s="250">
        <v>0</v>
      </c>
      <c r="D427" s="250">
        <v>4200000</v>
      </c>
      <c r="E427" s="250">
        <v>1234273.1000000001</v>
      </c>
      <c r="F427" s="203"/>
      <c r="H427" s="578"/>
      <c r="I427" s="159"/>
    </row>
    <row r="428" spans="1:9" ht="15.75" customHeight="1" x14ac:dyDescent="0.25">
      <c r="A428" s="86"/>
      <c r="B428" s="362" t="s">
        <v>582</v>
      </c>
      <c r="C428" s="250">
        <v>0</v>
      </c>
      <c r="D428" s="250">
        <v>3200000</v>
      </c>
      <c r="E428" s="250">
        <v>772700</v>
      </c>
      <c r="F428" s="203"/>
      <c r="H428" s="273"/>
      <c r="I428" s="159"/>
    </row>
    <row r="429" spans="1:9" ht="15.75" customHeight="1" x14ac:dyDescent="0.25">
      <c r="A429" s="86"/>
      <c r="B429" s="362" t="s">
        <v>837</v>
      </c>
      <c r="C429" s="250">
        <v>0</v>
      </c>
      <c r="D429" s="250">
        <v>160000</v>
      </c>
      <c r="E429" s="250">
        <v>0</v>
      </c>
      <c r="F429" s="203"/>
      <c r="H429" s="273"/>
      <c r="I429" s="159"/>
    </row>
    <row r="430" spans="1:9" ht="15.75" customHeight="1" x14ac:dyDescent="0.2">
      <c r="A430" s="86"/>
      <c r="B430" s="362" t="s">
        <v>838</v>
      </c>
      <c r="C430" s="250">
        <v>0</v>
      </c>
      <c r="D430" s="250">
        <v>25000</v>
      </c>
      <c r="E430" s="250">
        <v>24500</v>
      </c>
      <c r="F430" s="203"/>
      <c r="H430" s="578"/>
      <c r="I430" s="159"/>
    </row>
    <row r="431" spans="1:9" ht="15.75" customHeight="1" x14ac:dyDescent="0.25">
      <c r="A431" s="86"/>
      <c r="B431" s="362" t="s">
        <v>839</v>
      </c>
      <c r="C431" s="250">
        <v>0</v>
      </c>
      <c r="D431" s="250">
        <v>48000</v>
      </c>
      <c r="E431" s="250">
        <v>48000</v>
      </c>
      <c r="F431" s="203"/>
      <c r="H431" s="273"/>
      <c r="I431" s="159"/>
    </row>
    <row r="432" spans="1:9" ht="15.75" customHeight="1" thickBot="1" x14ac:dyDescent="0.25">
      <c r="A432" s="86"/>
      <c r="B432" s="362" t="s">
        <v>711</v>
      </c>
      <c r="C432" s="250">
        <v>0</v>
      </c>
      <c r="D432" s="250">
        <v>27827000</v>
      </c>
      <c r="E432" s="250">
        <v>0</v>
      </c>
      <c r="F432" s="203"/>
      <c r="H432" s="578"/>
      <c r="I432" s="159"/>
    </row>
    <row r="433" spans="1:9" ht="15.95" customHeight="1" thickBot="1" x14ac:dyDescent="0.3">
      <c r="A433" s="195">
        <v>3114</v>
      </c>
      <c r="B433" s="542" t="s">
        <v>583</v>
      </c>
      <c r="C433" s="168">
        <v>0</v>
      </c>
      <c r="D433" s="168">
        <v>240000</v>
      </c>
      <c r="E433" s="168">
        <v>160010.4</v>
      </c>
      <c r="F433" s="197">
        <f>SUM(E433/D433*100)</f>
        <v>66.671000000000006</v>
      </c>
      <c r="G433" s="159"/>
      <c r="H433" s="578"/>
      <c r="I433" s="159"/>
    </row>
    <row r="434" spans="1:9" ht="15.95" customHeight="1" thickBot="1" x14ac:dyDescent="0.25">
      <c r="A434" s="198"/>
      <c r="B434" s="541" t="s">
        <v>584</v>
      </c>
      <c r="C434" s="229">
        <v>0</v>
      </c>
      <c r="D434" s="229">
        <v>240000</v>
      </c>
      <c r="E434" s="229">
        <v>160010.4</v>
      </c>
      <c r="F434" s="161"/>
      <c r="G434" s="159"/>
      <c r="H434" s="578"/>
      <c r="I434" s="159"/>
    </row>
    <row r="435" spans="1:9" ht="15.95" customHeight="1" thickBot="1" x14ac:dyDescent="0.3">
      <c r="A435" s="195">
        <v>3121</v>
      </c>
      <c r="B435" s="196" t="s">
        <v>501</v>
      </c>
      <c r="C435" s="168">
        <v>0</v>
      </c>
      <c r="D435" s="168">
        <v>90000</v>
      </c>
      <c r="E435" s="168">
        <v>84999.65</v>
      </c>
      <c r="F435" s="197">
        <f>SUM(E435/D435*100)</f>
        <v>94.444055555555551</v>
      </c>
      <c r="H435" s="578"/>
      <c r="I435" s="159"/>
    </row>
    <row r="436" spans="1:9" ht="15.95" customHeight="1" x14ac:dyDescent="0.25">
      <c r="A436" s="329"/>
      <c r="B436" s="328" t="s">
        <v>586</v>
      </c>
      <c r="C436" s="318">
        <v>0</v>
      </c>
      <c r="D436" s="318">
        <v>5000</v>
      </c>
      <c r="E436" s="318">
        <v>5000</v>
      </c>
      <c r="F436" s="330"/>
      <c r="H436" s="578"/>
      <c r="I436" s="159"/>
    </row>
    <row r="437" spans="1:9" ht="15.95" customHeight="1" thickBot="1" x14ac:dyDescent="0.3">
      <c r="A437" s="536"/>
      <c r="B437" s="537" t="s">
        <v>585</v>
      </c>
      <c r="C437" s="250">
        <v>0</v>
      </c>
      <c r="D437" s="250">
        <v>85000</v>
      </c>
      <c r="E437" s="250">
        <v>79999.649999999994</v>
      </c>
      <c r="F437" s="538"/>
      <c r="H437" s="578"/>
      <c r="I437" s="159"/>
    </row>
    <row r="438" spans="1:9" ht="15.95" customHeight="1" thickBot="1" x14ac:dyDescent="0.3">
      <c r="A438" s="195">
        <v>3131</v>
      </c>
      <c r="B438" s="196" t="s">
        <v>760</v>
      </c>
      <c r="C438" s="168">
        <v>0</v>
      </c>
      <c r="D438" s="168">
        <v>15000</v>
      </c>
      <c r="E438" s="168">
        <v>15000</v>
      </c>
      <c r="F438" s="197">
        <v>100</v>
      </c>
      <c r="H438" s="578"/>
      <c r="I438" s="159"/>
    </row>
    <row r="439" spans="1:9" ht="15.95" customHeight="1" thickBot="1" x14ac:dyDescent="0.3">
      <c r="A439" s="291"/>
      <c r="B439" s="292" t="s">
        <v>840</v>
      </c>
      <c r="C439" s="288">
        <v>0</v>
      </c>
      <c r="D439" s="288">
        <v>15000</v>
      </c>
      <c r="E439" s="288">
        <v>0</v>
      </c>
      <c r="F439" s="293"/>
      <c r="G439" s="287"/>
      <c r="H439" s="578"/>
      <c r="I439" s="159"/>
    </row>
    <row r="440" spans="1:9" ht="15.95" customHeight="1" thickBot="1" x14ac:dyDescent="0.3">
      <c r="A440" s="195">
        <v>3141</v>
      </c>
      <c r="B440" s="196" t="s">
        <v>215</v>
      </c>
      <c r="C440" s="168">
        <v>0</v>
      </c>
      <c r="D440" s="168">
        <v>850000</v>
      </c>
      <c r="E440" s="168">
        <v>512800</v>
      </c>
      <c r="F440" s="197">
        <f>SUM(E440/D440*100)</f>
        <v>60.329411764705888</v>
      </c>
      <c r="G440" s="287"/>
      <c r="H440" s="578"/>
      <c r="I440" s="159"/>
    </row>
    <row r="441" spans="1:9" ht="15.95" customHeight="1" x14ac:dyDescent="0.2">
      <c r="A441" s="198"/>
      <c r="B441" s="199" t="s">
        <v>587</v>
      </c>
      <c r="C441" s="162">
        <v>0</v>
      </c>
      <c r="D441" s="162">
        <v>280000</v>
      </c>
      <c r="E441" s="162">
        <v>274670</v>
      </c>
      <c r="F441" s="163"/>
      <c r="G441" s="159"/>
      <c r="H441" s="578"/>
      <c r="I441" s="159"/>
    </row>
    <row r="442" spans="1:9" ht="15.95" customHeight="1" x14ac:dyDescent="0.2">
      <c r="A442" s="280"/>
      <c r="B442" s="200" t="s">
        <v>588</v>
      </c>
      <c r="C442" s="160">
        <v>0</v>
      </c>
      <c r="D442" s="160">
        <v>320000</v>
      </c>
      <c r="E442" s="160">
        <v>0</v>
      </c>
      <c r="F442" s="161"/>
      <c r="G442" s="159"/>
      <c r="H442" s="578"/>
      <c r="I442" s="159"/>
    </row>
    <row r="443" spans="1:9" ht="15.95" customHeight="1" thickBot="1" x14ac:dyDescent="0.25">
      <c r="A443" s="335"/>
      <c r="B443" s="204" t="s">
        <v>771</v>
      </c>
      <c r="C443" s="164">
        <v>0</v>
      </c>
      <c r="D443" s="164">
        <v>150000</v>
      </c>
      <c r="E443" s="164">
        <v>238130</v>
      </c>
      <c r="F443" s="165"/>
      <c r="G443" s="159"/>
      <c r="H443" s="578"/>
      <c r="I443" s="159"/>
    </row>
    <row r="444" spans="1:9" ht="15.95" customHeight="1" thickBot="1" x14ac:dyDescent="0.3">
      <c r="A444" s="475">
        <v>3231</v>
      </c>
      <c r="B444" s="196" t="s">
        <v>700</v>
      </c>
      <c r="C444" s="168">
        <v>0</v>
      </c>
      <c r="D444" s="168">
        <v>1511944</v>
      </c>
      <c r="E444" s="168">
        <v>1511944</v>
      </c>
      <c r="F444" s="169">
        <v>100</v>
      </c>
      <c r="G444" s="159"/>
      <c r="H444" s="578"/>
      <c r="I444" s="159"/>
    </row>
    <row r="445" spans="1:9" ht="15.95" customHeight="1" thickBot="1" x14ac:dyDescent="0.25">
      <c r="A445" s="474"/>
      <c r="B445" s="217" t="s">
        <v>702</v>
      </c>
      <c r="C445" s="152">
        <v>0</v>
      </c>
      <c r="D445" s="152">
        <v>1511944</v>
      </c>
      <c r="E445" s="152">
        <v>1511944</v>
      </c>
      <c r="F445" s="153"/>
      <c r="G445" s="540"/>
      <c r="H445" s="188"/>
      <c r="I445" s="159"/>
    </row>
    <row r="446" spans="1:9" ht="15.95" customHeight="1" thickBot="1" x14ac:dyDescent="0.3">
      <c r="A446" s="195">
        <v>3311</v>
      </c>
      <c r="B446" s="196" t="s">
        <v>701</v>
      </c>
      <c r="C446" s="168">
        <v>0</v>
      </c>
      <c r="D446" s="168">
        <v>5000</v>
      </c>
      <c r="E446" s="168">
        <v>5000</v>
      </c>
      <c r="F446" s="169">
        <v>100</v>
      </c>
      <c r="H446" s="188"/>
      <c r="I446" s="159"/>
    </row>
    <row r="447" spans="1:9" ht="15.95" customHeight="1" thickBot="1" x14ac:dyDescent="0.25">
      <c r="A447" s="473"/>
      <c r="B447" s="199" t="s">
        <v>703</v>
      </c>
      <c r="C447" s="162">
        <v>0</v>
      </c>
      <c r="D447" s="162">
        <v>5000</v>
      </c>
      <c r="E447" s="162">
        <v>5000</v>
      </c>
      <c r="F447" s="163"/>
      <c r="G447" s="159"/>
      <c r="H447" s="188"/>
      <c r="I447" s="159"/>
    </row>
    <row r="448" spans="1:9" ht="15.95" customHeight="1" x14ac:dyDescent="0.25">
      <c r="A448" s="219">
        <v>3313</v>
      </c>
      <c r="B448" s="220" t="s">
        <v>589</v>
      </c>
      <c r="C448" s="221">
        <v>100000</v>
      </c>
      <c r="D448" s="221">
        <v>100000</v>
      </c>
      <c r="E448" s="221">
        <v>99951</v>
      </c>
      <c r="F448" s="222">
        <v>100</v>
      </c>
      <c r="H448" s="188"/>
      <c r="I448" s="159"/>
    </row>
    <row r="449" spans="1:9" ht="15.95" customHeight="1" thickBot="1" x14ac:dyDescent="0.25">
      <c r="A449" s="333"/>
      <c r="B449" s="334" t="s">
        <v>590</v>
      </c>
      <c r="C449" s="320">
        <v>100000</v>
      </c>
      <c r="D449" s="320">
        <v>100000</v>
      </c>
      <c r="E449" s="320">
        <v>99951</v>
      </c>
      <c r="F449" s="472"/>
      <c r="G449" s="159"/>
      <c r="H449" s="188"/>
      <c r="I449" s="159"/>
    </row>
    <row r="450" spans="1:9" ht="15.95" customHeight="1" thickBot="1" x14ac:dyDescent="0.3">
      <c r="A450" s="195">
        <v>3314</v>
      </c>
      <c r="B450" s="196" t="s">
        <v>216</v>
      </c>
      <c r="C450" s="168">
        <v>9596000</v>
      </c>
      <c r="D450" s="168">
        <v>10294000</v>
      </c>
      <c r="E450" s="168">
        <v>8785507.6999999993</v>
      </c>
      <c r="F450" s="197">
        <f>SUM(E450/D450*100)</f>
        <v>85.34590732465513</v>
      </c>
      <c r="H450" s="578"/>
      <c r="I450" s="159"/>
    </row>
    <row r="451" spans="1:9" ht="15.95" customHeight="1" x14ac:dyDescent="0.2">
      <c r="A451" s="198"/>
      <c r="B451" s="199" t="s">
        <v>217</v>
      </c>
      <c r="C451" s="162">
        <v>4776000</v>
      </c>
      <c r="D451" s="162">
        <v>4776000</v>
      </c>
      <c r="E451" s="162">
        <v>4776000</v>
      </c>
      <c r="F451" s="163"/>
      <c r="H451" s="578"/>
      <c r="I451" s="159"/>
    </row>
    <row r="452" spans="1:9" ht="15.95" customHeight="1" x14ac:dyDescent="0.2">
      <c r="A452" s="198"/>
      <c r="B452" s="200" t="s">
        <v>218</v>
      </c>
      <c r="C452" s="162">
        <v>20000</v>
      </c>
      <c r="D452" s="162">
        <v>20000</v>
      </c>
      <c r="E452" s="162">
        <v>10701.02</v>
      </c>
      <c r="F452" s="163"/>
      <c r="H452" s="578"/>
      <c r="I452" s="159"/>
    </row>
    <row r="453" spans="1:9" ht="15.95" customHeight="1" x14ac:dyDescent="0.2">
      <c r="A453" s="198"/>
      <c r="B453" s="199" t="s">
        <v>715</v>
      </c>
      <c r="C453" s="162">
        <v>0</v>
      </c>
      <c r="D453" s="162">
        <v>140000</v>
      </c>
      <c r="E453" s="162">
        <v>139150</v>
      </c>
      <c r="F453" s="163"/>
      <c r="G453" s="539"/>
      <c r="H453" s="578"/>
      <c r="I453" s="159"/>
    </row>
    <row r="454" spans="1:9" ht="15.95" customHeight="1" x14ac:dyDescent="0.2">
      <c r="A454" s="198"/>
      <c r="B454" s="199" t="s">
        <v>842</v>
      </c>
      <c r="C454" s="162">
        <v>0</v>
      </c>
      <c r="D454" s="162">
        <v>438000</v>
      </c>
      <c r="E454" s="162">
        <v>431548.68</v>
      </c>
      <c r="F454" s="163"/>
      <c r="G454" s="539"/>
      <c r="H454" s="188"/>
      <c r="I454" s="159"/>
    </row>
    <row r="455" spans="1:9" ht="15.95" customHeight="1" x14ac:dyDescent="0.2">
      <c r="A455" s="198"/>
      <c r="B455" s="199" t="s">
        <v>841</v>
      </c>
      <c r="C455" s="162">
        <v>0</v>
      </c>
      <c r="D455" s="162">
        <v>120000</v>
      </c>
      <c r="E455" s="162">
        <v>117128</v>
      </c>
      <c r="F455" s="163"/>
      <c r="G455" s="539"/>
      <c r="H455" s="188"/>
      <c r="I455" s="159"/>
    </row>
    <row r="456" spans="1:9" ht="15.95" customHeight="1" thickBot="1" x14ac:dyDescent="0.25">
      <c r="A456" s="198"/>
      <c r="B456" s="199" t="s">
        <v>450</v>
      </c>
      <c r="C456" s="162">
        <v>4800000</v>
      </c>
      <c r="D456" s="162">
        <v>4800000</v>
      </c>
      <c r="E456" s="162">
        <v>3310980</v>
      </c>
      <c r="F456" s="163"/>
      <c r="H456" s="188"/>
      <c r="I456" s="159"/>
    </row>
    <row r="457" spans="1:9" ht="15.95" customHeight="1" thickBot="1" x14ac:dyDescent="0.3">
      <c r="A457" s="195">
        <v>3315</v>
      </c>
      <c r="B457" s="196" t="s">
        <v>219</v>
      </c>
      <c r="C457" s="168">
        <v>7432000</v>
      </c>
      <c r="D457" s="168">
        <v>7602000</v>
      </c>
      <c r="E457" s="168">
        <v>5575000</v>
      </c>
      <c r="F457" s="197">
        <f>SUM(E457/D457*100)</f>
        <v>73.335964219942113</v>
      </c>
      <c r="G457" s="539"/>
      <c r="H457" s="188"/>
      <c r="I457" s="159"/>
    </row>
    <row r="458" spans="1:9" ht="15.95" customHeight="1" x14ac:dyDescent="0.2">
      <c r="A458" s="69"/>
      <c r="B458" s="223" t="s">
        <v>220</v>
      </c>
      <c r="C458" s="224">
        <v>5405000</v>
      </c>
      <c r="D458" s="224">
        <v>5405000</v>
      </c>
      <c r="E458" s="224">
        <v>5405000</v>
      </c>
      <c r="F458" s="236"/>
      <c r="G458" s="539"/>
      <c r="H458" s="188"/>
      <c r="I458" s="159"/>
    </row>
    <row r="459" spans="1:9" ht="15.95" customHeight="1" x14ac:dyDescent="0.2">
      <c r="A459" s="280"/>
      <c r="B459" s="200" t="s">
        <v>772</v>
      </c>
      <c r="C459" s="160">
        <v>0</v>
      </c>
      <c r="D459" s="160">
        <v>170000</v>
      </c>
      <c r="E459" s="160">
        <v>170000</v>
      </c>
      <c r="F459" s="286"/>
      <c r="G459" s="485"/>
      <c r="H459" s="188"/>
      <c r="I459" s="159"/>
    </row>
    <row r="460" spans="1:9" ht="15.95" customHeight="1" thickBot="1" x14ac:dyDescent="0.25">
      <c r="A460" s="237"/>
      <c r="B460" s="238" t="s">
        <v>451</v>
      </c>
      <c r="C460" s="239">
        <v>2027000</v>
      </c>
      <c r="D460" s="239">
        <v>2027000</v>
      </c>
      <c r="E460" s="239">
        <v>0</v>
      </c>
      <c r="F460" s="240"/>
      <c r="G460" s="285"/>
      <c r="H460" s="481"/>
      <c r="I460" s="159"/>
    </row>
    <row r="461" spans="1:9" ht="15.95" customHeight="1" thickBot="1" x14ac:dyDescent="0.3">
      <c r="A461" s="195">
        <v>3316</v>
      </c>
      <c r="B461" s="196" t="s">
        <v>221</v>
      </c>
      <c r="C461" s="168">
        <v>90000</v>
      </c>
      <c r="D461" s="168">
        <v>90000</v>
      </c>
      <c r="E461" s="168">
        <v>37368.65</v>
      </c>
      <c r="F461" s="197">
        <f>SUM(E461/D461*100)</f>
        <v>41.520722222222226</v>
      </c>
      <c r="H461" s="481"/>
      <c r="I461" s="159"/>
    </row>
    <row r="462" spans="1:9" ht="15.95" customHeight="1" thickBot="1" x14ac:dyDescent="0.25">
      <c r="A462" s="69"/>
      <c r="B462" s="223" t="s">
        <v>591</v>
      </c>
      <c r="C462" s="224">
        <v>90000</v>
      </c>
      <c r="D462" s="224">
        <v>90000</v>
      </c>
      <c r="E462" s="580">
        <v>37368.65</v>
      </c>
      <c r="F462" s="236"/>
      <c r="H462" s="578"/>
      <c r="I462" s="159"/>
    </row>
    <row r="463" spans="1:9" ht="15.95" customHeight="1" thickBot="1" x14ac:dyDescent="0.3">
      <c r="A463" s="195">
        <v>3319</v>
      </c>
      <c r="B463" s="196" t="s">
        <v>87</v>
      </c>
      <c r="C463" s="168">
        <v>617000</v>
      </c>
      <c r="D463" s="168">
        <v>622000</v>
      </c>
      <c r="E463" s="168">
        <v>566227.30000000005</v>
      </c>
      <c r="F463" s="197">
        <f>SUM(E463/D463*100)</f>
        <v>91.033327974276531</v>
      </c>
      <c r="H463" s="578"/>
      <c r="I463" s="159"/>
    </row>
    <row r="464" spans="1:9" ht="15.95" customHeight="1" x14ac:dyDescent="0.2">
      <c r="A464" s="198"/>
      <c r="B464" s="199" t="s">
        <v>222</v>
      </c>
      <c r="C464" s="162">
        <v>70000</v>
      </c>
      <c r="D464" s="162">
        <v>70000</v>
      </c>
      <c r="E464" s="288">
        <v>158782</v>
      </c>
      <c r="F464" s="163"/>
      <c r="H464" s="578"/>
      <c r="I464" s="159"/>
    </row>
    <row r="465" spans="1:9" ht="15.95" customHeight="1" x14ac:dyDescent="0.2">
      <c r="A465" s="73"/>
      <c r="B465" s="200" t="s">
        <v>223</v>
      </c>
      <c r="C465" s="160">
        <v>80000</v>
      </c>
      <c r="D465" s="160">
        <v>80000</v>
      </c>
      <c r="E465" s="229">
        <v>51795</v>
      </c>
      <c r="F465" s="161"/>
      <c r="H465" s="578"/>
      <c r="I465" s="159"/>
    </row>
    <row r="466" spans="1:9" ht="15.95" customHeight="1" x14ac:dyDescent="0.2">
      <c r="A466" s="73"/>
      <c r="B466" s="200" t="s">
        <v>224</v>
      </c>
      <c r="C466" s="160">
        <v>75000</v>
      </c>
      <c r="D466" s="160">
        <v>75000</v>
      </c>
      <c r="E466" s="229">
        <v>104319.8</v>
      </c>
      <c r="F466" s="161"/>
      <c r="H466" s="578"/>
      <c r="I466" s="159"/>
    </row>
    <row r="467" spans="1:9" ht="15.95" customHeight="1" x14ac:dyDescent="0.2">
      <c r="A467" s="73"/>
      <c r="B467" s="200" t="s">
        <v>225</v>
      </c>
      <c r="C467" s="160">
        <v>100000</v>
      </c>
      <c r="D467" s="160">
        <v>100000</v>
      </c>
      <c r="E467" s="229">
        <v>75622</v>
      </c>
      <c r="F467" s="161"/>
      <c r="H467" s="578"/>
      <c r="I467" s="159"/>
    </row>
    <row r="468" spans="1:9" ht="15.95" customHeight="1" x14ac:dyDescent="0.2">
      <c r="A468" s="73"/>
      <c r="B468" s="201" t="s">
        <v>226</v>
      </c>
      <c r="C468" s="202">
        <v>292000</v>
      </c>
      <c r="D468" s="160">
        <v>292000</v>
      </c>
      <c r="E468" s="229">
        <v>170708.5</v>
      </c>
      <c r="F468" s="161"/>
      <c r="H468" s="159"/>
      <c r="I468" s="159"/>
    </row>
    <row r="469" spans="1:9" ht="15.95" customHeight="1" thickBot="1" x14ac:dyDescent="0.25">
      <c r="A469" s="73"/>
      <c r="B469" s="200" t="s">
        <v>452</v>
      </c>
      <c r="C469" s="160">
        <v>0</v>
      </c>
      <c r="D469" s="160">
        <v>5000</v>
      </c>
      <c r="E469" s="229">
        <v>5000</v>
      </c>
      <c r="F469" s="161"/>
      <c r="H469" s="481"/>
      <c r="I469" s="159"/>
    </row>
    <row r="470" spans="1:9" ht="15.95" customHeight="1" thickBot="1" x14ac:dyDescent="0.3">
      <c r="A470" s="195">
        <v>3322</v>
      </c>
      <c r="B470" s="196" t="s">
        <v>227</v>
      </c>
      <c r="C470" s="168">
        <v>500000</v>
      </c>
      <c r="D470" s="168">
        <v>2229000</v>
      </c>
      <c r="E470" s="168">
        <v>1856958.35</v>
      </c>
      <c r="F470" s="222">
        <f>SUM(E470/D470*100)</f>
        <v>83.309033198743833</v>
      </c>
      <c r="H470" s="159"/>
      <c r="I470" s="159"/>
    </row>
    <row r="471" spans="1:9" ht="15.95" customHeight="1" thickBot="1" x14ac:dyDescent="0.3">
      <c r="A471" s="212"/>
      <c r="B471" s="241" t="s">
        <v>228</v>
      </c>
      <c r="C471" s="173">
        <v>500000</v>
      </c>
      <c r="D471" s="173">
        <v>2229000</v>
      </c>
      <c r="E471" s="173">
        <v>1856958.35</v>
      </c>
      <c r="F471" s="140"/>
      <c r="G471" s="547"/>
    </row>
    <row r="472" spans="1:9" ht="15.95" customHeight="1" thickBot="1" x14ac:dyDescent="0.3">
      <c r="A472" s="195">
        <v>3341</v>
      </c>
      <c r="B472" s="196" t="s">
        <v>229</v>
      </c>
      <c r="C472" s="168">
        <v>140000</v>
      </c>
      <c r="D472" s="168">
        <v>195000</v>
      </c>
      <c r="E472" s="168">
        <v>4420</v>
      </c>
      <c r="F472" s="197">
        <f>SUM(E472/D472*100)</f>
        <v>2.2666666666666666</v>
      </c>
    </row>
    <row r="473" spans="1:9" ht="15.95" customHeight="1" x14ac:dyDescent="0.25">
      <c r="A473" s="69"/>
      <c r="B473" s="223" t="s">
        <v>230</v>
      </c>
      <c r="C473" s="224">
        <v>60000</v>
      </c>
      <c r="D473" s="224">
        <v>60000</v>
      </c>
      <c r="E473" s="224">
        <v>0</v>
      </c>
      <c r="F473" s="243"/>
    </row>
    <row r="474" spans="1:9" ht="15.95" customHeight="1" x14ac:dyDescent="0.25">
      <c r="A474" s="73"/>
      <c r="B474" s="200" t="s">
        <v>592</v>
      </c>
      <c r="C474" s="160">
        <v>30000</v>
      </c>
      <c r="D474" s="160">
        <v>85000</v>
      </c>
      <c r="E474" s="160">
        <v>0</v>
      </c>
      <c r="F474" s="244"/>
    </row>
    <row r="475" spans="1:9" ht="15.95" customHeight="1" thickBot="1" x14ac:dyDescent="0.3">
      <c r="A475" s="216"/>
      <c r="B475" s="217" t="s">
        <v>620</v>
      </c>
      <c r="C475" s="152">
        <v>50000</v>
      </c>
      <c r="D475" s="152">
        <v>50000</v>
      </c>
      <c r="E475" s="245">
        <v>4420</v>
      </c>
      <c r="F475" s="246"/>
      <c r="H475" s="188"/>
    </row>
    <row r="476" spans="1:9" ht="15.95" customHeight="1" thickBot="1" x14ac:dyDescent="0.3">
      <c r="A476" s="195">
        <v>3349</v>
      </c>
      <c r="B476" s="196" t="s">
        <v>91</v>
      </c>
      <c r="C476" s="168">
        <v>750000</v>
      </c>
      <c r="D476" s="168">
        <v>800000</v>
      </c>
      <c r="E476" s="247">
        <v>720969.07</v>
      </c>
      <c r="F476" s="197">
        <v>96.4</v>
      </c>
      <c r="H476" s="188"/>
    </row>
    <row r="477" spans="1:9" ht="15.95" customHeight="1" x14ac:dyDescent="0.2">
      <c r="A477" s="198"/>
      <c r="B477" s="199" t="s">
        <v>231</v>
      </c>
      <c r="C477" s="162">
        <v>750000</v>
      </c>
      <c r="D477" s="162">
        <v>800000</v>
      </c>
      <c r="E477" s="162">
        <v>720969.07</v>
      </c>
      <c r="F477" s="163"/>
      <c r="H477" s="188"/>
    </row>
    <row r="478" spans="1:9" ht="15.95" customHeight="1" thickBot="1" x14ac:dyDescent="0.3">
      <c r="A478" s="205">
        <v>3392</v>
      </c>
      <c r="B478" s="206" t="s">
        <v>93</v>
      </c>
      <c r="C478" s="172">
        <v>9562000</v>
      </c>
      <c r="D478" s="172">
        <v>10738500</v>
      </c>
      <c r="E478" s="172">
        <v>8606870.6899999995</v>
      </c>
      <c r="F478" s="207">
        <f>SUM(E478/D478*100)</f>
        <v>80.149654886622884</v>
      </c>
      <c r="H478" s="188"/>
    </row>
    <row r="479" spans="1:9" ht="15.95" customHeight="1" x14ac:dyDescent="0.2">
      <c r="A479" s="198"/>
      <c r="B479" s="199" t="s">
        <v>232</v>
      </c>
      <c r="C479" s="162">
        <v>7140000</v>
      </c>
      <c r="D479" s="162">
        <v>7140000</v>
      </c>
      <c r="E479" s="288">
        <v>5355000</v>
      </c>
      <c r="F479" s="163"/>
      <c r="H479" s="188"/>
    </row>
    <row r="480" spans="1:9" ht="15.95" customHeight="1" x14ac:dyDescent="0.2">
      <c r="A480" s="73"/>
      <c r="B480" s="200" t="s">
        <v>233</v>
      </c>
      <c r="C480" s="160">
        <v>50000</v>
      </c>
      <c r="D480" s="160">
        <v>50000</v>
      </c>
      <c r="E480" s="229">
        <v>39381.71</v>
      </c>
      <c r="F480" s="161"/>
      <c r="H480" s="188"/>
    </row>
    <row r="481" spans="1:9" ht="15.95" customHeight="1" x14ac:dyDescent="0.2">
      <c r="A481" s="73"/>
      <c r="B481" s="200" t="s">
        <v>234</v>
      </c>
      <c r="C481" s="160">
        <v>50000</v>
      </c>
      <c r="D481" s="160">
        <v>50000</v>
      </c>
      <c r="E481" s="229">
        <v>83742.7</v>
      </c>
      <c r="F481" s="161"/>
      <c r="H481" s="188"/>
    </row>
    <row r="482" spans="1:9" ht="15.95" customHeight="1" x14ac:dyDescent="0.2">
      <c r="A482" s="73"/>
      <c r="B482" s="200" t="s">
        <v>235</v>
      </c>
      <c r="C482" s="160">
        <v>50000</v>
      </c>
      <c r="D482" s="160">
        <v>70000</v>
      </c>
      <c r="E482" s="229">
        <v>61596.79</v>
      </c>
      <c r="F482" s="161"/>
      <c r="H482" s="188"/>
    </row>
    <row r="483" spans="1:9" ht="15.95" customHeight="1" x14ac:dyDescent="0.2">
      <c r="A483" s="73"/>
      <c r="B483" s="200" t="s">
        <v>236</v>
      </c>
      <c r="C483" s="160">
        <v>50000</v>
      </c>
      <c r="D483" s="160">
        <v>70000</v>
      </c>
      <c r="E483" s="229">
        <v>93132.63</v>
      </c>
      <c r="F483" s="161"/>
      <c r="H483" s="188"/>
    </row>
    <row r="484" spans="1:9" ht="15.95" customHeight="1" x14ac:dyDescent="0.2">
      <c r="A484" s="73"/>
      <c r="B484" s="200" t="s">
        <v>597</v>
      </c>
      <c r="C484" s="160">
        <v>2000000</v>
      </c>
      <c r="D484" s="160">
        <v>2000000</v>
      </c>
      <c r="E484" s="229">
        <v>0</v>
      </c>
      <c r="F484" s="161"/>
      <c r="H484" s="188"/>
    </row>
    <row r="485" spans="1:9" ht="15.95" customHeight="1" x14ac:dyDescent="0.2">
      <c r="A485" s="86"/>
      <c r="B485" s="201" t="s">
        <v>716</v>
      </c>
      <c r="C485" s="202">
        <v>0</v>
      </c>
      <c r="D485" s="202">
        <v>46000</v>
      </c>
      <c r="E485" s="250">
        <v>47680.35</v>
      </c>
      <c r="F485" s="203"/>
      <c r="H485" s="188"/>
    </row>
    <row r="486" spans="1:9" ht="15.95" customHeight="1" x14ac:dyDescent="0.2">
      <c r="A486" s="86"/>
      <c r="B486" s="201" t="s">
        <v>454</v>
      </c>
      <c r="C486" s="202">
        <v>222000</v>
      </c>
      <c r="D486" s="202">
        <v>222000</v>
      </c>
      <c r="E486" s="250">
        <v>180373.84</v>
      </c>
      <c r="F486" s="203"/>
      <c r="H486" s="188"/>
    </row>
    <row r="487" spans="1:9" ht="15.95" customHeight="1" x14ac:dyDescent="0.2">
      <c r="A487" s="86"/>
      <c r="B487" s="201" t="s">
        <v>593</v>
      </c>
      <c r="C487" s="202">
        <v>0</v>
      </c>
      <c r="D487" s="202">
        <v>80000</v>
      </c>
      <c r="E487" s="250">
        <v>0</v>
      </c>
      <c r="F487" s="203"/>
      <c r="H487" s="188"/>
    </row>
    <row r="488" spans="1:9" ht="15.95" customHeight="1" x14ac:dyDescent="0.2">
      <c r="A488" s="86"/>
      <c r="B488" s="201" t="s">
        <v>453</v>
      </c>
      <c r="C488" s="202">
        <v>0</v>
      </c>
      <c r="D488" s="202">
        <v>305000</v>
      </c>
      <c r="E488" s="250">
        <v>77251.460000000006</v>
      </c>
      <c r="F488" s="203"/>
      <c r="H488" s="188"/>
    </row>
    <row r="489" spans="1:9" ht="15.95" customHeight="1" x14ac:dyDescent="0.2">
      <c r="A489" s="86"/>
      <c r="B489" s="201" t="s">
        <v>594</v>
      </c>
      <c r="C489" s="202">
        <v>0</v>
      </c>
      <c r="D489" s="202">
        <v>10000</v>
      </c>
      <c r="E489" s="250">
        <v>0</v>
      </c>
      <c r="F489" s="203"/>
      <c r="H489" s="188"/>
    </row>
    <row r="490" spans="1:9" ht="15.95" customHeight="1" x14ac:dyDescent="0.2">
      <c r="A490" s="86"/>
      <c r="B490" s="201" t="s">
        <v>717</v>
      </c>
      <c r="C490" s="202">
        <v>0</v>
      </c>
      <c r="D490" s="202">
        <v>420000</v>
      </c>
      <c r="E490" s="250">
        <v>420000</v>
      </c>
      <c r="F490" s="203"/>
      <c r="H490" s="578"/>
    </row>
    <row r="491" spans="1:9" ht="15.95" customHeight="1" x14ac:dyDescent="0.2">
      <c r="A491" s="86"/>
      <c r="B491" s="201" t="s">
        <v>718</v>
      </c>
      <c r="C491" s="202">
        <v>0</v>
      </c>
      <c r="D491" s="202">
        <v>90000</v>
      </c>
      <c r="E491" s="250">
        <v>90000</v>
      </c>
      <c r="F491" s="203"/>
      <c r="H491" s="578"/>
    </row>
    <row r="492" spans="1:9" ht="15.95" customHeight="1" x14ac:dyDescent="0.2">
      <c r="A492" s="86"/>
      <c r="B492" s="201" t="s">
        <v>595</v>
      </c>
      <c r="C492" s="202">
        <v>0</v>
      </c>
      <c r="D492" s="202">
        <v>40000</v>
      </c>
      <c r="E492" s="250">
        <v>0</v>
      </c>
      <c r="F492" s="203"/>
      <c r="H492" s="578"/>
    </row>
    <row r="493" spans="1:9" ht="15.95" customHeight="1" x14ac:dyDescent="0.2">
      <c r="A493" s="86"/>
      <c r="B493" s="201" t="s">
        <v>843</v>
      </c>
      <c r="C493" s="202">
        <v>0</v>
      </c>
      <c r="D493" s="202">
        <v>95500</v>
      </c>
      <c r="E493" s="250"/>
      <c r="F493" s="203"/>
      <c r="H493" s="578"/>
    </row>
    <row r="494" spans="1:9" ht="15.95" customHeight="1" thickBot="1" x14ac:dyDescent="0.25">
      <c r="A494" s="86"/>
      <c r="B494" s="201" t="s">
        <v>596</v>
      </c>
      <c r="C494" s="202">
        <v>0</v>
      </c>
      <c r="D494" s="202">
        <v>50000</v>
      </c>
      <c r="E494" s="250">
        <v>0</v>
      </c>
      <c r="F494" s="203"/>
      <c r="H494" s="578"/>
    </row>
    <row r="495" spans="1:9" ht="15.95" customHeight="1" thickBot="1" x14ac:dyDescent="0.3">
      <c r="A495" s="195">
        <v>3399</v>
      </c>
      <c r="B495" s="196" t="s">
        <v>237</v>
      </c>
      <c r="C495" s="168">
        <v>777000</v>
      </c>
      <c r="D495" s="168">
        <v>950500</v>
      </c>
      <c r="E495" s="168">
        <v>672709.45</v>
      </c>
      <c r="F495" s="197">
        <f>SUM(E495/D495*100)</f>
        <v>70.774271436086266</v>
      </c>
      <c r="H495" s="578"/>
      <c r="I495" s="45"/>
    </row>
    <row r="496" spans="1:9" ht="15.95" customHeight="1" x14ac:dyDescent="0.2">
      <c r="A496" s="198"/>
      <c r="B496" s="199" t="s">
        <v>238</v>
      </c>
      <c r="C496" s="162">
        <v>500000</v>
      </c>
      <c r="D496" s="162">
        <v>500000</v>
      </c>
      <c r="E496" s="288">
        <v>380918.95</v>
      </c>
      <c r="F496" s="163"/>
      <c r="H496" s="578"/>
      <c r="I496" s="45"/>
    </row>
    <row r="497" spans="1:9" ht="14.25" x14ac:dyDescent="0.2">
      <c r="A497" s="73"/>
      <c r="B497" s="200" t="s">
        <v>239</v>
      </c>
      <c r="C497" s="160">
        <v>15000</v>
      </c>
      <c r="D497" s="160">
        <v>15000</v>
      </c>
      <c r="E497" s="229">
        <v>3967</v>
      </c>
      <c r="F497" s="161"/>
      <c r="H497" s="578"/>
      <c r="I497" s="45"/>
    </row>
    <row r="498" spans="1:9" ht="14.25" x14ac:dyDescent="0.2">
      <c r="A498" s="73"/>
      <c r="B498" s="200" t="s">
        <v>240</v>
      </c>
      <c r="C498" s="160">
        <v>0</v>
      </c>
      <c r="D498" s="160">
        <v>60000</v>
      </c>
      <c r="E498" s="229">
        <v>0</v>
      </c>
      <c r="F498" s="161"/>
      <c r="H498" s="578"/>
      <c r="I498" s="45"/>
    </row>
    <row r="499" spans="1:9" ht="14.25" x14ac:dyDescent="0.2">
      <c r="A499" s="73"/>
      <c r="B499" s="200" t="s">
        <v>598</v>
      </c>
      <c r="C499" s="160">
        <v>0</v>
      </c>
      <c r="D499" s="160">
        <v>50000</v>
      </c>
      <c r="E499" s="229">
        <v>16619.5</v>
      </c>
      <c r="F499" s="161"/>
      <c r="H499" s="578"/>
      <c r="I499" s="45"/>
    </row>
    <row r="500" spans="1:9" ht="14.25" x14ac:dyDescent="0.2">
      <c r="A500" s="73"/>
      <c r="B500" s="200" t="s">
        <v>241</v>
      </c>
      <c r="C500" s="160">
        <v>0</v>
      </c>
      <c r="D500" s="160">
        <v>40000</v>
      </c>
      <c r="E500" s="229">
        <v>0</v>
      </c>
      <c r="F500" s="161"/>
      <c r="H500" s="578"/>
      <c r="I500" s="45"/>
    </row>
    <row r="501" spans="1:9" ht="14.25" x14ac:dyDescent="0.2">
      <c r="A501" s="73"/>
      <c r="B501" s="200" t="s">
        <v>242</v>
      </c>
      <c r="C501" s="160">
        <v>142000</v>
      </c>
      <c r="D501" s="160">
        <v>142000</v>
      </c>
      <c r="E501" s="229">
        <v>105885</v>
      </c>
      <c r="F501" s="161"/>
      <c r="H501" s="578"/>
      <c r="I501" s="45"/>
    </row>
    <row r="502" spans="1:9" ht="15.95" customHeight="1" x14ac:dyDescent="0.2">
      <c r="A502" s="73"/>
      <c r="B502" s="200" t="s">
        <v>455</v>
      </c>
      <c r="C502" s="160">
        <v>120000</v>
      </c>
      <c r="D502" s="160">
        <v>120000</v>
      </c>
      <c r="E502" s="229">
        <v>141819</v>
      </c>
      <c r="F502" s="161"/>
      <c r="H502" s="188"/>
      <c r="I502" s="45"/>
    </row>
    <row r="503" spans="1:9" ht="15.95" customHeight="1" x14ac:dyDescent="0.2">
      <c r="A503" s="73"/>
      <c r="B503" s="200" t="s">
        <v>720</v>
      </c>
      <c r="C503" s="160">
        <v>0</v>
      </c>
      <c r="D503" s="160">
        <v>3000</v>
      </c>
      <c r="E503" s="229">
        <v>3000</v>
      </c>
      <c r="F503" s="161"/>
      <c r="H503" s="188"/>
      <c r="I503" s="45"/>
    </row>
    <row r="504" spans="1:9" ht="15.95" customHeight="1" x14ac:dyDescent="0.2">
      <c r="A504" s="73"/>
      <c r="B504" s="200" t="s">
        <v>719</v>
      </c>
      <c r="C504" s="160">
        <v>0</v>
      </c>
      <c r="D504" s="160">
        <v>10500</v>
      </c>
      <c r="E504" s="229">
        <v>10500</v>
      </c>
      <c r="F504" s="161"/>
      <c r="H504" s="188"/>
      <c r="I504" s="45"/>
    </row>
    <row r="505" spans="1:9" ht="15.95" customHeight="1" x14ac:dyDescent="0.2">
      <c r="A505" s="73"/>
      <c r="B505" s="200" t="s">
        <v>844</v>
      </c>
      <c r="C505" s="160">
        <v>0</v>
      </c>
      <c r="D505" s="160">
        <v>5000</v>
      </c>
      <c r="E505" s="229">
        <v>5000</v>
      </c>
      <c r="F505" s="161"/>
      <c r="H505" s="188"/>
      <c r="I505" s="45"/>
    </row>
    <row r="506" spans="1:9" ht="15.95" customHeight="1" thickBot="1" x14ac:dyDescent="0.25">
      <c r="A506" s="73"/>
      <c r="B506" s="200" t="s">
        <v>599</v>
      </c>
      <c r="C506" s="160">
        <v>0</v>
      </c>
      <c r="D506" s="160">
        <v>5000</v>
      </c>
      <c r="E506" s="229">
        <v>5000</v>
      </c>
      <c r="F506" s="161"/>
      <c r="H506" s="481"/>
      <c r="I506" s="45"/>
    </row>
    <row r="507" spans="1:9" ht="15.95" customHeight="1" thickBot="1" x14ac:dyDescent="0.3">
      <c r="A507" s="195">
        <v>3412</v>
      </c>
      <c r="B507" s="196" t="s">
        <v>96</v>
      </c>
      <c r="C507" s="168">
        <v>10343000</v>
      </c>
      <c r="D507" s="168">
        <v>54975000</v>
      </c>
      <c r="E507" s="168">
        <v>53326548.909999996</v>
      </c>
      <c r="F507" s="197">
        <f>SUM(E507/D507*100)</f>
        <v>97.001453224192815</v>
      </c>
      <c r="H507" s="159"/>
    </row>
    <row r="508" spans="1:9" ht="15.95" customHeight="1" x14ac:dyDescent="0.2">
      <c r="A508" s="86"/>
      <c r="B508" s="249" t="s">
        <v>243</v>
      </c>
      <c r="C508" s="250">
        <v>9518000</v>
      </c>
      <c r="D508" s="250">
        <v>8818000</v>
      </c>
      <c r="E508" s="250">
        <v>8818000</v>
      </c>
      <c r="F508" s="203"/>
      <c r="H508" s="481"/>
    </row>
    <row r="509" spans="1:9" ht="15.95" customHeight="1" x14ac:dyDescent="0.2">
      <c r="A509" s="86"/>
      <c r="B509" s="249" t="s">
        <v>600</v>
      </c>
      <c r="C509" s="250">
        <v>135000</v>
      </c>
      <c r="D509" s="250">
        <v>135000</v>
      </c>
      <c r="E509" s="250">
        <v>0</v>
      </c>
      <c r="F509" s="203"/>
      <c r="H509" s="159"/>
    </row>
    <row r="510" spans="1:9" ht="15.95" customHeight="1" x14ac:dyDescent="0.25">
      <c r="A510" s="86"/>
      <c r="B510" s="249" t="s">
        <v>603</v>
      </c>
      <c r="C510" s="250">
        <v>120000</v>
      </c>
      <c r="D510" s="250">
        <v>44432000</v>
      </c>
      <c r="E510" s="250">
        <v>43755063.700000003</v>
      </c>
      <c r="F510" s="203"/>
      <c r="H510" s="273"/>
    </row>
    <row r="511" spans="1:9" ht="15.95" customHeight="1" x14ac:dyDescent="0.2">
      <c r="A511" s="86"/>
      <c r="B511" s="249" t="s">
        <v>456</v>
      </c>
      <c r="C511" s="250">
        <v>300000</v>
      </c>
      <c r="D511" s="250">
        <v>300000</v>
      </c>
      <c r="E511" s="250">
        <v>0</v>
      </c>
      <c r="F511" s="203"/>
      <c r="H511" s="578"/>
    </row>
    <row r="512" spans="1:9" ht="15.95" customHeight="1" x14ac:dyDescent="0.25">
      <c r="A512" s="86"/>
      <c r="B512" s="249" t="s">
        <v>604</v>
      </c>
      <c r="C512" s="250">
        <v>0</v>
      </c>
      <c r="D512" s="250">
        <v>180000</v>
      </c>
      <c r="E512" s="250">
        <v>143149.85</v>
      </c>
      <c r="F512" s="203"/>
      <c r="H512" s="273"/>
    </row>
    <row r="513" spans="1:9" ht="15.95" customHeight="1" x14ac:dyDescent="0.2">
      <c r="A513" s="86"/>
      <c r="B513" s="201" t="s">
        <v>607</v>
      </c>
      <c r="C513" s="250">
        <v>0</v>
      </c>
      <c r="D513" s="250">
        <v>40000</v>
      </c>
      <c r="E513" s="250">
        <v>42604.68</v>
      </c>
      <c r="F513" s="203"/>
      <c r="H513" s="578"/>
    </row>
    <row r="514" spans="1:9" ht="15.95" customHeight="1" x14ac:dyDescent="0.25">
      <c r="A514" s="86"/>
      <c r="B514" s="201" t="s">
        <v>605</v>
      </c>
      <c r="C514" s="250">
        <v>0</v>
      </c>
      <c r="D514" s="250">
        <v>100000</v>
      </c>
      <c r="E514" s="250">
        <v>0</v>
      </c>
      <c r="F514" s="203"/>
      <c r="H514" s="273"/>
    </row>
    <row r="515" spans="1:9" ht="15.95" customHeight="1" x14ac:dyDescent="0.25">
      <c r="A515" s="86"/>
      <c r="B515" s="201" t="s">
        <v>606</v>
      </c>
      <c r="C515" s="250">
        <v>0</v>
      </c>
      <c r="D515" s="250">
        <v>180000</v>
      </c>
      <c r="E515" s="250">
        <v>137150.64000000001</v>
      </c>
      <c r="F515" s="203"/>
      <c r="H515" s="273"/>
    </row>
    <row r="516" spans="1:9" ht="15.95" customHeight="1" x14ac:dyDescent="0.2">
      <c r="A516" s="86"/>
      <c r="B516" s="201" t="s">
        <v>608</v>
      </c>
      <c r="C516" s="250">
        <v>0</v>
      </c>
      <c r="D516" s="250">
        <v>160000</v>
      </c>
      <c r="E516" s="250">
        <v>0</v>
      </c>
      <c r="F516" s="203"/>
      <c r="H516" s="578"/>
    </row>
    <row r="517" spans="1:9" ht="15.95" customHeight="1" x14ac:dyDescent="0.25">
      <c r="A517" s="86"/>
      <c r="B517" s="201" t="s">
        <v>723</v>
      </c>
      <c r="C517" s="250">
        <v>0</v>
      </c>
      <c r="D517" s="250">
        <v>14000</v>
      </c>
      <c r="E517" s="250">
        <v>13068</v>
      </c>
      <c r="F517" s="203"/>
      <c r="H517" s="273"/>
    </row>
    <row r="518" spans="1:9" ht="15.95" customHeight="1" x14ac:dyDescent="0.2">
      <c r="A518" s="86"/>
      <c r="B518" s="201" t="s">
        <v>722</v>
      </c>
      <c r="C518" s="250">
        <v>0</v>
      </c>
      <c r="D518" s="250">
        <v>72000</v>
      </c>
      <c r="E518" s="250">
        <v>61343.37</v>
      </c>
      <c r="F518" s="203"/>
      <c r="H518" s="578"/>
    </row>
    <row r="519" spans="1:9" ht="15.95" customHeight="1" x14ac:dyDescent="0.25">
      <c r="A519" s="86"/>
      <c r="B519" s="201" t="s">
        <v>601</v>
      </c>
      <c r="C519" s="250">
        <v>20000</v>
      </c>
      <c r="D519" s="250">
        <v>20000</v>
      </c>
      <c r="E519" s="250">
        <v>14431.67</v>
      </c>
      <c r="F519" s="203"/>
      <c r="H519" s="273"/>
    </row>
    <row r="520" spans="1:9" ht="15.95" customHeight="1" x14ac:dyDescent="0.25">
      <c r="A520" s="86"/>
      <c r="B520" s="201" t="s">
        <v>602</v>
      </c>
      <c r="C520" s="250">
        <v>100000</v>
      </c>
      <c r="D520" s="250">
        <v>100000</v>
      </c>
      <c r="E520" s="250">
        <v>17737</v>
      </c>
      <c r="F520" s="203"/>
      <c r="H520" s="273"/>
    </row>
    <row r="521" spans="1:9" ht="15.95" customHeight="1" x14ac:dyDescent="0.25">
      <c r="A521" s="86"/>
      <c r="B521" s="201" t="s">
        <v>721</v>
      </c>
      <c r="C521" s="250">
        <v>0</v>
      </c>
      <c r="D521" s="250">
        <v>324000</v>
      </c>
      <c r="E521" s="250">
        <v>324000</v>
      </c>
      <c r="F521" s="203"/>
      <c r="H521" s="273"/>
    </row>
    <row r="522" spans="1:9" ht="15.95" customHeight="1" thickBot="1" x14ac:dyDescent="0.25">
      <c r="A522" s="86"/>
      <c r="B522" s="201" t="s">
        <v>457</v>
      </c>
      <c r="C522" s="250">
        <v>0</v>
      </c>
      <c r="D522" s="250">
        <v>100000</v>
      </c>
      <c r="E522" s="250">
        <v>0</v>
      </c>
      <c r="F522" s="203"/>
      <c r="H522" s="578"/>
    </row>
    <row r="523" spans="1:9" ht="15.95" customHeight="1" thickBot="1" x14ac:dyDescent="0.3">
      <c r="A523" s="195">
        <v>3419</v>
      </c>
      <c r="B523" s="196" t="s">
        <v>244</v>
      </c>
      <c r="C523" s="168">
        <v>7850000</v>
      </c>
      <c r="D523" s="168">
        <v>7616052</v>
      </c>
      <c r="E523" s="168">
        <v>7608655</v>
      </c>
      <c r="F523" s="197">
        <f>SUM(E523/D523*100)</f>
        <v>99.90287618834536</v>
      </c>
    </row>
    <row r="524" spans="1:9" ht="15.95" customHeight="1" x14ac:dyDescent="0.2">
      <c r="A524" s="198"/>
      <c r="B524" s="199" t="s">
        <v>245</v>
      </c>
      <c r="C524" s="162">
        <v>150000</v>
      </c>
      <c r="D524" s="162">
        <v>216322</v>
      </c>
      <c r="E524" s="162">
        <v>208925</v>
      </c>
      <c r="F524" s="163"/>
    </row>
    <row r="525" spans="1:9" ht="15.95" customHeight="1" x14ac:dyDescent="0.2">
      <c r="A525" s="73"/>
      <c r="B525" s="251" t="s">
        <v>246</v>
      </c>
      <c r="C525" s="160">
        <v>6200000</v>
      </c>
      <c r="D525" s="160"/>
      <c r="E525" s="160"/>
      <c r="F525" s="161"/>
    </row>
    <row r="526" spans="1:9" ht="15.95" customHeight="1" x14ac:dyDescent="0.2">
      <c r="A526" s="73"/>
      <c r="B526" s="252" t="s">
        <v>247</v>
      </c>
      <c r="C526" s="160">
        <v>0</v>
      </c>
      <c r="D526" s="160">
        <v>1216160</v>
      </c>
      <c r="E526" s="160">
        <v>1216160</v>
      </c>
      <c r="F526" s="161"/>
    </row>
    <row r="527" spans="1:9" ht="15.95" customHeight="1" x14ac:dyDescent="0.25">
      <c r="A527" s="73"/>
      <c r="B527" s="252" t="s">
        <v>248</v>
      </c>
      <c r="C527" s="160">
        <v>0</v>
      </c>
      <c r="D527" s="160">
        <v>1156517</v>
      </c>
      <c r="E527" s="160">
        <v>1156517</v>
      </c>
      <c r="F527" s="161"/>
      <c r="I527" s="273"/>
    </row>
    <row r="528" spans="1:9" ht="15.95" customHeight="1" x14ac:dyDescent="0.2">
      <c r="A528" s="73"/>
      <c r="B528" s="252" t="s">
        <v>249</v>
      </c>
      <c r="C528" s="160">
        <v>0</v>
      </c>
      <c r="D528" s="160">
        <v>332326</v>
      </c>
      <c r="E528" s="160">
        <v>332326</v>
      </c>
      <c r="F528" s="161"/>
      <c r="I528" s="578"/>
    </row>
    <row r="529" spans="1:9" ht="15.95" customHeight="1" x14ac:dyDescent="0.2">
      <c r="A529" s="73"/>
      <c r="B529" s="252" t="s">
        <v>250</v>
      </c>
      <c r="C529" s="160">
        <v>0</v>
      </c>
      <c r="D529" s="160">
        <v>243002</v>
      </c>
      <c r="E529" s="160">
        <v>243002</v>
      </c>
      <c r="F529" s="161"/>
      <c r="I529" s="481"/>
    </row>
    <row r="530" spans="1:9" ht="15.95" customHeight="1" x14ac:dyDescent="0.2">
      <c r="A530" s="73"/>
      <c r="B530" s="252" t="s">
        <v>251</v>
      </c>
      <c r="C530" s="160">
        <v>0</v>
      </c>
      <c r="D530" s="160">
        <v>128272</v>
      </c>
      <c r="E530" s="160">
        <v>128272</v>
      </c>
      <c r="F530" s="161"/>
      <c r="H530" s="159"/>
      <c r="I530" s="481"/>
    </row>
    <row r="531" spans="1:9" ht="15.95" customHeight="1" x14ac:dyDescent="0.2">
      <c r="A531" s="73"/>
      <c r="B531" s="252" t="s">
        <v>252</v>
      </c>
      <c r="C531" s="160">
        <v>0</v>
      </c>
      <c r="D531" s="160">
        <v>36412</v>
      </c>
      <c r="E531" s="160">
        <v>36412</v>
      </c>
      <c r="F531" s="161"/>
      <c r="H531" s="159"/>
      <c r="I531" s="159"/>
    </row>
    <row r="532" spans="1:9" ht="15.95" customHeight="1" x14ac:dyDescent="0.2">
      <c r="A532" s="73"/>
      <c r="B532" s="252" t="s">
        <v>253</v>
      </c>
      <c r="C532" s="160">
        <v>0</v>
      </c>
      <c r="D532" s="160">
        <v>49164</v>
      </c>
      <c r="E532" s="160">
        <v>49164</v>
      </c>
      <c r="F532" s="161"/>
      <c r="H532" s="159"/>
      <c r="I532" s="159"/>
    </row>
    <row r="533" spans="1:9" ht="15.95" customHeight="1" x14ac:dyDescent="0.2">
      <c r="A533" s="73"/>
      <c r="B533" s="252" t="s">
        <v>458</v>
      </c>
      <c r="C533" s="160">
        <v>0</v>
      </c>
      <c r="D533" s="160">
        <v>22921</v>
      </c>
      <c r="E533" s="160">
        <v>22921</v>
      </c>
      <c r="F533" s="161"/>
      <c r="H533" s="159"/>
      <c r="I533" s="159"/>
    </row>
    <row r="534" spans="1:9" ht="15.95" customHeight="1" x14ac:dyDescent="0.2">
      <c r="A534" s="73"/>
      <c r="B534" s="252" t="s">
        <v>254</v>
      </c>
      <c r="C534" s="160">
        <v>0</v>
      </c>
      <c r="D534" s="160">
        <v>10000</v>
      </c>
      <c r="E534" s="160">
        <v>10000</v>
      </c>
      <c r="F534" s="161"/>
    </row>
    <row r="535" spans="1:9" ht="15.95" customHeight="1" x14ac:dyDescent="0.2">
      <c r="A535" s="73"/>
      <c r="B535" s="251" t="s">
        <v>255</v>
      </c>
      <c r="C535" s="160">
        <v>1000000</v>
      </c>
      <c r="D535" s="160"/>
      <c r="E535" s="160"/>
      <c r="F535" s="161"/>
    </row>
    <row r="536" spans="1:9" ht="15.95" customHeight="1" x14ac:dyDescent="0.2">
      <c r="A536" s="73"/>
      <c r="B536" s="252" t="s">
        <v>256</v>
      </c>
      <c r="C536" s="160">
        <v>0</v>
      </c>
      <c r="D536" s="160">
        <v>48294</v>
      </c>
      <c r="E536" s="160">
        <v>48294</v>
      </c>
      <c r="F536" s="161"/>
    </row>
    <row r="537" spans="1:9" ht="15.95" customHeight="1" x14ac:dyDescent="0.2">
      <c r="A537" s="73"/>
      <c r="B537" s="252" t="s">
        <v>257</v>
      </c>
      <c r="C537" s="160">
        <v>0</v>
      </c>
      <c r="D537" s="160">
        <v>152547</v>
      </c>
      <c r="E537" s="160">
        <v>152547</v>
      </c>
      <c r="F537" s="161"/>
    </row>
    <row r="538" spans="1:9" ht="15.95" customHeight="1" x14ac:dyDescent="0.2">
      <c r="A538" s="73"/>
      <c r="B538" s="252" t="s">
        <v>258</v>
      </c>
      <c r="C538" s="160">
        <v>0</v>
      </c>
      <c r="D538" s="160">
        <v>261718</v>
      </c>
      <c r="E538" s="160">
        <v>261718</v>
      </c>
      <c r="F538" s="161"/>
    </row>
    <row r="539" spans="1:9" ht="15.95" customHeight="1" x14ac:dyDescent="0.2">
      <c r="A539" s="73"/>
      <c r="B539" s="252" t="s">
        <v>259</v>
      </c>
      <c r="C539" s="160">
        <v>0</v>
      </c>
      <c r="D539" s="160">
        <v>74485</v>
      </c>
      <c r="E539" s="160">
        <v>74485</v>
      </c>
      <c r="F539" s="161"/>
    </row>
    <row r="540" spans="1:9" ht="15.95" customHeight="1" x14ac:dyDescent="0.2">
      <c r="A540" s="73"/>
      <c r="B540" s="252" t="s">
        <v>260</v>
      </c>
      <c r="C540" s="160">
        <v>0</v>
      </c>
      <c r="D540" s="160">
        <v>1400000</v>
      </c>
      <c r="E540" s="160">
        <v>1400000</v>
      </c>
      <c r="F540" s="161"/>
    </row>
    <row r="541" spans="1:9" ht="15.95" customHeight="1" x14ac:dyDescent="0.2">
      <c r="A541" s="73"/>
      <c r="B541" s="252" t="s">
        <v>261</v>
      </c>
      <c r="C541" s="160">
        <v>0</v>
      </c>
      <c r="D541" s="160">
        <v>512597</v>
      </c>
      <c r="E541" s="160">
        <v>512597</v>
      </c>
      <c r="F541" s="161"/>
    </row>
    <row r="542" spans="1:9" ht="15.95" customHeight="1" x14ac:dyDescent="0.2">
      <c r="A542" s="73"/>
      <c r="B542" s="252" t="s">
        <v>459</v>
      </c>
      <c r="C542" s="160">
        <v>0</v>
      </c>
      <c r="D542" s="160">
        <v>152864</v>
      </c>
      <c r="E542" s="160">
        <v>152864</v>
      </c>
      <c r="F542" s="161"/>
    </row>
    <row r="543" spans="1:9" ht="15.95" customHeight="1" x14ac:dyDescent="0.2">
      <c r="A543" s="73"/>
      <c r="B543" s="252" t="s">
        <v>262</v>
      </c>
      <c r="C543" s="160">
        <v>0</v>
      </c>
      <c r="D543" s="160">
        <v>143304</v>
      </c>
      <c r="E543" s="160">
        <v>143304</v>
      </c>
      <c r="F543" s="161"/>
    </row>
    <row r="544" spans="1:9" ht="15.95" customHeight="1" x14ac:dyDescent="0.2">
      <c r="A544" s="73"/>
      <c r="B544" s="200" t="s">
        <v>263</v>
      </c>
      <c r="C544" s="160">
        <v>500000</v>
      </c>
      <c r="D544" s="160"/>
      <c r="E544" s="160"/>
      <c r="F544" s="161"/>
    </row>
    <row r="545" spans="1:8" ht="15.95" customHeight="1" x14ac:dyDescent="0.2">
      <c r="A545" s="73"/>
      <c r="B545" s="252" t="s">
        <v>264</v>
      </c>
      <c r="C545" s="160">
        <v>0</v>
      </c>
      <c r="D545" s="160">
        <v>530248</v>
      </c>
      <c r="E545" s="160">
        <v>530248</v>
      </c>
      <c r="F545" s="161"/>
      <c r="G545" s="287"/>
    </row>
    <row r="546" spans="1:8" ht="15.95" customHeight="1" x14ac:dyDescent="0.2">
      <c r="A546" s="73"/>
      <c r="B546" s="252" t="s">
        <v>265</v>
      </c>
      <c r="C546" s="160">
        <v>0</v>
      </c>
      <c r="D546" s="160">
        <v>557295</v>
      </c>
      <c r="E546" s="160">
        <v>557295</v>
      </c>
      <c r="F546" s="161"/>
    </row>
    <row r="547" spans="1:8" ht="15.95" customHeight="1" x14ac:dyDescent="0.2">
      <c r="A547" s="73"/>
      <c r="B547" s="252" t="s">
        <v>266</v>
      </c>
      <c r="C547" s="160">
        <v>0</v>
      </c>
      <c r="D547" s="160">
        <v>137569</v>
      </c>
      <c r="E547" s="160">
        <v>137569</v>
      </c>
      <c r="F547" s="161"/>
    </row>
    <row r="548" spans="1:8" ht="15.95" customHeight="1" x14ac:dyDescent="0.2">
      <c r="A548" s="73"/>
      <c r="B548" s="252" t="s">
        <v>267</v>
      </c>
      <c r="C548" s="160">
        <v>0</v>
      </c>
      <c r="D548" s="160">
        <v>95751</v>
      </c>
      <c r="E548" s="160">
        <v>95751</v>
      </c>
      <c r="F548" s="161"/>
    </row>
    <row r="549" spans="1:8" ht="15.95" customHeight="1" x14ac:dyDescent="0.2">
      <c r="A549" s="73"/>
      <c r="B549" s="252" t="s">
        <v>268</v>
      </c>
      <c r="C549" s="160">
        <v>0</v>
      </c>
      <c r="D549" s="160">
        <v>66478</v>
      </c>
      <c r="E549" s="160">
        <v>66478</v>
      </c>
      <c r="F549" s="161"/>
    </row>
    <row r="550" spans="1:8" ht="15.95" customHeight="1" x14ac:dyDescent="0.2">
      <c r="A550" s="73"/>
      <c r="B550" s="252" t="s">
        <v>269</v>
      </c>
      <c r="C550" s="160">
        <v>0</v>
      </c>
      <c r="D550" s="160">
        <v>11311</v>
      </c>
      <c r="E550" s="160">
        <v>11311</v>
      </c>
      <c r="F550" s="161"/>
      <c r="H550" s="159"/>
    </row>
    <row r="551" spans="1:8" ht="15.95" customHeight="1" x14ac:dyDescent="0.2">
      <c r="A551" s="73"/>
      <c r="B551" s="252" t="s">
        <v>270</v>
      </c>
      <c r="C551" s="160">
        <v>0</v>
      </c>
      <c r="D551" s="160">
        <v>10000</v>
      </c>
      <c r="E551" s="160">
        <v>10000</v>
      </c>
      <c r="F551" s="161"/>
      <c r="H551" s="159"/>
    </row>
    <row r="552" spans="1:8" ht="15.95" customHeight="1" x14ac:dyDescent="0.2">
      <c r="A552" s="73"/>
      <c r="B552" s="252" t="s">
        <v>461</v>
      </c>
      <c r="C552" s="160">
        <v>0</v>
      </c>
      <c r="D552" s="160">
        <v>20495</v>
      </c>
      <c r="E552" s="160">
        <v>20495</v>
      </c>
      <c r="F552" s="161"/>
      <c r="H552" s="188"/>
    </row>
    <row r="553" spans="1:8" ht="15.95" customHeight="1" x14ac:dyDescent="0.2">
      <c r="A553" s="73"/>
      <c r="B553" s="252" t="s">
        <v>271</v>
      </c>
      <c r="C553" s="160">
        <v>0</v>
      </c>
      <c r="D553" s="160">
        <v>5000</v>
      </c>
      <c r="E553" s="160">
        <v>5000</v>
      </c>
      <c r="F553" s="161"/>
      <c r="H553" s="188"/>
    </row>
    <row r="554" spans="1:8" ht="15.95" customHeight="1" x14ac:dyDescent="0.2">
      <c r="A554" s="280"/>
      <c r="B554" s="252" t="s">
        <v>460</v>
      </c>
      <c r="C554" s="160">
        <v>0</v>
      </c>
      <c r="D554" s="160">
        <v>10000</v>
      </c>
      <c r="E554" s="160">
        <v>10000</v>
      </c>
      <c r="F554" s="161"/>
      <c r="G554" s="287"/>
      <c r="H554" s="188"/>
    </row>
    <row r="555" spans="1:8" ht="15.95" customHeight="1" x14ac:dyDescent="0.2">
      <c r="A555" s="280"/>
      <c r="B555" s="251" t="s">
        <v>725</v>
      </c>
      <c r="C555" s="160">
        <v>0</v>
      </c>
      <c r="D555" s="160">
        <v>5000</v>
      </c>
      <c r="E555" s="160">
        <v>5000</v>
      </c>
      <c r="F555" s="286"/>
      <c r="G555" s="287"/>
      <c r="H555" s="188"/>
    </row>
    <row r="556" spans="1:8" ht="15.95" customHeight="1" x14ac:dyDescent="0.2">
      <c r="A556" s="280"/>
      <c r="B556" s="252" t="s">
        <v>726</v>
      </c>
      <c r="C556" s="160">
        <v>0</v>
      </c>
      <c r="D556" s="160">
        <v>5000</v>
      </c>
      <c r="E556" s="160">
        <v>5000</v>
      </c>
      <c r="F556" s="286"/>
      <c r="G556" s="287"/>
      <c r="H556" s="188"/>
    </row>
    <row r="557" spans="1:8" ht="15.95" customHeight="1" thickBot="1" x14ac:dyDescent="0.25">
      <c r="A557" s="280"/>
      <c r="B557" s="251" t="s">
        <v>609</v>
      </c>
      <c r="C557" s="160">
        <v>0</v>
      </c>
      <c r="D557" s="160">
        <v>5000</v>
      </c>
      <c r="E557" s="160">
        <v>5000</v>
      </c>
      <c r="F557" s="343"/>
      <c r="H557" s="481"/>
    </row>
    <row r="558" spans="1:8" ht="15.95" customHeight="1" thickBot="1" x14ac:dyDescent="0.3">
      <c r="A558" s="195">
        <v>3421</v>
      </c>
      <c r="B558" s="196" t="s">
        <v>272</v>
      </c>
      <c r="C558" s="168">
        <v>755000</v>
      </c>
      <c r="D558" s="168">
        <v>2749695</v>
      </c>
      <c r="E558" s="168">
        <v>2748795</v>
      </c>
      <c r="F558" s="197">
        <f>SUM(E558/D558*100)</f>
        <v>99.967269097118034</v>
      </c>
      <c r="H558" s="159"/>
    </row>
    <row r="559" spans="1:8" ht="15.95" customHeight="1" x14ac:dyDescent="0.2">
      <c r="A559" s="544"/>
      <c r="B559" s="223" t="s">
        <v>273</v>
      </c>
      <c r="C559" s="152">
        <v>755000</v>
      </c>
      <c r="D559" s="152">
        <v>585000</v>
      </c>
      <c r="E559" s="152">
        <v>585000</v>
      </c>
      <c r="F559" s="236"/>
      <c r="H559" s="481"/>
    </row>
    <row r="560" spans="1:8" ht="15.95" customHeight="1" x14ac:dyDescent="0.2">
      <c r="A560" s="86"/>
      <c r="B560" s="201" t="s">
        <v>768</v>
      </c>
      <c r="C560" s="344">
        <v>0</v>
      </c>
      <c r="D560" s="344">
        <v>2074695</v>
      </c>
      <c r="E560" s="202">
        <v>2074695</v>
      </c>
      <c r="F560" s="545"/>
      <c r="H560" s="159"/>
    </row>
    <row r="561" spans="1:8" ht="15.95" customHeight="1" x14ac:dyDescent="0.2">
      <c r="A561" s="280"/>
      <c r="B561" s="200" t="s">
        <v>770</v>
      </c>
      <c r="C561" s="160">
        <v>0</v>
      </c>
      <c r="D561" s="160">
        <v>35000</v>
      </c>
      <c r="E561" s="160">
        <v>34100</v>
      </c>
      <c r="F561" s="286"/>
      <c r="G561" s="287"/>
    </row>
    <row r="562" spans="1:8" ht="15.95" customHeight="1" x14ac:dyDescent="0.2">
      <c r="A562" s="100"/>
      <c r="B562" s="199" t="s">
        <v>769</v>
      </c>
      <c r="C562" s="162">
        <v>0</v>
      </c>
      <c r="D562" s="188">
        <v>20000</v>
      </c>
      <c r="E562" s="422">
        <v>20000</v>
      </c>
      <c r="F562" s="163"/>
    </row>
    <row r="563" spans="1:8" ht="15.95" customHeight="1" thickBot="1" x14ac:dyDescent="0.25">
      <c r="A563" s="91"/>
      <c r="B563" s="204" t="s">
        <v>274</v>
      </c>
      <c r="C563" s="239">
        <v>0</v>
      </c>
      <c r="D563" s="164">
        <v>35000</v>
      </c>
      <c r="E563" s="239">
        <v>35000</v>
      </c>
      <c r="F563" s="546"/>
      <c r="G563" s="159"/>
    </row>
    <row r="564" spans="1:8" ht="15.95" customHeight="1" thickBot="1" x14ac:dyDescent="0.3">
      <c r="A564" s="195">
        <v>3429</v>
      </c>
      <c r="B564" s="196" t="s">
        <v>275</v>
      </c>
      <c r="C564" s="168">
        <v>0</v>
      </c>
      <c r="D564" s="168">
        <v>30000</v>
      </c>
      <c r="E564" s="168">
        <v>30000</v>
      </c>
      <c r="F564" s="197">
        <f>SUM(E564/D564*100)</f>
        <v>100</v>
      </c>
      <c r="G564" s="159"/>
    </row>
    <row r="565" spans="1:8" ht="15.95" customHeight="1" x14ac:dyDescent="0.2">
      <c r="A565" s="198"/>
      <c r="B565" s="223" t="s">
        <v>276</v>
      </c>
      <c r="C565" s="224">
        <v>0</v>
      </c>
      <c r="D565" s="224">
        <v>10000</v>
      </c>
      <c r="E565" s="224">
        <v>10000</v>
      </c>
      <c r="F565" s="236"/>
      <c r="G565" s="287"/>
    </row>
    <row r="566" spans="1:8" ht="15.95" customHeight="1" x14ac:dyDescent="0.2">
      <c r="A566" s="448"/>
      <c r="B566" s="217" t="s">
        <v>627</v>
      </c>
      <c r="C566" s="152">
        <v>0</v>
      </c>
      <c r="D566" s="152">
        <v>15000</v>
      </c>
      <c r="E566" s="152">
        <v>15000</v>
      </c>
      <c r="F566" s="245"/>
      <c r="G566" s="287"/>
    </row>
    <row r="567" spans="1:8" ht="15.95" customHeight="1" thickBot="1" x14ac:dyDescent="0.25">
      <c r="A567" s="294"/>
      <c r="B567" s="201" t="s">
        <v>462</v>
      </c>
      <c r="C567" s="202">
        <v>0</v>
      </c>
      <c r="D567" s="202">
        <v>5000</v>
      </c>
      <c r="E567" s="202">
        <v>5000</v>
      </c>
      <c r="F567" s="344"/>
      <c r="G567" s="543"/>
    </row>
    <row r="568" spans="1:8" ht="15.95" customHeight="1" thickBot="1" x14ac:dyDescent="0.3">
      <c r="A568" s="195">
        <v>3543</v>
      </c>
      <c r="B568" s="196" t="s">
        <v>277</v>
      </c>
      <c r="C568" s="168">
        <f>SUM(C569:C574)</f>
        <v>0</v>
      </c>
      <c r="D568" s="168">
        <v>99900</v>
      </c>
      <c r="E568" s="168">
        <v>99900</v>
      </c>
      <c r="F568" s="197">
        <f>SUM(E568/D568*100)</f>
        <v>100</v>
      </c>
    </row>
    <row r="569" spans="1:8" ht="15.95" customHeight="1" x14ac:dyDescent="0.2">
      <c r="A569" s="73"/>
      <c r="B569" s="200" t="s">
        <v>278</v>
      </c>
      <c r="C569" s="160">
        <v>0</v>
      </c>
      <c r="D569" s="160">
        <v>30000</v>
      </c>
      <c r="E569" s="160">
        <v>30000</v>
      </c>
      <c r="F569" s="161"/>
    </row>
    <row r="570" spans="1:8" ht="15.95" customHeight="1" x14ac:dyDescent="0.2">
      <c r="A570" s="73"/>
      <c r="B570" s="200" t="s">
        <v>279</v>
      </c>
      <c r="C570" s="160">
        <v>0</v>
      </c>
      <c r="D570" s="160">
        <v>20000</v>
      </c>
      <c r="E570" s="160">
        <v>20000</v>
      </c>
      <c r="F570" s="161"/>
    </row>
    <row r="571" spans="1:8" ht="15.95" customHeight="1" x14ac:dyDescent="0.2">
      <c r="A571" s="73"/>
      <c r="B571" s="200" t="s">
        <v>724</v>
      </c>
      <c r="C571" s="160">
        <v>0</v>
      </c>
      <c r="D571" s="160">
        <v>5900</v>
      </c>
      <c r="E571" s="160">
        <v>5900</v>
      </c>
      <c r="F571" s="161"/>
    </row>
    <row r="572" spans="1:8" ht="15.95" customHeight="1" x14ac:dyDescent="0.2">
      <c r="A572" s="73"/>
      <c r="B572" s="200" t="s">
        <v>845</v>
      </c>
      <c r="C572" s="160">
        <v>0</v>
      </c>
      <c r="D572" s="160">
        <v>5000</v>
      </c>
      <c r="E572" s="160">
        <v>5000</v>
      </c>
      <c r="F572" s="161"/>
      <c r="H572" s="159"/>
    </row>
    <row r="573" spans="1:8" ht="15.95" customHeight="1" x14ac:dyDescent="0.2">
      <c r="A573" s="73"/>
      <c r="B573" s="200" t="s">
        <v>280</v>
      </c>
      <c r="C573" s="160">
        <v>0</v>
      </c>
      <c r="D573" s="160">
        <v>29000</v>
      </c>
      <c r="E573" s="160">
        <v>29000</v>
      </c>
      <c r="F573" s="161"/>
      <c r="H573" s="159"/>
    </row>
    <row r="574" spans="1:8" ht="15.95" customHeight="1" thickBot="1" x14ac:dyDescent="0.25">
      <c r="A574" s="73"/>
      <c r="B574" s="200" t="s">
        <v>281</v>
      </c>
      <c r="C574" s="160">
        <v>0</v>
      </c>
      <c r="D574" s="160">
        <v>10000</v>
      </c>
      <c r="E574" s="160">
        <v>10000</v>
      </c>
      <c r="F574" s="161"/>
      <c r="H574" s="188"/>
    </row>
    <row r="575" spans="1:8" ht="15.95" customHeight="1" thickBot="1" x14ac:dyDescent="0.3">
      <c r="A575" s="253">
        <v>3545</v>
      </c>
      <c r="B575" s="254" t="s">
        <v>463</v>
      </c>
      <c r="C575" s="255">
        <f>SUM(C576:C577)</f>
        <v>0</v>
      </c>
      <c r="D575" s="255">
        <v>158800</v>
      </c>
      <c r="E575" s="255">
        <v>158800</v>
      </c>
      <c r="F575" s="197">
        <f>SUM(E575/D575*100)</f>
        <v>100</v>
      </c>
      <c r="H575" s="188"/>
    </row>
    <row r="576" spans="1:8" ht="15.95" customHeight="1" x14ac:dyDescent="0.2">
      <c r="A576" s="69"/>
      <c r="B576" s="223" t="s">
        <v>282</v>
      </c>
      <c r="C576" s="224">
        <v>0</v>
      </c>
      <c r="D576" s="224">
        <v>62800</v>
      </c>
      <c r="E576" s="224">
        <v>62800</v>
      </c>
      <c r="F576" s="225"/>
      <c r="H576" s="188"/>
    </row>
    <row r="577" spans="1:8" ht="15.95" customHeight="1" thickBot="1" x14ac:dyDescent="0.25">
      <c r="A577" s="91"/>
      <c r="B577" s="204" t="s">
        <v>464</v>
      </c>
      <c r="C577" s="164">
        <v>0</v>
      </c>
      <c r="D577" s="164">
        <v>96000</v>
      </c>
      <c r="E577" s="164">
        <v>96000</v>
      </c>
      <c r="F577" s="256"/>
      <c r="H577" s="188"/>
    </row>
    <row r="578" spans="1:8" ht="15.95" customHeight="1" thickBot="1" x14ac:dyDescent="0.3">
      <c r="A578" s="195">
        <v>3549</v>
      </c>
      <c r="B578" s="196" t="s">
        <v>283</v>
      </c>
      <c r="C578" s="168">
        <f>SUM(C579:C591)</f>
        <v>90000</v>
      </c>
      <c r="D578" s="168">
        <v>122700</v>
      </c>
      <c r="E578" s="168">
        <v>113192</v>
      </c>
      <c r="F578" s="197">
        <f>SUM(E578/D578*100)</f>
        <v>92.251018744906276</v>
      </c>
      <c r="H578" s="188"/>
    </row>
    <row r="579" spans="1:8" ht="15.95" customHeight="1" x14ac:dyDescent="0.2">
      <c r="A579" s="69"/>
      <c r="B579" s="223" t="s">
        <v>682</v>
      </c>
      <c r="C579" s="224">
        <v>0</v>
      </c>
      <c r="D579" s="224">
        <v>27700</v>
      </c>
      <c r="E579" s="224">
        <v>27700</v>
      </c>
      <c r="F579" s="236"/>
      <c r="H579" s="188"/>
    </row>
    <row r="580" spans="1:8" ht="15.95" customHeight="1" x14ac:dyDescent="0.2">
      <c r="A580" s="198"/>
      <c r="B580" s="199" t="s">
        <v>284</v>
      </c>
      <c r="C580" s="162">
        <v>90000</v>
      </c>
      <c r="D580" s="162"/>
      <c r="E580" s="162"/>
      <c r="F580" s="163"/>
      <c r="H580" s="188"/>
    </row>
    <row r="581" spans="1:8" ht="15.95" customHeight="1" x14ac:dyDescent="0.2">
      <c r="A581" s="73"/>
      <c r="B581" s="252" t="s">
        <v>285</v>
      </c>
      <c r="C581" s="160">
        <v>0</v>
      </c>
      <c r="D581" s="160">
        <v>9000</v>
      </c>
      <c r="E581" s="160">
        <v>8492</v>
      </c>
      <c r="F581" s="161"/>
      <c r="H581" s="188"/>
    </row>
    <row r="582" spans="1:8" ht="15.95" customHeight="1" x14ac:dyDescent="0.2">
      <c r="A582" s="73"/>
      <c r="B582" s="252" t="s">
        <v>286</v>
      </c>
      <c r="C582" s="160">
        <v>0</v>
      </c>
      <c r="D582" s="160">
        <v>9000</v>
      </c>
      <c r="E582" s="160">
        <v>9000</v>
      </c>
      <c r="F582" s="161"/>
      <c r="H582" s="188"/>
    </row>
    <row r="583" spans="1:8" ht="15.95" customHeight="1" x14ac:dyDescent="0.2">
      <c r="A583" s="73"/>
      <c r="B583" s="252" t="s">
        <v>629</v>
      </c>
      <c r="C583" s="160">
        <v>0</v>
      </c>
      <c r="D583" s="160">
        <v>9000</v>
      </c>
      <c r="E583" s="160">
        <v>0</v>
      </c>
      <c r="F583" s="161"/>
      <c r="H583" s="188"/>
    </row>
    <row r="584" spans="1:8" ht="15.95" customHeight="1" x14ac:dyDescent="0.2">
      <c r="A584" s="73"/>
      <c r="B584" s="252" t="s">
        <v>287</v>
      </c>
      <c r="C584" s="160">
        <v>0</v>
      </c>
      <c r="D584" s="160">
        <v>9000</v>
      </c>
      <c r="E584" s="160">
        <v>9000</v>
      </c>
      <c r="F584" s="161"/>
      <c r="H584" s="188"/>
    </row>
    <row r="585" spans="1:8" ht="15.95" customHeight="1" x14ac:dyDescent="0.2">
      <c r="A585" s="73"/>
      <c r="B585" s="252" t="s">
        <v>628</v>
      </c>
      <c r="C585" s="160">
        <v>0</v>
      </c>
      <c r="D585" s="160">
        <v>9000</v>
      </c>
      <c r="E585" s="160">
        <v>9000</v>
      </c>
      <c r="F585" s="161"/>
      <c r="H585" s="188"/>
    </row>
    <row r="586" spans="1:8" ht="15.95" customHeight="1" x14ac:dyDescent="0.2">
      <c r="A586" s="73"/>
      <c r="B586" s="252" t="s">
        <v>465</v>
      </c>
      <c r="C586" s="160">
        <v>0</v>
      </c>
      <c r="D586" s="160">
        <v>9000</v>
      </c>
      <c r="E586" s="160">
        <v>9000</v>
      </c>
      <c r="F586" s="161"/>
      <c r="H586" s="188"/>
    </row>
    <row r="587" spans="1:8" ht="15.95" customHeight="1" x14ac:dyDescent="0.2">
      <c r="A587" s="73"/>
      <c r="B587" s="252" t="s">
        <v>631</v>
      </c>
      <c r="C587" s="160">
        <v>0</v>
      </c>
      <c r="D587" s="160">
        <v>9000</v>
      </c>
      <c r="E587" s="160">
        <v>9000</v>
      </c>
      <c r="F587" s="161"/>
      <c r="H587" s="188"/>
    </row>
    <row r="588" spans="1:8" ht="15.95" customHeight="1" x14ac:dyDescent="0.2">
      <c r="A588" s="73"/>
      <c r="B588" s="252" t="s">
        <v>632</v>
      </c>
      <c r="C588" s="160">
        <v>0</v>
      </c>
      <c r="D588" s="160">
        <v>9000</v>
      </c>
      <c r="E588" s="160">
        <v>9000</v>
      </c>
      <c r="F588" s="161"/>
      <c r="H588" s="188"/>
    </row>
    <row r="589" spans="1:8" ht="15.95" customHeight="1" x14ac:dyDescent="0.2">
      <c r="A589" s="73"/>
      <c r="B589" s="252" t="s">
        <v>630</v>
      </c>
      <c r="C589" s="160">
        <v>0</v>
      </c>
      <c r="D589" s="160">
        <v>9000</v>
      </c>
      <c r="E589" s="160">
        <v>9000</v>
      </c>
      <c r="F589" s="161"/>
      <c r="H589" s="188"/>
    </row>
    <row r="590" spans="1:8" ht="15.95" customHeight="1" x14ac:dyDescent="0.2">
      <c r="A590" s="73"/>
      <c r="B590" s="252" t="s">
        <v>511</v>
      </c>
      <c r="C590" s="160">
        <v>0</v>
      </c>
      <c r="D590" s="160">
        <v>9000</v>
      </c>
      <c r="E590" s="160">
        <v>9000</v>
      </c>
      <c r="F590" s="161"/>
      <c r="H590" s="188"/>
    </row>
    <row r="591" spans="1:8" ht="15.95" customHeight="1" x14ac:dyDescent="0.2">
      <c r="A591" s="73"/>
      <c r="B591" s="251" t="s">
        <v>502</v>
      </c>
      <c r="C591" s="160">
        <v>0</v>
      </c>
      <c r="D591" s="160">
        <v>5000</v>
      </c>
      <c r="E591" s="160">
        <v>5000</v>
      </c>
      <c r="F591" s="161"/>
      <c r="H591" s="188"/>
    </row>
    <row r="592" spans="1:8" ht="15.95" customHeight="1" thickBot="1" x14ac:dyDescent="0.3">
      <c r="A592" s="205">
        <v>3599</v>
      </c>
      <c r="B592" s="206" t="s">
        <v>288</v>
      </c>
      <c r="C592" s="172">
        <v>0</v>
      </c>
      <c r="D592" s="172">
        <v>8000</v>
      </c>
      <c r="E592" s="172">
        <v>8000</v>
      </c>
      <c r="F592" s="207">
        <f>SUM(E592/D592*100)</f>
        <v>100</v>
      </c>
      <c r="H592" s="188"/>
    </row>
    <row r="593" spans="1:8" ht="15.95" customHeight="1" thickBot="1" x14ac:dyDescent="0.25">
      <c r="A593" s="237"/>
      <c r="B593" s="238" t="s">
        <v>289</v>
      </c>
      <c r="C593" s="239">
        <v>0</v>
      </c>
      <c r="D593" s="239">
        <v>8000</v>
      </c>
      <c r="E593" s="239">
        <v>8000</v>
      </c>
      <c r="F593" s="240"/>
      <c r="H593" s="188"/>
    </row>
    <row r="594" spans="1:8" ht="15.95" customHeight="1" thickBot="1" x14ac:dyDescent="0.3">
      <c r="A594" s="195">
        <v>3631</v>
      </c>
      <c r="B594" s="196" t="s">
        <v>102</v>
      </c>
      <c r="C594" s="168">
        <v>9900000</v>
      </c>
      <c r="D594" s="168">
        <v>13778440</v>
      </c>
      <c r="E594" s="168">
        <v>9706945.5899999999</v>
      </c>
      <c r="F594" s="197">
        <f>SUM(E594/D594*100)</f>
        <v>70.4502511895396</v>
      </c>
      <c r="H594" s="481"/>
    </row>
    <row r="595" spans="1:8" ht="15.95" customHeight="1" x14ac:dyDescent="0.2">
      <c r="A595" s="198"/>
      <c r="B595" s="199" t="s">
        <v>290</v>
      </c>
      <c r="C595" s="162">
        <v>4200000</v>
      </c>
      <c r="D595" s="162">
        <v>4200000</v>
      </c>
      <c r="E595" s="288">
        <v>2695190.2</v>
      </c>
      <c r="F595" s="163"/>
      <c r="H595" s="159"/>
    </row>
    <row r="596" spans="1:8" ht="15.95" customHeight="1" x14ac:dyDescent="0.2">
      <c r="A596" s="198"/>
      <c r="B596" s="199" t="s">
        <v>466</v>
      </c>
      <c r="C596" s="162">
        <v>950000</v>
      </c>
      <c r="D596" s="162">
        <v>950000</v>
      </c>
      <c r="E596" s="288">
        <v>802700.69</v>
      </c>
      <c r="F596" s="163"/>
      <c r="H596" s="578"/>
    </row>
    <row r="597" spans="1:8" ht="15.95" customHeight="1" x14ac:dyDescent="0.2">
      <c r="A597" s="73"/>
      <c r="B597" s="200" t="s">
        <v>291</v>
      </c>
      <c r="C597" s="160">
        <v>0</v>
      </c>
      <c r="D597" s="160">
        <v>0</v>
      </c>
      <c r="E597" s="229">
        <v>57240</v>
      </c>
      <c r="F597" s="161"/>
      <c r="H597" s="578"/>
    </row>
    <row r="598" spans="1:8" ht="15.95" customHeight="1" x14ac:dyDescent="0.2">
      <c r="A598" s="73"/>
      <c r="B598" s="200" t="s">
        <v>292</v>
      </c>
      <c r="C598" s="160">
        <v>0</v>
      </c>
      <c r="D598" s="160">
        <v>0</v>
      </c>
      <c r="E598" s="229">
        <v>117881.1</v>
      </c>
      <c r="F598" s="161"/>
      <c r="H598" s="578"/>
    </row>
    <row r="599" spans="1:8" ht="15.95" customHeight="1" x14ac:dyDescent="0.2">
      <c r="A599" s="73"/>
      <c r="B599" s="200" t="s">
        <v>293</v>
      </c>
      <c r="C599" s="160">
        <v>0</v>
      </c>
      <c r="D599" s="160">
        <v>0</v>
      </c>
      <c r="E599" s="229">
        <v>105700</v>
      </c>
      <c r="F599" s="161"/>
      <c r="H599" s="578"/>
    </row>
    <row r="600" spans="1:8" ht="15.95" customHeight="1" x14ac:dyDescent="0.2">
      <c r="A600" s="73"/>
      <c r="B600" s="200" t="s">
        <v>294</v>
      </c>
      <c r="C600" s="160">
        <v>0</v>
      </c>
      <c r="D600" s="160">
        <v>0</v>
      </c>
      <c r="E600" s="229">
        <v>63124.480000000003</v>
      </c>
      <c r="F600" s="161"/>
      <c r="H600" s="578"/>
    </row>
    <row r="601" spans="1:8" ht="15.95" customHeight="1" x14ac:dyDescent="0.2">
      <c r="A601" s="73"/>
      <c r="B601" s="199" t="s">
        <v>728</v>
      </c>
      <c r="C601" s="160">
        <v>0</v>
      </c>
      <c r="D601" s="160">
        <v>700000</v>
      </c>
      <c r="E601" s="229">
        <v>691102</v>
      </c>
      <c r="F601" s="161"/>
      <c r="H601" s="578"/>
    </row>
    <row r="602" spans="1:8" ht="15.95" customHeight="1" x14ac:dyDescent="0.2">
      <c r="A602" s="73"/>
      <c r="B602" s="199" t="s">
        <v>727</v>
      </c>
      <c r="C602" s="160">
        <v>0</v>
      </c>
      <c r="D602" s="160">
        <v>600000</v>
      </c>
      <c r="E602" s="229">
        <v>0</v>
      </c>
      <c r="F602" s="161"/>
      <c r="G602" s="287"/>
      <c r="H602" s="578"/>
    </row>
    <row r="603" spans="1:8" ht="15.95" customHeight="1" x14ac:dyDescent="0.2">
      <c r="A603" s="73"/>
      <c r="B603" s="213" t="s">
        <v>468</v>
      </c>
      <c r="C603" s="160">
        <v>4600000</v>
      </c>
      <c r="D603" s="160">
        <v>6835440</v>
      </c>
      <c r="E603" s="229">
        <v>3572734.45</v>
      </c>
      <c r="F603" s="161"/>
      <c r="H603" s="578"/>
    </row>
    <row r="604" spans="1:8" ht="15.95" customHeight="1" x14ac:dyDescent="0.2">
      <c r="A604" s="73"/>
      <c r="B604" s="213" t="s">
        <v>467</v>
      </c>
      <c r="C604" s="160">
        <v>150000</v>
      </c>
      <c r="D604" s="160">
        <v>250000</v>
      </c>
      <c r="E604" s="229">
        <v>0</v>
      </c>
      <c r="F604" s="161"/>
      <c r="H604" s="578"/>
    </row>
    <row r="605" spans="1:8" ht="15.95" customHeight="1" x14ac:dyDescent="0.2">
      <c r="A605" s="73"/>
      <c r="B605" s="213" t="s">
        <v>512</v>
      </c>
      <c r="C605" s="160">
        <v>0</v>
      </c>
      <c r="D605" s="160">
        <v>43000</v>
      </c>
      <c r="E605" s="229">
        <v>42101.95</v>
      </c>
      <c r="F605" s="161"/>
      <c r="H605" s="578"/>
    </row>
    <row r="606" spans="1:8" ht="15.95" customHeight="1" x14ac:dyDescent="0.2">
      <c r="A606" s="73"/>
      <c r="B606" s="213" t="s">
        <v>846</v>
      </c>
      <c r="C606" s="160">
        <v>0</v>
      </c>
      <c r="D606" s="160">
        <v>0</v>
      </c>
      <c r="E606" s="229">
        <v>1298922.3999999999</v>
      </c>
      <c r="F606" s="161"/>
      <c r="H606" s="578"/>
    </row>
    <row r="607" spans="1:8" ht="15.95" customHeight="1" x14ac:dyDescent="0.2">
      <c r="A607" s="73"/>
      <c r="B607" s="213" t="s">
        <v>729</v>
      </c>
      <c r="C607" s="160">
        <v>0</v>
      </c>
      <c r="D607" s="160">
        <v>200000</v>
      </c>
      <c r="E607" s="229">
        <v>200000</v>
      </c>
      <c r="F607" s="161"/>
      <c r="H607" s="578"/>
    </row>
    <row r="608" spans="1:8" ht="15.95" customHeight="1" x14ac:dyDescent="0.2">
      <c r="A608" s="73"/>
      <c r="B608" s="200" t="s">
        <v>730</v>
      </c>
      <c r="C608" s="160">
        <v>0</v>
      </c>
      <c r="D608" s="160">
        <v>0</v>
      </c>
      <c r="E608" s="229">
        <v>379.94</v>
      </c>
      <c r="F608" s="161"/>
      <c r="H608" s="578"/>
    </row>
    <row r="609" spans="1:8" ht="15.95" customHeight="1" x14ac:dyDescent="0.2">
      <c r="A609" s="73"/>
      <c r="B609" s="201" t="s">
        <v>295</v>
      </c>
      <c r="C609" s="160">
        <v>0</v>
      </c>
      <c r="D609" s="160">
        <v>0</v>
      </c>
      <c r="E609" s="229">
        <v>9378.7099999999991</v>
      </c>
      <c r="F609" s="161"/>
      <c r="H609" s="578"/>
    </row>
    <row r="610" spans="1:8" ht="15.95" customHeight="1" x14ac:dyDescent="0.2">
      <c r="A610" s="73"/>
      <c r="B610" s="201" t="s">
        <v>296</v>
      </c>
      <c r="C610" s="160">
        <v>0</v>
      </c>
      <c r="D610" s="160">
        <v>0</v>
      </c>
      <c r="E610" s="229">
        <v>23219.9</v>
      </c>
      <c r="F610" s="161"/>
      <c r="H610" s="578"/>
    </row>
    <row r="611" spans="1:8" ht="15.95" customHeight="1" thickBot="1" x14ac:dyDescent="0.25">
      <c r="A611" s="86"/>
      <c r="B611" s="201" t="s">
        <v>297</v>
      </c>
      <c r="C611" s="202">
        <v>0</v>
      </c>
      <c r="D611" s="202">
        <v>0</v>
      </c>
      <c r="E611" s="250">
        <v>27269.77</v>
      </c>
      <c r="F611" s="203"/>
      <c r="G611" s="478"/>
      <c r="H611" s="578"/>
    </row>
    <row r="612" spans="1:8" ht="15.95" customHeight="1" thickBot="1" x14ac:dyDescent="0.3">
      <c r="A612" s="195">
        <v>3632</v>
      </c>
      <c r="B612" s="196" t="s">
        <v>298</v>
      </c>
      <c r="C612" s="168">
        <v>1760000</v>
      </c>
      <c r="D612" s="168">
        <v>2283500</v>
      </c>
      <c r="E612" s="168">
        <v>1756926.07</v>
      </c>
      <c r="F612" s="197">
        <f>SUM(E612/D612*100)</f>
        <v>76.940051237135975</v>
      </c>
      <c r="H612" s="188"/>
    </row>
    <row r="613" spans="1:8" ht="15.95" customHeight="1" x14ac:dyDescent="0.2">
      <c r="A613" s="198"/>
      <c r="B613" s="199" t="s">
        <v>299</v>
      </c>
      <c r="C613" s="162">
        <v>40000</v>
      </c>
      <c r="D613" s="162">
        <v>40000</v>
      </c>
      <c r="E613" s="162">
        <v>30755.67</v>
      </c>
      <c r="F613" s="163"/>
      <c r="H613" s="188"/>
    </row>
    <row r="614" spans="1:8" ht="15.95" customHeight="1" x14ac:dyDescent="0.2">
      <c r="A614" s="73"/>
      <c r="B614" s="200" t="s">
        <v>469</v>
      </c>
      <c r="C614" s="160">
        <v>1640000</v>
      </c>
      <c r="D614" s="160">
        <v>1640000</v>
      </c>
      <c r="E614" s="160">
        <v>1573989.25</v>
      </c>
      <c r="F614" s="161"/>
      <c r="H614" s="188"/>
    </row>
    <row r="615" spans="1:8" ht="15.95" customHeight="1" x14ac:dyDescent="0.2">
      <c r="A615" s="73"/>
      <c r="B615" s="200" t="s">
        <v>300</v>
      </c>
      <c r="C615" s="160">
        <v>80000</v>
      </c>
      <c r="D615" s="160">
        <v>80000</v>
      </c>
      <c r="E615" s="160">
        <v>0</v>
      </c>
      <c r="F615" s="161"/>
      <c r="H615" s="188"/>
    </row>
    <row r="616" spans="1:8" ht="15.95" customHeight="1" x14ac:dyDescent="0.2">
      <c r="A616" s="86"/>
      <c r="B616" s="201" t="s">
        <v>636</v>
      </c>
      <c r="C616" s="202">
        <v>0</v>
      </c>
      <c r="D616" s="202">
        <v>80000</v>
      </c>
      <c r="E616" s="202">
        <v>76193.7</v>
      </c>
      <c r="F616" s="203"/>
      <c r="H616" s="188"/>
    </row>
    <row r="617" spans="1:8" ht="15.95" customHeight="1" x14ac:dyDescent="0.2">
      <c r="A617" s="86"/>
      <c r="B617" s="201" t="s">
        <v>634</v>
      </c>
      <c r="C617" s="202">
        <v>0</v>
      </c>
      <c r="D617" s="202">
        <v>6000</v>
      </c>
      <c r="E617" s="202">
        <v>0</v>
      </c>
      <c r="F617" s="203"/>
      <c r="H617" s="188"/>
    </row>
    <row r="618" spans="1:8" ht="15.95" customHeight="1" x14ac:dyDescent="0.2">
      <c r="A618" s="86"/>
      <c r="B618" s="201" t="s">
        <v>635</v>
      </c>
      <c r="C618" s="202">
        <v>0</v>
      </c>
      <c r="D618" s="202">
        <v>300000</v>
      </c>
      <c r="E618" s="202">
        <v>12100</v>
      </c>
      <c r="F618" s="203"/>
      <c r="H618" s="188"/>
    </row>
    <row r="619" spans="1:8" ht="15.95" customHeight="1" x14ac:dyDescent="0.2">
      <c r="A619" s="86"/>
      <c r="B619" s="201" t="s">
        <v>731</v>
      </c>
      <c r="C619" s="202">
        <v>0</v>
      </c>
      <c r="D619" s="202">
        <v>87500</v>
      </c>
      <c r="E619" s="202">
        <v>0</v>
      </c>
      <c r="F619" s="203"/>
      <c r="H619" s="188"/>
    </row>
    <row r="620" spans="1:8" ht="15.95" customHeight="1" x14ac:dyDescent="0.2">
      <c r="A620" s="86"/>
      <c r="B620" s="201" t="s">
        <v>732</v>
      </c>
      <c r="C620" s="202">
        <v>0</v>
      </c>
      <c r="D620" s="202">
        <v>0</v>
      </c>
      <c r="E620" s="202">
        <v>63887.45</v>
      </c>
      <c r="F620" s="203"/>
      <c r="H620" s="188"/>
    </row>
    <row r="621" spans="1:8" ht="15.95" customHeight="1" thickBot="1" x14ac:dyDescent="0.25">
      <c r="A621" s="86"/>
      <c r="B621" s="201" t="s">
        <v>633</v>
      </c>
      <c r="C621" s="202">
        <v>0</v>
      </c>
      <c r="D621" s="202">
        <v>50000</v>
      </c>
      <c r="E621" s="202">
        <v>0</v>
      </c>
      <c r="F621" s="203"/>
      <c r="G621" s="478"/>
      <c r="H621" s="481"/>
    </row>
    <row r="622" spans="1:8" ht="15.95" customHeight="1" thickBot="1" x14ac:dyDescent="0.3">
      <c r="A622" s="195">
        <v>3635</v>
      </c>
      <c r="B622" s="196" t="s">
        <v>621</v>
      </c>
      <c r="C622" s="168">
        <v>460000</v>
      </c>
      <c r="D622" s="168">
        <v>460000</v>
      </c>
      <c r="E622" s="168">
        <v>108900</v>
      </c>
      <c r="F622" s="197">
        <f>SUM(E622/D622*100)</f>
        <v>23.673913043478262</v>
      </c>
      <c r="H622" s="584"/>
    </row>
    <row r="623" spans="1:8" ht="15.95" customHeight="1" x14ac:dyDescent="0.25">
      <c r="A623" s="442"/>
      <c r="B623" s="328" t="s">
        <v>637</v>
      </c>
      <c r="C623" s="318">
        <v>300000</v>
      </c>
      <c r="D623" s="318">
        <v>300000</v>
      </c>
      <c r="E623" s="318">
        <v>108900</v>
      </c>
      <c r="F623" s="330"/>
      <c r="H623" s="585"/>
    </row>
    <row r="624" spans="1:8" ht="15.95" customHeight="1" thickBot="1" x14ac:dyDescent="0.25">
      <c r="A624" s="86"/>
      <c r="B624" s="201" t="s">
        <v>638</v>
      </c>
      <c r="C624" s="250">
        <v>160000</v>
      </c>
      <c r="D624" s="250">
        <v>160000</v>
      </c>
      <c r="E624" s="202">
        <v>0</v>
      </c>
      <c r="F624" s="203"/>
      <c r="G624" s="479"/>
      <c r="H624" s="584"/>
    </row>
    <row r="625" spans="1:8" ht="15.95" customHeight="1" thickBot="1" x14ac:dyDescent="0.3">
      <c r="A625" s="195">
        <v>3639</v>
      </c>
      <c r="B625" s="196" t="s">
        <v>301</v>
      </c>
      <c r="C625" s="168">
        <v>13241000</v>
      </c>
      <c r="D625" s="168">
        <v>20284236</v>
      </c>
      <c r="E625" s="168">
        <v>3024731.91</v>
      </c>
      <c r="F625" s="197">
        <f>SUM(E625/D625*100)</f>
        <v>14.911736927138888</v>
      </c>
      <c r="H625" s="585"/>
    </row>
    <row r="626" spans="1:8" ht="15.95" customHeight="1" x14ac:dyDescent="0.2">
      <c r="A626" s="198"/>
      <c r="B626" s="199" t="s">
        <v>302</v>
      </c>
      <c r="C626" s="288">
        <v>115000</v>
      </c>
      <c r="D626" s="288">
        <v>115000</v>
      </c>
      <c r="E626" s="319">
        <v>69365</v>
      </c>
      <c r="F626" s="163"/>
      <c r="H626" s="584"/>
    </row>
    <row r="627" spans="1:8" ht="15.95" customHeight="1" x14ac:dyDescent="0.2">
      <c r="A627" s="198"/>
      <c r="B627" s="199" t="s">
        <v>639</v>
      </c>
      <c r="C627" s="288">
        <v>370000</v>
      </c>
      <c r="D627" s="288">
        <v>370000</v>
      </c>
      <c r="E627" s="319">
        <v>223308.47</v>
      </c>
      <c r="F627" s="163"/>
      <c r="H627" s="586"/>
    </row>
    <row r="628" spans="1:8" ht="15.95" customHeight="1" x14ac:dyDescent="0.2">
      <c r="A628" s="73"/>
      <c r="B628" s="200" t="s">
        <v>303</v>
      </c>
      <c r="C628" s="229">
        <v>40000</v>
      </c>
      <c r="D628" s="229">
        <v>40000</v>
      </c>
      <c r="E628" s="320">
        <v>0</v>
      </c>
      <c r="F628" s="161"/>
      <c r="H628" s="586"/>
    </row>
    <row r="629" spans="1:8" ht="15.95" customHeight="1" x14ac:dyDescent="0.2">
      <c r="A629" s="73"/>
      <c r="B629" s="200" t="s">
        <v>304</v>
      </c>
      <c r="C629" s="229">
        <v>96000</v>
      </c>
      <c r="D629" s="229">
        <v>96000</v>
      </c>
      <c r="E629" s="320">
        <v>96000</v>
      </c>
      <c r="F629" s="161"/>
      <c r="H629" s="584"/>
    </row>
    <row r="630" spans="1:8" ht="15.95" customHeight="1" x14ac:dyDescent="0.25">
      <c r="A630" s="73"/>
      <c r="B630" s="200" t="s">
        <v>305</v>
      </c>
      <c r="C630" s="229">
        <v>218800</v>
      </c>
      <c r="D630" s="229">
        <v>218800</v>
      </c>
      <c r="E630" s="320">
        <v>0</v>
      </c>
      <c r="F630" s="161"/>
      <c r="G630" s="478"/>
      <c r="H630" s="585"/>
    </row>
    <row r="631" spans="1:8" ht="15.95" customHeight="1" x14ac:dyDescent="0.2">
      <c r="A631" s="73"/>
      <c r="B631" s="252" t="s">
        <v>306</v>
      </c>
      <c r="C631" s="229">
        <v>0</v>
      </c>
      <c r="D631" s="229">
        <v>0</v>
      </c>
      <c r="E631" s="321">
        <v>28312.5</v>
      </c>
      <c r="F631" s="161"/>
      <c r="H631" s="584"/>
    </row>
    <row r="632" spans="1:8" ht="15.95" customHeight="1" x14ac:dyDescent="0.25">
      <c r="A632" s="73"/>
      <c r="B632" s="252" t="s">
        <v>307</v>
      </c>
      <c r="C632" s="228">
        <v>0</v>
      </c>
      <c r="D632" s="228">
        <v>0</v>
      </c>
      <c r="E632" s="321">
        <v>13590</v>
      </c>
      <c r="F632" s="161"/>
      <c r="H632" s="585"/>
    </row>
    <row r="633" spans="1:8" ht="15.95" customHeight="1" x14ac:dyDescent="0.2">
      <c r="A633" s="73"/>
      <c r="B633" s="252" t="s">
        <v>503</v>
      </c>
      <c r="C633" s="228">
        <v>0</v>
      </c>
      <c r="D633" s="228">
        <v>0</v>
      </c>
      <c r="E633" s="321">
        <v>1476</v>
      </c>
      <c r="F633" s="161"/>
      <c r="H633" s="584"/>
    </row>
    <row r="634" spans="1:8" ht="15.95" customHeight="1" x14ac:dyDescent="0.2">
      <c r="A634" s="73"/>
      <c r="B634" s="252" t="s">
        <v>308</v>
      </c>
      <c r="C634" s="228">
        <v>0</v>
      </c>
      <c r="D634" s="228">
        <v>0</v>
      </c>
      <c r="E634" s="321">
        <v>41693</v>
      </c>
      <c r="F634" s="161"/>
      <c r="G634" s="587"/>
      <c r="H634" s="586"/>
    </row>
    <row r="635" spans="1:8" ht="15.95" customHeight="1" x14ac:dyDescent="0.2">
      <c r="A635" s="73"/>
      <c r="B635" s="200" t="s">
        <v>309</v>
      </c>
      <c r="C635" s="229">
        <v>181200</v>
      </c>
      <c r="D635" s="229">
        <v>181200</v>
      </c>
      <c r="E635" s="320">
        <v>181200</v>
      </c>
      <c r="F635" s="161"/>
      <c r="H635" s="586"/>
    </row>
    <row r="636" spans="1:8" ht="15.95" customHeight="1" x14ac:dyDescent="0.2">
      <c r="A636" s="73"/>
      <c r="B636" s="200" t="s">
        <v>310</v>
      </c>
      <c r="C636" s="229">
        <v>3435000</v>
      </c>
      <c r="D636" s="229">
        <v>3435000</v>
      </c>
      <c r="E636" s="320">
        <v>0</v>
      </c>
      <c r="F636" s="161"/>
      <c r="H636" s="586"/>
    </row>
    <row r="637" spans="1:8" ht="15.95" customHeight="1" x14ac:dyDescent="0.2">
      <c r="A637" s="73"/>
      <c r="B637" s="200" t="s">
        <v>311</v>
      </c>
      <c r="C637" s="229">
        <v>3000000</v>
      </c>
      <c r="D637" s="229">
        <v>3000000</v>
      </c>
      <c r="E637" s="320">
        <v>922622</v>
      </c>
      <c r="F637" s="161"/>
      <c r="H637" s="586"/>
    </row>
    <row r="638" spans="1:8" ht="15.95" customHeight="1" x14ac:dyDescent="0.25">
      <c r="A638" s="73"/>
      <c r="B638" s="226" t="s">
        <v>471</v>
      </c>
      <c r="C638" s="229">
        <v>0</v>
      </c>
      <c r="D638" s="229">
        <v>530000</v>
      </c>
      <c r="E638" s="320">
        <v>33665</v>
      </c>
      <c r="F638" s="161"/>
      <c r="H638" s="585"/>
    </row>
    <row r="639" spans="1:8" ht="15.95" customHeight="1" x14ac:dyDescent="0.2">
      <c r="A639" s="73"/>
      <c r="B639" s="200" t="s">
        <v>312</v>
      </c>
      <c r="C639" s="229">
        <v>0</v>
      </c>
      <c r="D639" s="229">
        <v>150000</v>
      </c>
      <c r="E639" s="320">
        <v>15450</v>
      </c>
      <c r="F639" s="161"/>
      <c r="H639" s="584"/>
    </row>
    <row r="640" spans="1:8" ht="15.95" customHeight="1" x14ac:dyDescent="0.2">
      <c r="A640" s="73"/>
      <c r="B640" s="200" t="s">
        <v>785</v>
      </c>
      <c r="C640" s="229">
        <v>0</v>
      </c>
      <c r="D640" s="229">
        <v>0</v>
      </c>
      <c r="E640" s="320">
        <v>5929</v>
      </c>
      <c r="F640" s="161"/>
      <c r="H640" s="584"/>
    </row>
    <row r="641" spans="1:8" ht="15.95" customHeight="1" x14ac:dyDescent="0.25">
      <c r="A641" s="73"/>
      <c r="B641" s="200" t="s">
        <v>313</v>
      </c>
      <c r="C641" s="229">
        <v>0</v>
      </c>
      <c r="D641" s="229">
        <v>500000</v>
      </c>
      <c r="E641" s="320">
        <v>10236.6</v>
      </c>
      <c r="F641" s="161"/>
      <c r="H641" s="585"/>
    </row>
    <row r="642" spans="1:8" ht="15.95" customHeight="1" x14ac:dyDescent="0.25">
      <c r="A642" s="73"/>
      <c r="B642" s="200" t="s">
        <v>645</v>
      </c>
      <c r="C642" s="229">
        <v>0</v>
      </c>
      <c r="D642" s="229">
        <v>250000</v>
      </c>
      <c r="E642" s="320">
        <v>231452</v>
      </c>
      <c r="F642" s="161"/>
      <c r="G642" s="450"/>
      <c r="H642" s="585"/>
    </row>
    <row r="643" spans="1:8" ht="15.95" customHeight="1" x14ac:dyDescent="0.25">
      <c r="A643" s="73"/>
      <c r="B643" s="200" t="s">
        <v>640</v>
      </c>
      <c r="C643" s="229">
        <v>45000</v>
      </c>
      <c r="D643" s="229">
        <v>45000</v>
      </c>
      <c r="E643" s="320">
        <v>38526</v>
      </c>
      <c r="F643" s="161"/>
      <c r="H643" s="585"/>
    </row>
    <row r="644" spans="1:8" ht="15.95" customHeight="1" x14ac:dyDescent="0.2">
      <c r="A644" s="73"/>
      <c r="B644" s="200" t="s">
        <v>788</v>
      </c>
      <c r="C644" s="229">
        <v>35000</v>
      </c>
      <c r="D644" s="229">
        <v>35000</v>
      </c>
      <c r="E644" s="320">
        <v>25652</v>
      </c>
      <c r="F644" s="161"/>
      <c r="H644" s="584"/>
    </row>
    <row r="645" spans="1:8" ht="15.95" customHeight="1" x14ac:dyDescent="0.2">
      <c r="A645" s="73"/>
      <c r="B645" s="200" t="s">
        <v>314</v>
      </c>
      <c r="C645" s="229">
        <v>17000</v>
      </c>
      <c r="D645" s="229">
        <v>17000</v>
      </c>
      <c r="E645" s="320">
        <v>33612</v>
      </c>
      <c r="F645" s="161"/>
      <c r="H645" s="584"/>
    </row>
    <row r="646" spans="1:8" ht="15.95" customHeight="1" x14ac:dyDescent="0.2">
      <c r="A646" s="73"/>
      <c r="B646" s="200" t="s">
        <v>315</v>
      </c>
      <c r="C646" s="229">
        <v>200000</v>
      </c>
      <c r="D646" s="229">
        <v>200000</v>
      </c>
      <c r="E646" s="320">
        <v>155225</v>
      </c>
      <c r="F646" s="161"/>
      <c r="H646" s="584"/>
    </row>
    <row r="647" spans="1:8" ht="15.95" customHeight="1" x14ac:dyDescent="0.2">
      <c r="A647" s="73"/>
      <c r="B647" s="200" t="s">
        <v>316</v>
      </c>
      <c r="C647" s="229">
        <v>300000</v>
      </c>
      <c r="D647" s="229">
        <v>300000</v>
      </c>
      <c r="E647" s="320">
        <v>284037.38</v>
      </c>
      <c r="F647" s="161"/>
      <c r="H647" s="584"/>
    </row>
    <row r="648" spans="1:8" ht="15.95" customHeight="1" x14ac:dyDescent="0.2">
      <c r="A648" s="73"/>
      <c r="B648" s="200" t="s">
        <v>787</v>
      </c>
      <c r="C648" s="229">
        <v>50000</v>
      </c>
      <c r="D648" s="229">
        <v>50000</v>
      </c>
      <c r="E648" s="320">
        <v>25000</v>
      </c>
      <c r="F648" s="161"/>
      <c r="H648" s="584"/>
    </row>
    <row r="649" spans="1:8" ht="15.95" customHeight="1" x14ac:dyDescent="0.2">
      <c r="A649" s="73"/>
      <c r="B649" s="200" t="s">
        <v>317</v>
      </c>
      <c r="C649" s="229">
        <v>10000</v>
      </c>
      <c r="D649" s="229">
        <v>10000</v>
      </c>
      <c r="E649" s="320">
        <v>0</v>
      </c>
      <c r="F649" s="161"/>
      <c r="H649" s="586"/>
    </row>
    <row r="650" spans="1:8" ht="15.95" customHeight="1" x14ac:dyDescent="0.2">
      <c r="A650" s="73"/>
      <c r="B650" s="200" t="s">
        <v>318</v>
      </c>
      <c r="C650" s="229">
        <v>30000</v>
      </c>
      <c r="D650" s="229">
        <v>30000</v>
      </c>
      <c r="E650" s="320">
        <v>9762</v>
      </c>
      <c r="F650" s="161"/>
      <c r="H650" s="586"/>
    </row>
    <row r="651" spans="1:8" ht="15.95" customHeight="1" x14ac:dyDescent="0.2">
      <c r="A651" s="73"/>
      <c r="B651" s="200" t="s">
        <v>319</v>
      </c>
      <c r="C651" s="229">
        <v>300000</v>
      </c>
      <c r="D651" s="229">
        <v>300000</v>
      </c>
      <c r="E651" s="320">
        <v>30000</v>
      </c>
      <c r="F651" s="161"/>
      <c r="H651" s="586"/>
    </row>
    <row r="652" spans="1:8" ht="15.95" customHeight="1" x14ac:dyDescent="0.2">
      <c r="A652" s="73"/>
      <c r="B652" s="200" t="s">
        <v>473</v>
      </c>
      <c r="C652" s="229">
        <v>1411000</v>
      </c>
      <c r="D652" s="229">
        <v>1411000</v>
      </c>
      <c r="E652" s="320">
        <v>0</v>
      </c>
      <c r="F652" s="161"/>
      <c r="H652" s="586"/>
    </row>
    <row r="653" spans="1:8" ht="15.95" customHeight="1" x14ac:dyDescent="0.2">
      <c r="A653" s="73"/>
      <c r="B653" s="200" t="s">
        <v>474</v>
      </c>
      <c r="C653" s="229">
        <v>107000</v>
      </c>
      <c r="D653" s="229">
        <v>2107000</v>
      </c>
      <c r="E653" s="320">
        <v>200000</v>
      </c>
      <c r="F653" s="161"/>
      <c r="H653" s="584"/>
    </row>
    <row r="654" spans="1:8" ht="15.95" customHeight="1" x14ac:dyDescent="0.2">
      <c r="A654" s="73"/>
      <c r="B654" s="200" t="s">
        <v>643</v>
      </c>
      <c r="C654" s="229">
        <v>0</v>
      </c>
      <c r="D654" s="229">
        <v>474526</v>
      </c>
      <c r="E654" s="320">
        <v>0</v>
      </c>
      <c r="F654" s="161"/>
      <c r="H654" s="584"/>
    </row>
    <row r="655" spans="1:8" ht="15.95" customHeight="1" x14ac:dyDescent="0.2">
      <c r="A655" s="73"/>
      <c r="B655" s="200" t="s">
        <v>472</v>
      </c>
      <c r="C655" s="229">
        <v>0</v>
      </c>
      <c r="D655" s="229">
        <v>386710</v>
      </c>
      <c r="E655" s="320">
        <v>261868.96</v>
      </c>
      <c r="F655" s="161"/>
      <c r="H655" s="584"/>
    </row>
    <row r="656" spans="1:8" ht="15.95" customHeight="1" x14ac:dyDescent="0.2">
      <c r="A656" s="86"/>
      <c r="B656" s="201" t="s">
        <v>320</v>
      </c>
      <c r="C656" s="250">
        <v>80000</v>
      </c>
      <c r="D656" s="250">
        <v>80000</v>
      </c>
      <c r="E656" s="322">
        <v>80820</v>
      </c>
      <c r="F656" s="203"/>
      <c r="H656" s="584"/>
    </row>
    <row r="657" spans="1:8" ht="15.95" customHeight="1" x14ac:dyDescent="0.2">
      <c r="A657" s="86"/>
      <c r="B657" s="201" t="s">
        <v>321</v>
      </c>
      <c r="C657" s="250">
        <v>1700000</v>
      </c>
      <c r="D657" s="250">
        <v>1700000</v>
      </c>
      <c r="E657" s="322">
        <v>0</v>
      </c>
      <c r="F657" s="203"/>
      <c r="H657" s="584"/>
    </row>
    <row r="658" spans="1:8" ht="15.95" customHeight="1" x14ac:dyDescent="0.2">
      <c r="A658" s="86"/>
      <c r="B658" s="201" t="s">
        <v>646</v>
      </c>
      <c r="C658" s="250">
        <v>0</v>
      </c>
      <c r="D658" s="250">
        <v>30000</v>
      </c>
      <c r="E658" s="322">
        <v>0</v>
      </c>
      <c r="F658" s="203"/>
      <c r="G658" s="281"/>
      <c r="H658" s="584"/>
    </row>
    <row r="659" spans="1:8" ht="15.95" customHeight="1" x14ac:dyDescent="0.2">
      <c r="A659" s="86"/>
      <c r="B659" s="201" t="s">
        <v>642</v>
      </c>
      <c r="C659" s="250">
        <v>0</v>
      </c>
      <c r="D659" s="250">
        <v>50000</v>
      </c>
      <c r="E659" s="322">
        <v>5929</v>
      </c>
      <c r="F659" s="203"/>
      <c r="G659" s="281"/>
      <c r="H659" s="584"/>
    </row>
    <row r="660" spans="1:8" ht="15.95" customHeight="1" x14ac:dyDescent="0.2">
      <c r="A660" s="86"/>
      <c r="B660" s="201" t="s">
        <v>641</v>
      </c>
      <c r="C660" s="250">
        <v>500000</v>
      </c>
      <c r="D660" s="250">
        <v>500000</v>
      </c>
      <c r="E660" s="322">
        <v>0</v>
      </c>
      <c r="F660" s="203"/>
      <c r="H660" s="584"/>
    </row>
    <row r="661" spans="1:8" ht="15.95" customHeight="1" x14ac:dyDescent="0.2">
      <c r="A661" s="86"/>
      <c r="B661" s="201" t="s">
        <v>644</v>
      </c>
      <c r="C661" s="250">
        <v>0</v>
      </c>
      <c r="D661" s="250">
        <v>50000</v>
      </c>
      <c r="E661" s="322">
        <v>0</v>
      </c>
      <c r="F661" s="203"/>
      <c r="H661" s="584"/>
    </row>
    <row r="662" spans="1:8" ht="15.95" customHeight="1" x14ac:dyDescent="0.2">
      <c r="A662" s="86"/>
      <c r="B662" s="201" t="s">
        <v>733</v>
      </c>
      <c r="C662" s="250">
        <v>0</v>
      </c>
      <c r="D662" s="250">
        <v>250000</v>
      </c>
      <c r="E662" s="322">
        <v>0</v>
      </c>
      <c r="F662" s="203"/>
      <c r="H662" s="584"/>
    </row>
    <row r="663" spans="1:8" ht="15.95" customHeight="1" x14ac:dyDescent="0.2">
      <c r="A663" s="86"/>
      <c r="B663" s="201" t="s">
        <v>470</v>
      </c>
      <c r="C663" s="250">
        <v>1000000</v>
      </c>
      <c r="D663" s="250">
        <v>1000000</v>
      </c>
      <c r="E663" s="322">
        <v>0</v>
      </c>
      <c r="F663" s="203"/>
      <c r="H663" s="584"/>
    </row>
    <row r="664" spans="1:8" ht="15.95" customHeight="1" x14ac:dyDescent="0.2">
      <c r="A664" s="86"/>
      <c r="B664" s="201" t="s">
        <v>786</v>
      </c>
      <c r="C664" s="250">
        <v>0</v>
      </c>
      <c r="D664" s="250">
        <v>242000</v>
      </c>
      <c r="E664" s="322">
        <v>0</v>
      </c>
      <c r="F664" s="203"/>
      <c r="H664" s="584"/>
    </row>
    <row r="665" spans="1:8" ht="15.95" customHeight="1" x14ac:dyDescent="0.2">
      <c r="A665" s="86"/>
      <c r="B665" s="201" t="s">
        <v>847</v>
      </c>
      <c r="C665" s="250">
        <v>0</v>
      </c>
      <c r="D665" s="250">
        <v>150000</v>
      </c>
      <c r="E665" s="322">
        <v>0</v>
      </c>
      <c r="F665" s="203"/>
      <c r="H665" s="584"/>
    </row>
    <row r="666" spans="1:8" ht="15.95" customHeight="1" thickBot="1" x14ac:dyDescent="0.25">
      <c r="A666" s="86"/>
      <c r="B666" s="201" t="s">
        <v>784</v>
      </c>
      <c r="C666" s="250">
        <v>0</v>
      </c>
      <c r="D666" s="250">
        <v>1980000</v>
      </c>
      <c r="E666" s="322">
        <v>0</v>
      </c>
      <c r="F666" s="203"/>
      <c r="H666" s="584"/>
    </row>
    <row r="667" spans="1:8" ht="15.75" thickBot="1" x14ac:dyDescent="0.3">
      <c r="A667" s="195">
        <v>3722</v>
      </c>
      <c r="B667" s="196" t="s">
        <v>322</v>
      </c>
      <c r="C667" s="168">
        <v>9700000</v>
      </c>
      <c r="D667" s="168">
        <v>13980000</v>
      </c>
      <c r="E667" s="168">
        <v>13940027.4</v>
      </c>
      <c r="F667" s="197">
        <f>SUM(E667/D667*100)</f>
        <v>99.71407296137339</v>
      </c>
      <c r="H667" s="584"/>
    </row>
    <row r="668" spans="1:8" ht="15.95" customHeight="1" x14ac:dyDescent="0.2">
      <c r="A668" s="198"/>
      <c r="B668" s="199" t="s">
        <v>647</v>
      </c>
      <c r="C668" s="162">
        <v>0</v>
      </c>
      <c r="D668" s="162">
        <v>200000</v>
      </c>
      <c r="E668" s="288">
        <v>188155</v>
      </c>
      <c r="F668" s="163"/>
      <c r="H668" s="584"/>
    </row>
    <row r="669" spans="1:8" ht="15.95" customHeight="1" x14ac:dyDescent="0.2">
      <c r="A669" s="73"/>
      <c r="B669" s="200" t="s">
        <v>187</v>
      </c>
      <c r="C669" s="160">
        <v>9700000</v>
      </c>
      <c r="D669" s="160">
        <v>9700000</v>
      </c>
      <c r="E669" s="229">
        <v>8360512.9400000004</v>
      </c>
      <c r="F669" s="161"/>
      <c r="H669" s="584"/>
    </row>
    <row r="670" spans="1:8" ht="15.95" customHeight="1" x14ac:dyDescent="0.2">
      <c r="A670" s="73"/>
      <c r="B670" s="200" t="s">
        <v>188</v>
      </c>
      <c r="C670" s="160">
        <v>0</v>
      </c>
      <c r="D670" s="160">
        <v>0</v>
      </c>
      <c r="E670" s="229">
        <v>212217.51</v>
      </c>
      <c r="F670" s="161"/>
      <c r="H670" s="584"/>
    </row>
    <row r="671" spans="1:8" ht="15.95" customHeight="1" x14ac:dyDescent="0.2">
      <c r="A671" s="73"/>
      <c r="B671" s="200" t="s">
        <v>189</v>
      </c>
      <c r="C671" s="160">
        <v>0</v>
      </c>
      <c r="D671" s="160">
        <v>0</v>
      </c>
      <c r="E671" s="229">
        <v>347537.06</v>
      </c>
      <c r="F671" s="161"/>
      <c r="H671" s="584"/>
    </row>
    <row r="672" spans="1:8" ht="15.95" customHeight="1" x14ac:dyDescent="0.2">
      <c r="A672" s="73"/>
      <c r="B672" s="200" t="s">
        <v>190</v>
      </c>
      <c r="C672" s="160">
        <v>0</v>
      </c>
      <c r="D672" s="160">
        <v>0</v>
      </c>
      <c r="E672" s="160">
        <v>500629.22</v>
      </c>
      <c r="F672" s="161"/>
      <c r="H672" s="584"/>
    </row>
    <row r="673" spans="1:8" ht="15.95" customHeight="1" x14ac:dyDescent="0.2">
      <c r="A673" s="86"/>
      <c r="B673" s="201" t="s">
        <v>191</v>
      </c>
      <c r="C673" s="202">
        <v>0</v>
      </c>
      <c r="D673" s="202">
        <v>0</v>
      </c>
      <c r="E673" s="202">
        <v>250975.67</v>
      </c>
      <c r="F673" s="203"/>
      <c r="H673" s="584"/>
    </row>
    <row r="674" spans="1:8" ht="15.95" customHeight="1" x14ac:dyDescent="0.2">
      <c r="A674" s="86"/>
      <c r="B674" s="201" t="s">
        <v>848</v>
      </c>
      <c r="C674" s="202">
        <v>0</v>
      </c>
      <c r="D674" s="202">
        <v>480000</v>
      </c>
      <c r="E674" s="202">
        <v>480000</v>
      </c>
      <c r="F674" s="203"/>
      <c r="H674" s="584"/>
    </row>
    <row r="675" spans="1:8" ht="15.95" customHeight="1" thickBot="1" x14ac:dyDescent="0.25">
      <c r="A675" s="86"/>
      <c r="B675" s="201" t="s">
        <v>734</v>
      </c>
      <c r="C675" s="202">
        <v>0</v>
      </c>
      <c r="D675" s="202">
        <v>3600000</v>
      </c>
      <c r="E675" s="202">
        <v>3600000</v>
      </c>
      <c r="F675" s="203"/>
      <c r="H675" s="584"/>
    </row>
    <row r="676" spans="1:8" ht="15.95" customHeight="1" thickBot="1" x14ac:dyDescent="0.3">
      <c r="A676" s="253">
        <v>3725</v>
      </c>
      <c r="B676" s="254" t="s">
        <v>323</v>
      </c>
      <c r="C676" s="255">
        <v>850000</v>
      </c>
      <c r="D676" s="255">
        <v>1250000</v>
      </c>
      <c r="E676" s="255">
        <v>903497.93</v>
      </c>
      <c r="F676" s="197">
        <f>SUM(E676/D676*100)</f>
        <v>72.279834400000013</v>
      </c>
      <c r="H676" s="584"/>
    </row>
    <row r="677" spans="1:8" ht="15.95" customHeight="1" x14ac:dyDescent="0.2">
      <c r="A677" s="257"/>
      <c r="B677" s="258" t="s">
        <v>849</v>
      </c>
      <c r="C677" s="259">
        <v>400000</v>
      </c>
      <c r="D677" s="259">
        <v>400000</v>
      </c>
      <c r="E677" s="259">
        <v>456441.67</v>
      </c>
      <c r="F677" s="121"/>
      <c r="H677" s="584"/>
    </row>
    <row r="678" spans="1:8" ht="15.95" customHeight="1" x14ac:dyDescent="0.2">
      <c r="A678" s="73"/>
      <c r="B678" s="200" t="s">
        <v>324</v>
      </c>
      <c r="C678" s="160">
        <v>100000</v>
      </c>
      <c r="D678" s="160">
        <v>100000</v>
      </c>
      <c r="E678" s="160">
        <v>188922</v>
      </c>
      <c r="F678" s="161"/>
      <c r="H678" s="584"/>
    </row>
    <row r="679" spans="1:8" ht="15.95" customHeight="1" x14ac:dyDescent="0.2">
      <c r="A679" s="86"/>
      <c r="B679" s="201" t="s">
        <v>475</v>
      </c>
      <c r="C679" s="202">
        <v>100000</v>
      </c>
      <c r="D679" s="202">
        <v>100000</v>
      </c>
      <c r="E679" s="202">
        <v>579.59</v>
      </c>
      <c r="F679" s="203"/>
      <c r="H679" s="584"/>
    </row>
    <row r="680" spans="1:8" ht="15.95" customHeight="1" thickBot="1" x14ac:dyDescent="0.25">
      <c r="A680" s="86"/>
      <c r="B680" s="201" t="s">
        <v>325</v>
      </c>
      <c r="C680" s="202">
        <v>250000</v>
      </c>
      <c r="D680" s="202">
        <v>650000</v>
      </c>
      <c r="E680" s="202">
        <v>257554.67</v>
      </c>
      <c r="F680" s="203"/>
      <c r="H680" s="584"/>
    </row>
    <row r="681" spans="1:8" ht="15.95" customHeight="1" thickBot="1" x14ac:dyDescent="0.3">
      <c r="A681" s="195">
        <v>3727</v>
      </c>
      <c r="B681" s="196" t="s">
        <v>326</v>
      </c>
      <c r="C681" s="168">
        <v>8800000</v>
      </c>
      <c r="D681" s="168">
        <v>9350000</v>
      </c>
      <c r="E681" s="168">
        <v>9318656.7799999993</v>
      </c>
      <c r="F681" s="197">
        <f>SUM(E681/D681*100)</f>
        <v>99.664778395721925</v>
      </c>
      <c r="G681" s="323"/>
      <c r="H681" s="584"/>
    </row>
    <row r="682" spans="1:8" ht="15.95" customHeight="1" x14ac:dyDescent="0.2">
      <c r="A682" s="198"/>
      <c r="B682" s="199" t="s">
        <v>187</v>
      </c>
      <c r="C682" s="162">
        <v>8800000</v>
      </c>
      <c r="D682" s="162">
        <v>9350000</v>
      </c>
      <c r="E682" s="162">
        <v>8462644.0899999999</v>
      </c>
      <c r="F682" s="163"/>
      <c r="H682" s="584"/>
    </row>
    <row r="683" spans="1:8" ht="15.95" customHeight="1" x14ac:dyDescent="0.2">
      <c r="A683" s="73"/>
      <c r="B683" s="200" t="s">
        <v>188</v>
      </c>
      <c r="C683" s="160">
        <v>0</v>
      </c>
      <c r="D683" s="160">
        <v>0</v>
      </c>
      <c r="E683" s="160">
        <v>138848.87</v>
      </c>
      <c r="F683" s="161"/>
      <c r="H683" s="584"/>
    </row>
    <row r="684" spans="1:8" ht="15.95" customHeight="1" x14ac:dyDescent="0.2">
      <c r="A684" s="73"/>
      <c r="B684" s="200" t="s">
        <v>189</v>
      </c>
      <c r="C684" s="160">
        <v>0</v>
      </c>
      <c r="D684" s="160">
        <v>0</v>
      </c>
      <c r="E684" s="160">
        <v>235737.79</v>
      </c>
      <c r="F684" s="161"/>
      <c r="H684" s="584"/>
    </row>
    <row r="685" spans="1:8" ht="15.95" customHeight="1" x14ac:dyDescent="0.2">
      <c r="A685" s="73"/>
      <c r="B685" s="200" t="s">
        <v>190</v>
      </c>
      <c r="C685" s="160">
        <v>0</v>
      </c>
      <c r="D685" s="160">
        <v>0</v>
      </c>
      <c r="E685" s="160">
        <v>289827.59999999998</v>
      </c>
      <c r="F685" s="161"/>
      <c r="H685" s="159"/>
    </row>
    <row r="686" spans="1:8" ht="15.95" customHeight="1" thickBot="1" x14ac:dyDescent="0.25">
      <c r="A686" s="86"/>
      <c r="B686" s="201" t="s">
        <v>191</v>
      </c>
      <c r="C686" s="202">
        <v>0</v>
      </c>
      <c r="D686" s="202">
        <v>0</v>
      </c>
      <c r="E686" s="202">
        <v>191598.43</v>
      </c>
      <c r="F686" s="203"/>
      <c r="H686" s="481"/>
    </row>
    <row r="687" spans="1:8" ht="15.95" customHeight="1" thickBot="1" x14ac:dyDescent="0.3">
      <c r="A687" s="195">
        <v>3729</v>
      </c>
      <c r="B687" s="196" t="s">
        <v>120</v>
      </c>
      <c r="C687" s="168">
        <v>250000</v>
      </c>
      <c r="D687" s="168">
        <v>250000</v>
      </c>
      <c r="E687" s="168">
        <v>239443.6</v>
      </c>
      <c r="F687" s="197">
        <f>SUM(E687/D687*100)</f>
        <v>95.777439999999999</v>
      </c>
      <c r="H687" s="159"/>
    </row>
    <row r="688" spans="1:8" ht="15.95" customHeight="1" x14ac:dyDescent="0.2">
      <c r="A688" s="198"/>
      <c r="B688" s="199" t="s">
        <v>327</v>
      </c>
      <c r="C688" s="162">
        <v>50000</v>
      </c>
      <c r="D688" s="162">
        <v>50000</v>
      </c>
      <c r="E688" s="162">
        <v>39442.699999999997</v>
      </c>
      <c r="F688" s="163"/>
      <c r="H688" s="584"/>
    </row>
    <row r="689" spans="1:8" ht="15.95" customHeight="1" thickBot="1" x14ac:dyDescent="0.25">
      <c r="A689" s="86"/>
      <c r="B689" s="201" t="s">
        <v>328</v>
      </c>
      <c r="C689" s="202">
        <v>200000</v>
      </c>
      <c r="D689" s="202">
        <v>200000</v>
      </c>
      <c r="E689" s="202">
        <v>200000.9</v>
      </c>
      <c r="F689" s="203"/>
      <c r="G689" s="143"/>
      <c r="H689" s="584"/>
    </row>
    <row r="690" spans="1:8" ht="15.95" customHeight="1" thickBot="1" x14ac:dyDescent="0.3">
      <c r="A690" s="195">
        <v>3733</v>
      </c>
      <c r="B690" s="196" t="s">
        <v>329</v>
      </c>
      <c r="C690" s="168">
        <v>50000</v>
      </c>
      <c r="D690" s="168">
        <v>50000</v>
      </c>
      <c r="E690" s="168">
        <v>13368</v>
      </c>
      <c r="F690" s="197">
        <f>SUM(E690/D690*100)</f>
        <v>26.735999999999997</v>
      </c>
      <c r="H690" s="584"/>
    </row>
    <row r="691" spans="1:8" ht="15.95" customHeight="1" thickBot="1" x14ac:dyDescent="0.25">
      <c r="A691" s="216"/>
      <c r="B691" s="217" t="s">
        <v>330</v>
      </c>
      <c r="C691" s="152">
        <v>50000</v>
      </c>
      <c r="D691" s="152">
        <v>50000</v>
      </c>
      <c r="E691" s="152">
        <v>13368</v>
      </c>
      <c r="F691" s="153"/>
      <c r="G691" s="301"/>
      <c r="H691" s="584"/>
    </row>
    <row r="692" spans="1:8" ht="15.95" customHeight="1" thickBot="1" x14ac:dyDescent="0.3">
      <c r="A692" s="195">
        <v>3742</v>
      </c>
      <c r="B692" s="196" t="s">
        <v>331</v>
      </c>
      <c r="C692" s="168">
        <v>200000</v>
      </c>
      <c r="D692" s="168">
        <v>246000</v>
      </c>
      <c r="E692" s="168">
        <v>245038</v>
      </c>
      <c r="F692" s="197">
        <f>SUM(E692/D692*100)</f>
        <v>99.608943089430895</v>
      </c>
      <c r="H692" s="584"/>
    </row>
    <row r="693" spans="1:8" ht="15.95" customHeight="1" x14ac:dyDescent="0.2">
      <c r="A693" s="198"/>
      <c r="B693" s="445" t="s">
        <v>850</v>
      </c>
      <c r="C693" s="162">
        <v>200000</v>
      </c>
      <c r="D693" s="162">
        <v>200000</v>
      </c>
      <c r="E693" s="162">
        <v>199269</v>
      </c>
      <c r="F693" s="163"/>
      <c r="H693" s="584"/>
    </row>
    <row r="694" spans="1:8" ht="15.95" customHeight="1" thickBot="1" x14ac:dyDescent="0.25">
      <c r="A694" s="198"/>
      <c r="B694" s="200" t="s">
        <v>332</v>
      </c>
      <c r="C694" s="160">
        <v>0</v>
      </c>
      <c r="D694" s="160">
        <v>46000</v>
      </c>
      <c r="E694" s="160">
        <v>45769</v>
      </c>
      <c r="F694" s="163"/>
      <c r="H694" s="584"/>
    </row>
    <row r="695" spans="1:8" ht="15.95" customHeight="1" thickBot="1" x14ac:dyDescent="0.3">
      <c r="A695" s="195">
        <v>3745</v>
      </c>
      <c r="B695" s="196" t="s">
        <v>333</v>
      </c>
      <c r="C695" s="168">
        <v>12581000</v>
      </c>
      <c r="D695" s="168">
        <v>14716000</v>
      </c>
      <c r="E695" s="168">
        <v>13095974.210000001</v>
      </c>
      <c r="F695" s="197">
        <f>SUM(E695/D695*100)</f>
        <v>88.991398545800493</v>
      </c>
      <c r="H695" s="584"/>
    </row>
    <row r="696" spans="1:8" ht="15.95" customHeight="1" x14ac:dyDescent="0.2">
      <c r="A696" s="73"/>
      <c r="B696" s="200" t="s">
        <v>334</v>
      </c>
      <c r="C696" s="229">
        <v>140000</v>
      </c>
      <c r="D696" s="229">
        <v>140000</v>
      </c>
      <c r="E696" s="320">
        <v>0</v>
      </c>
      <c r="F696" s="161"/>
      <c r="H696" s="584"/>
    </row>
    <row r="697" spans="1:8" ht="15.95" customHeight="1" x14ac:dyDescent="0.25">
      <c r="A697" s="73"/>
      <c r="B697" s="200" t="s">
        <v>335</v>
      </c>
      <c r="C697" s="229">
        <v>50000</v>
      </c>
      <c r="D697" s="229">
        <v>50000</v>
      </c>
      <c r="E697" s="320">
        <v>50000</v>
      </c>
      <c r="F697" s="161"/>
      <c r="H697" s="585"/>
    </row>
    <row r="698" spans="1:8" ht="15.95" customHeight="1" x14ac:dyDescent="0.25">
      <c r="A698" s="73"/>
      <c r="B698" s="200" t="s">
        <v>336</v>
      </c>
      <c r="C698" s="229">
        <v>50000</v>
      </c>
      <c r="D698" s="229">
        <v>50000</v>
      </c>
      <c r="E698" s="320">
        <v>50000</v>
      </c>
      <c r="F698" s="161"/>
      <c r="G698" s="281"/>
      <c r="H698" s="585"/>
    </row>
    <row r="699" spans="1:8" ht="15.95" customHeight="1" x14ac:dyDescent="0.25">
      <c r="A699" s="73"/>
      <c r="B699" s="200" t="s">
        <v>476</v>
      </c>
      <c r="C699" s="229">
        <v>250000</v>
      </c>
      <c r="D699" s="229">
        <v>250000</v>
      </c>
      <c r="E699" s="320">
        <v>171528</v>
      </c>
      <c r="F699" s="161"/>
      <c r="H699" s="585"/>
    </row>
    <row r="700" spans="1:8" ht="15.95" customHeight="1" x14ac:dyDescent="0.25">
      <c r="A700" s="73"/>
      <c r="B700" s="200" t="s">
        <v>337</v>
      </c>
      <c r="C700" s="229">
        <v>50000</v>
      </c>
      <c r="D700" s="229">
        <v>69000</v>
      </c>
      <c r="E700" s="320">
        <v>30705.77</v>
      </c>
      <c r="F700" s="161"/>
      <c r="H700" s="585"/>
    </row>
    <row r="701" spans="1:8" ht="15.95" customHeight="1" x14ac:dyDescent="0.25">
      <c r="A701" s="73"/>
      <c r="B701" s="200" t="s">
        <v>648</v>
      </c>
      <c r="C701" s="229">
        <v>300000</v>
      </c>
      <c r="D701" s="229">
        <v>300000</v>
      </c>
      <c r="E701" s="320">
        <v>301030</v>
      </c>
      <c r="F701" s="161"/>
      <c r="H701" s="585"/>
    </row>
    <row r="702" spans="1:8" ht="15.95" customHeight="1" x14ac:dyDescent="0.2">
      <c r="A702" s="73"/>
      <c r="B702" s="200" t="s">
        <v>478</v>
      </c>
      <c r="C702" s="229">
        <v>900000</v>
      </c>
      <c r="D702" s="229">
        <v>900000</v>
      </c>
      <c r="E702" s="320">
        <v>898525</v>
      </c>
      <c r="F702" s="161"/>
      <c r="H702" s="584"/>
    </row>
    <row r="703" spans="1:8" ht="15.95" customHeight="1" x14ac:dyDescent="0.25">
      <c r="A703" s="73"/>
      <c r="B703" s="200" t="s">
        <v>479</v>
      </c>
      <c r="C703" s="229">
        <v>80000</v>
      </c>
      <c r="D703" s="229">
        <v>80000</v>
      </c>
      <c r="E703" s="320">
        <v>34074</v>
      </c>
      <c r="F703" s="161"/>
      <c r="H703" s="585"/>
    </row>
    <row r="704" spans="1:8" ht="15.95" customHeight="1" x14ac:dyDescent="0.2">
      <c r="A704" s="73"/>
      <c r="B704" s="200" t="s">
        <v>649</v>
      </c>
      <c r="C704" s="229">
        <v>1000000</v>
      </c>
      <c r="D704" s="229">
        <v>1000000</v>
      </c>
      <c r="E704" s="320">
        <v>1129253.79</v>
      </c>
      <c r="F704" s="161"/>
      <c r="H704" s="584"/>
    </row>
    <row r="705" spans="1:8" ht="15.95" customHeight="1" x14ac:dyDescent="0.2">
      <c r="A705" s="73"/>
      <c r="B705" s="200" t="s">
        <v>477</v>
      </c>
      <c r="C705" s="229">
        <v>8550000</v>
      </c>
      <c r="D705" s="229">
        <v>8550000</v>
      </c>
      <c r="E705" s="320">
        <v>8377910.54</v>
      </c>
      <c r="F705" s="161"/>
      <c r="H705" s="584"/>
    </row>
    <row r="706" spans="1:8" ht="15.95" customHeight="1" x14ac:dyDescent="0.2">
      <c r="A706" s="73"/>
      <c r="B706" s="200" t="s">
        <v>338</v>
      </c>
      <c r="C706" s="229">
        <v>0</v>
      </c>
      <c r="D706" s="229">
        <v>0</v>
      </c>
      <c r="E706" s="320">
        <v>42736.18</v>
      </c>
      <c r="F706" s="161"/>
      <c r="H706" s="584"/>
    </row>
    <row r="707" spans="1:8" ht="15.95" customHeight="1" x14ac:dyDescent="0.2">
      <c r="A707" s="73"/>
      <c r="B707" s="200" t="s">
        <v>504</v>
      </c>
      <c r="C707" s="229">
        <v>0</v>
      </c>
      <c r="D707" s="229">
        <v>0</v>
      </c>
      <c r="E707" s="320">
        <v>63536.26</v>
      </c>
      <c r="F707" s="161"/>
      <c r="H707" s="584"/>
    </row>
    <row r="708" spans="1:8" ht="15.95" customHeight="1" x14ac:dyDescent="0.2">
      <c r="A708" s="73"/>
      <c r="B708" s="200" t="s">
        <v>340</v>
      </c>
      <c r="C708" s="229">
        <v>0</v>
      </c>
      <c r="D708" s="229">
        <v>0</v>
      </c>
      <c r="E708" s="320">
        <v>49178.57</v>
      </c>
      <c r="F708" s="161"/>
      <c r="H708" s="584"/>
    </row>
    <row r="709" spans="1:8" ht="15.95" customHeight="1" x14ac:dyDescent="0.2">
      <c r="A709" s="73"/>
      <c r="B709" s="200" t="s">
        <v>339</v>
      </c>
      <c r="C709" s="229">
        <v>0</v>
      </c>
      <c r="D709" s="229">
        <v>0</v>
      </c>
      <c r="E709" s="320">
        <v>51862.46</v>
      </c>
      <c r="F709" s="161"/>
      <c r="H709" s="584"/>
    </row>
    <row r="710" spans="1:8" ht="15.95" customHeight="1" x14ac:dyDescent="0.2">
      <c r="A710" s="86"/>
      <c r="B710" s="201" t="s">
        <v>651</v>
      </c>
      <c r="C710" s="250">
        <v>800000</v>
      </c>
      <c r="D710" s="250">
        <v>800000</v>
      </c>
      <c r="E710" s="322">
        <v>461906.51</v>
      </c>
      <c r="F710" s="203"/>
      <c r="H710" s="584"/>
    </row>
    <row r="711" spans="1:8" ht="15.95" customHeight="1" x14ac:dyDescent="0.2">
      <c r="A711" s="86"/>
      <c r="B711" s="201" t="s">
        <v>653</v>
      </c>
      <c r="C711" s="250">
        <v>0</v>
      </c>
      <c r="D711" s="250">
        <v>860000</v>
      </c>
      <c r="E711" s="322">
        <v>38000</v>
      </c>
      <c r="F711" s="203"/>
      <c r="H711" s="584"/>
    </row>
    <row r="712" spans="1:8" ht="15.95" customHeight="1" x14ac:dyDescent="0.2">
      <c r="A712" s="86"/>
      <c r="B712" s="201" t="s">
        <v>652</v>
      </c>
      <c r="C712" s="250">
        <v>0</v>
      </c>
      <c r="D712" s="250">
        <v>175000</v>
      </c>
      <c r="E712" s="322">
        <v>174500</v>
      </c>
      <c r="F712" s="203"/>
      <c r="H712" s="584"/>
    </row>
    <row r="713" spans="1:8" ht="15.95" customHeight="1" x14ac:dyDescent="0.2">
      <c r="A713" s="86"/>
      <c r="B713" s="201" t="s">
        <v>776</v>
      </c>
      <c r="C713" s="250">
        <v>0</v>
      </c>
      <c r="D713" s="250">
        <v>100000</v>
      </c>
      <c r="E713" s="322">
        <v>26201.4</v>
      </c>
      <c r="F713" s="203"/>
      <c r="H713" s="584"/>
    </row>
    <row r="714" spans="1:8" ht="15.95" customHeight="1" x14ac:dyDescent="0.2">
      <c r="A714" s="86"/>
      <c r="B714" s="201" t="s">
        <v>495</v>
      </c>
      <c r="C714" s="250">
        <v>0</v>
      </c>
      <c r="D714" s="250">
        <v>350000</v>
      </c>
      <c r="E714" s="322">
        <v>306889.15000000002</v>
      </c>
      <c r="F714" s="203"/>
      <c r="H714" s="584"/>
    </row>
    <row r="715" spans="1:8" ht="15.95" customHeight="1" x14ac:dyDescent="0.2">
      <c r="A715" s="86"/>
      <c r="B715" s="201" t="s">
        <v>480</v>
      </c>
      <c r="C715" s="250">
        <v>0</v>
      </c>
      <c r="D715" s="250">
        <v>50000</v>
      </c>
      <c r="E715" s="322">
        <v>50000</v>
      </c>
      <c r="F715" s="203"/>
      <c r="H715" s="584"/>
    </row>
    <row r="716" spans="1:8" ht="15.95" customHeight="1" x14ac:dyDescent="0.2">
      <c r="A716" s="86"/>
      <c r="B716" s="201" t="s">
        <v>654</v>
      </c>
      <c r="C716" s="250">
        <v>0</v>
      </c>
      <c r="D716" s="250">
        <v>50000</v>
      </c>
      <c r="E716" s="322">
        <v>85154.38</v>
      </c>
      <c r="F716" s="203"/>
      <c r="H716" s="578"/>
    </row>
    <row r="717" spans="1:8" ht="15.95" customHeight="1" x14ac:dyDescent="0.2">
      <c r="A717" s="86"/>
      <c r="B717" s="201" t="s">
        <v>655</v>
      </c>
      <c r="C717" s="250">
        <v>0</v>
      </c>
      <c r="D717" s="250">
        <v>175000</v>
      </c>
      <c r="E717" s="322">
        <v>0</v>
      </c>
      <c r="F717" s="203"/>
      <c r="H717" s="578"/>
    </row>
    <row r="718" spans="1:8" ht="15.95" customHeight="1" x14ac:dyDescent="0.2">
      <c r="A718" s="86"/>
      <c r="B718" s="201" t="s">
        <v>656</v>
      </c>
      <c r="C718" s="250">
        <v>0</v>
      </c>
      <c r="D718" s="250">
        <v>50000</v>
      </c>
      <c r="E718" s="322">
        <v>76088.2</v>
      </c>
      <c r="F718" s="203"/>
      <c r="H718" s="578"/>
    </row>
    <row r="719" spans="1:8" ht="15.95" customHeight="1" x14ac:dyDescent="0.2">
      <c r="A719" s="86"/>
      <c r="B719" s="201" t="s">
        <v>650</v>
      </c>
      <c r="C719" s="250">
        <v>411000</v>
      </c>
      <c r="D719" s="250">
        <v>411000</v>
      </c>
      <c r="E719" s="322">
        <v>410872</v>
      </c>
      <c r="F719" s="203"/>
      <c r="H719" s="578"/>
    </row>
    <row r="720" spans="1:8" ht="15.95" customHeight="1" x14ac:dyDescent="0.2">
      <c r="A720" s="86"/>
      <c r="B720" s="201" t="s">
        <v>773</v>
      </c>
      <c r="C720" s="250">
        <v>0</v>
      </c>
      <c r="D720" s="250">
        <v>55000</v>
      </c>
      <c r="E720" s="322">
        <v>0</v>
      </c>
      <c r="F720" s="203"/>
      <c r="H720" s="578"/>
    </row>
    <row r="721" spans="1:8" ht="15.95" customHeight="1" x14ac:dyDescent="0.2">
      <c r="A721" s="86"/>
      <c r="B721" s="201" t="s">
        <v>775</v>
      </c>
      <c r="C721" s="250">
        <v>0</v>
      </c>
      <c r="D721" s="250">
        <v>81000</v>
      </c>
      <c r="E721" s="322">
        <v>80440</v>
      </c>
      <c r="F721" s="203"/>
      <c r="H721" s="578"/>
    </row>
    <row r="722" spans="1:8" ht="15.95" customHeight="1" x14ac:dyDescent="0.2">
      <c r="A722" s="86"/>
      <c r="B722" s="201" t="s">
        <v>774</v>
      </c>
      <c r="C722" s="250"/>
      <c r="D722" s="250">
        <v>30000</v>
      </c>
      <c r="E722" s="322">
        <v>0</v>
      </c>
      <c r="F722" s="203"/>
      <c r="H722" s="578"/>
    </row>
    <row r="723" spans="1:8" ht="15.95" customHeight="1" thickBot="1" x14ac:dyDescent="0.25">
      <c r="A723" s="86"/>
      <c r="B723" s="201" t="s">
        <v>657</v>
      </c>
      <c r="C723" s="250">
        <v>0</v>
      </c>
      <c r="D723" s="250">
        <v>140000</v>
      </c>
      <c r="E723" s="322">
        <v>135582</v>
      </c>
      <c r="F723" s="203"/>
      <c r="H723" s="578"/>
    </row>
    <row r="724" spans="1:8" ht="15.95" customHeight="1" thickBot="1" x14ac:dyDescent="0.3">
      <c r="A724" s="195">
        <v>3792</v>
      </c>
      <c r="B724" s="196" t="s">
        <v>341</v>
      </c>
      <c r="C724" s="168">
        <f>SUM(C728:C728)</f>
        <v>20000</v>
      </c>
      <c r="D724" s="168">
        <v>380000</v>
      </c>
      <c r="E724" s="168">
        <v>249650</v>
      </c>
      <c r="F724" s="197">
        <f>SUM(E724/D724*100)</f>
        <v>65.69736842105263</v>
      </c>
      <c r="H724" s="578"/>
    </row>
    <row r="725" spans="1:8" ht="15.95" customHeight="1" x14ac:dyDescent="0.25">
      <c r="A725" s="291"/>
      <c r="B725" s="292" t="s">
        <v>481</v>
      </c>
      <c r="C725" s="288">
        <v>0</v>
      </c>
      <c r="D725" s="288">
        <v>50000</v>
      </c>
      <c r="E725" s="288">
        <v>50000</v>
      </c>
      <c r="F725" s="438"/>
      <c r="H725" s="578"/>
    </row>
    <row r="726" spans="1:8" ht="15.95" customHeight="1" x14ac:dyDescent="0.25">
      <c r="A726" s="548"/>
      <c r="B726" s="292" t="s">
        <v>777</v>
      </c>
      <c r="C726" s="288">
        <v>0</v>
      </c>
      <c r="D726" s="288">
        <v>210000</v>
      </c>
      <c r="E726" s="288">
        <v>199650</v>
      </c>
      <c r="F726" s="501"/>
      <c r="H726" s="578"/>
    </row>
    <row r="727" spans="1:8" ht="15.95" customHeight="1" x14ac:dyDescent="0.25">
      <c r="A727" s="548"/>
      <c r="B727" s="445" t="s">
        <v>851</v>
      </c>
      <c r="C727" s="288">
        <v>0</v>
      </c>
      <c r="D727" s="288">
        <v>100000</v>
      </c>
      <c r="E727" s="288">
        <v>0</v>
      </c>
      <c r="F727" s="501"/>
      <c r="H727" s="481"/>
    </row>
    <row r="728" spans="1:8" ht="15.95" customHeight="1" thickBot="1" x14ac:dyDescent="0.25">
      <c r="A728" s="198"/>
      <c r="B728" s="199" t="s">
        <v>342</v>
      </c>
      <c r="C728" s="162">
        <v>20000</v>
      </c>
      <c r="D728" s="162">
        <v>20000</v>
      </c>
      <c r="E728" s="162">
        <v>0</v>
      </c>
      <c r="F728" s="163"/>
      <c r="H728" s="159"/>
    </row>
    <row r="729" spans="1:8" ht="15.95" customHeight="1" thickBot="1" x14ac:dyDescent="0.3">
      <c r="A729" s="195">
        <v>3799</v>
      </c>
      <c r="B729" s="196" t="s">
        <v>343</v>
      </c>
      <c r="C729" s="168">
        <f>SUM(C730)</f>
        <v>20000</v>
      </c>
      <c r="D729" s="168">
        <f>SUM(D730)</f>
        <v>20000</v>
      </c>
      <c r="E729" s="168">
        <v>20000</v>
      </c>
      <c r="F729" s="197">
        <f>SUM(E729/D729*100)</f>
        <v>100</v>
      </c>
      <c r="H729" s="159"/>
    </row>
    <row r="730" spans="1:8" ht="15.95" customHeight="1" thickBot="1" x14ac:dyDescent="0.25">
      <c r="A730" s="216"/>
      <c r="B730" s="217" t="s">
        <v>344</v>
      </c>
      <c r="C730" s="152">
        <v>20000</v>
      </c>
      <c r="D730" s="152">
        <v>20000</v>
      </c>
      <c r="E730" s="152">
        <v>20000</v>
      </c>
      <c r="F730" s="153"/>
      <c r="H730" s="159"/>
    </row>
    <row r="731" spans="1:8" ht="15.95" customHeight="1" thickBot="1" x14ac:dyDescent="0.3">
      <c r="A731" s="195">
        <v>3900</v>
      </c>
      <c r="B731" s="196" t="s">
        <v>121</v>
      </c>
      <c r="C731" s="168">
        <v>750000</v>
      </c>
      <c r="D731" s="168">
        <v>780000</v>
      </c>
      <c r="E731" s="168">
        <v>772000</v>
      </c>
      <c r="F731" s="197">
        <f>SUM(E731/D731*100)</f>
        <v>98.974358974358978</v>
      </c>
      <c r="H731" s="159"/>
    </row>
    <row r="732" spans="1:8" ht="15.95" customHeight="1" x14ac:dyDescent="0.2">
      <c r="A732" s="198"/>
      <c r="B732" s="199" t="s">
        <v>345</v>
      </c>
      <c r="C732" s="162">
        <v>700000</v>
      </c>
      <c r="D732" s="288"/>
      <c r="E732" s="162" t="s">
        <v>346</v>
      </c>
      <c r="F732" s="163"/>
      <c r="G732" s="45"/>
      <c r="H732" s="159"/>
    </row>
    <row r="733" spans="1:8" ht="15.95" customHeight="1" x14ac:dyDescent="0.2">
      <c r="A733" s="73"/>
      <c r="B733" s="252" t="s">
        <v>347</v>
      </c>
      <c r="C733" s="228">
        <v>0</v>
      </c>
      <c r="D733" s="228">
        <v>17000</v>
      </c>
      <c r="E733" s="229">
        <v>17000</v>
      </c>
      <c r="F733" s="161"/>
      <c r="G733" s="45"/>
      <c r="H733" s="159"/>
    </row>
    <row r="734" spans="1:8" ht="15.95" customHeight="1" x14ac:dyDescent="0.2">
      <c r="A734" s="73"/>
      <c r="B734" s="252" t="s">
        <v>494</v>
      </c>
      <c r="C734" s="228">
        <v>0</v>
      </c>
      <c r="D734" s="228">
        <v>10000</v>
      </c>
      <c r="E734" s="228">
        <v>10000</v>
      </c>
      <c r="F734" s="161"/>
      <c r="G734" s="45"/>
      <c r="H734" s="159"/>
    </row>
    <row r="735" spans="1:8" ht="15.95" customHeight="1" x14ac:dyDescent="0.2">
      <c r="A735" s="73"/>
      <c r="B735" s="252" t="s">
        <v>348</v>
      </c>
      <c r="C735" s="228">
        <v>0</v>
      </c>
      <c r="D735" s="228">
        <v>44000</v>
      </c>
      <c r="E735" s="228">
        <v>44000</v>
      </c>
      <c r="F735" s="161"/>
      <c r="G735" s="45"/>
      <c r="H735" s="159"/>
    </row>
    <row r="736" spans="1:8" ht="15.95" customHeight="1" x14ac:dyDescent="0.2">
      <c r="A736" s="73"/>
      <c r="B736" s="252" t="s">
        <v>349</v>
      </c>
      <c r="C736" s="228">
        <v>0</v>
      </c>
      <c r="D736" s="228">
        <v>100000</v>
      </c>
      <c r="E736" s="228">
        <v>100000</v>
      </c>
      <c r="F736" s="161"/>
      <c r="G736" s="45"/>
      <c r="H736" s="159"/>
    </row>
    <row r="737" spans="1:8" ht="15.95" customHeight="1" x14ac:dyDescent="0.2">
      <c r="A737" s="73"/>
      <c r="B737" s="252" t="s">
        <v>666</v>
      </c>
      <c r="C737" s="228">
        <v>0</v>
      </c>
      <c r="D737" s="228">
        <v>45000</v>
      </c>
      <c r="E737" s="228">
        <v>45000</v>
      </c>
      <c r="F737" s="260"/>
      <c r="G737" s="45"/>
      <c r="H737" s="159"/>
    </row>
    <row r="738" spans="1:8" ht="15.95" customHeight="1" x14ac:dyDescent="0.2">
      <c r="A738" s="73"/>
      <c r="B738" s="252" t="s">
        <v>667</v>
      </c>
      <c r="C738" s="228">
        <v>0</v>
      </c>
      <c r="D738" s="228">
        <v>25000</v>
      </c>
      <c r="E738" s="228">
        <v>25000</v>
      </c>
      <c r="F738" s="161"/>
      <c r="G738" s="45"/>
      <c r="H738" s="159"/>
    </row>
    <row r="739" spans="1:8" ht="15.95" customHeight="1" x14ac:dyDescent="0.2">
      <c r="A739" s="73"/>
      <c r="B739" s="252" t="s">
        <v>675</v>
      </c>
      <c r="C739" s="228">
        <v>0</v>
      </c>
      <c r="D739" s="228">
        <v>30000</v>
      </c>
      <c r="E739" s="228">
        <v>30000</v>
      </c>
      <c r="F739" s="161"/>
      <c r="G739" s="45"/>
      <c r="H739" s="159"/>
    </row>
    <row r="740" spans="1:8" ht="15.95" customHeight="1" x14ac:dyDescent="0.2">
      <c r="A740" s="73"/>
      <c r="B740" s="252" t="s">
        <v>668</v>
      </c>
      <c r="C740" s="228">
        <v>0</v>
      </c>
      <c r="D740" s="228">
        <v>45000</v>
      </c>
      <c r="E740" s="228">
        <v>45000</v>
      </c>
      <c r="F740" s="161"/>
      <c r="G740" s="45"/>
      <c r="H740" s="159"/>
    </row>
    <row r="741" spans="1:8" ht="15.95" customHeight="1" x14ac:dyDescent="0.2">
      <c r="A741" s="73"/>
      <c r="B741" s="252" t="s">
        <v>669</v>
      </c>
      <c r="C741" s="228">
        <v>0</v>
      </c>
      <c r="D741" s="228">
        <v>19000</v>
      </c>
      <c r="E741" s="228">
        <v>19000</v>
      </c>
      <c r="F741" s="161"/>
      <c r="G741" s="45"/>
      <c r="H741" s="159"/>
    </row>
    <row r="742" spans="1:8" ht="15.95" customHeight="1" x14ac:dyDescent="0.2">
      <c r="A742" s="73"/>
      <c r="B742" s="252" t="s">
        <v>674</v>
      </c>
      <c r="C742" s="228">
        <v>0</v>
      </c>
      <c r="D742" s="228">
        <v>35000</v>
      </c>
      <c r="E742" s="228">
        <v>35000</v>
      </c>
      <c r="F742" s="161"/>
      <c r="G742" s="45"/>
      <c r="H742" s="159"/>
    </row>
    <row r="743" spans="1:8" ht="15.95" customHeight="1" x14ac:dyDescent="0.2">
      <c r="A743" s="73"/>
      <c r="B743" s="252" t="s">
        <v>670</v>
      </c>
      <c r="C743" s="228">
        <v>0</v>
      </c>
      <c r="D743" s="228">
        <v>10000</v>
      </c>
      <c r="E743" s="228">
        <v>10000</v>
      </c>
      <c r="F743" s="161"/>
      <c r="G743" s="45"/>
      <c r="H743" s="159"/>
    </row>
    <row r="744" spans="1:8" ht="15.95" customHeight="1" x14ac:dyDescent="0.2">
      <c r="A744" s="73"/>
      <c r="B744" s="252" t="s">
        <v>673</v>
      </c>
      <c r="C744" s="228">
        <v>0</v>
      </c>
      <c r="D744" s="228">
        <v>30000</v>
      </c>
      <c r="E744" s="228">
        <v>30000</v>
      </c>
      <c r="F744" s="161"/>
      <c r="G744" s="45"/>
      <c r="H744" s="159"/>
    </row>
    <row r="745" spans="1:8" ht="15.95" customHeight="1" x14ac:dyDescent="0.2">
      <c r="A745" s="86"/>
      <c r="B745" s="289" t="s">
        <v>671</v>
      </c>
      <c r="C745" s="290">
        <v>0</v>
      </c>
      <c r="D745" s="290">
        <v>40000</v>
      </c>
      <c r="E745" s="290">
        <v>40000</v>
      </c>
      <c r="F745" s="203"/>
      <c r="G745" s="45"/>
      <c r="H745" s="159"/>
    </row>
    <row r="746" spans="1:8" ht="15.95" customHeight="1" x14ac:dyDescent="0.2">
      <c r="A746" s="86"/>
      <c r="B746" s="289" t="s">
        <v>665</v>
      </c>
      <c r="C746" s="290">
        <v>0</v>
      </c>
      <c r="D746" s="290">
        <v>20000</v>
      </c>
      <c r="E746" s="290">
        <v>20000</v>
      </c>
      <c r="F746" s="203"/>
      <c r="G746" s="45"/>
      <c r="H746" s="159"/>
    </row>
    <row r="747" spans="1:8" ht="15.95" customHeight="1" x14ac:dyDescent="0.2">
      <c r="A747" s="86"/>
      <c r="B747" s="289" t="s">
        <v>738</v>
      </c>
      <c r="C747" s="290">
        <v>0</v>
      </c>
      <c r="D747" s="290">
        <v>15000</v>
      </c>
      <c r="E747" s="290">
        <v>15000</v>
      </c>
      <c r="F747" s="203"/>
      <c r="G747" s="45"/>
      <c r="H747" s="159"/>
    </row>
    <row r="748" spans="1:8" ht="15.95" customHeight="1" x14ac:dyDescent="0.2">
      <c r="A748" s="86"/>
      <c r="B748" s="289" t="s">
        <v>739</v>
      </c>
      <c r="C748" s="290">
        <v>0</v>
      </c>
      <c r="D748" s="290">
        <v>12500</v>
      </c>
      <c r="E748" s="290">
        <v>12500</v>
      </c>
      <c r="F748" s="203"/>
      <c r="G748" s="45"/>
      <c r="H748" s="159"/>
    </row>
    <row r="749" spans="1:8" ht="15.95" customHeight="1" x14ac:dyDescent="0.2">
      <c r="A749" s="86"/>
      <c r="B749" s="289" t="s">
        <v>740</v>
      </c>
      <c r="C749" s="290">
        <v>0</v>
      </c>
      <c r="D749" s="290">
        <v>27500</v>
      </c>
      <c r="E749" s="290">
        <v>27500</v>
      </c>
      <c r="F749" s="203"/>
      <c r="G749" s="45"/>
      <c r="H749" s="159"/>
    </row>
    <row r="750" spans="1:8" ht="15.95" customHeight="1" x14ac:dyDescent="0.2">
      <c r="A750" s="86"/>
      <c r="B750" s="289" t="s">
        <v>741</v>
      </c>
      <c r="C750" s="290">
        <v>0</v>
      </c>
      <c r="D750" s="290">
        <v>45050</v>
      </c>
      <c r="E750" s="290">
        <v>45050</v>
      </c>
      <c r="F750" s="203"/>
      <c r="G750" s="45"/>
      <c r="H750" s="159"/>
    </row>
    <row r="751" spans="1:8" ht="15.95" customHeight="1" x14ac:dyDescent="0.2">
      <c r="A751" s="86"/>
      <c r="B751" s="289" t="s">
        <v>737</v>
      </c>
      <c r="C751" s="290">
        <v>0</v>
      </c>
      <c r="D751" s="290">
        <v>8450</v>
      </c>
      <c r="E751" s="290">
        <v>8450</v>
      </c>
      <c r="F751" s="203"/>
      <c r="G751" s="45"/>
      <c r="H751" s="159"/>
    </row>
    <row r="752" spans="1:8" ht="15.95" customHeight="1" x14ac:dyDescent="0.2">
      <c r="A752" s="86"/>
      <c r="B752" s="289" t="s">
        <v>736</v>
      </c>
      <c r="C752" s="290">
        <v>0</v>
      </c>
      <c r="D752" s="290">
        <v>15000</v>
      </c>
      <c r="E752" s="290">
        <v>15000</v>
      </c>
      <c r="F752" s="203"/>
      <c r="G752" s="45"/>
      <c r="H752" s="159"/>
    </row>
    <row r="753" spans="1:8" ht="15.95" customHeight="1" x14ac:dyDescent="0.2">
      <c r="A753" s="86"/>
      <c r="B753" s="289" t="s">
        <v>735</v>
      </c>
      <c r="C753" s="290">
        <v>0</v>
      </c>
      <c r="D753" s="290">
        <v>6500</v>
      </c>
      <c r="E753" s="290">
        <v>6500</v>
      </c>
      <c r="F753" s="203"/>
      <c r="G753" s="480"/>
      <c r="H753" s="159"/>
    </row>
    <row r="754" spans="1:8" ht="15.95" customHeight="1" x14ac:dyDescent="0.2">
      <c r="A754" s="295"/>
      <c r="B754" s="289" t="s">
        <v>672</v>
      </c>
      <c r="C754" s="290">
        <v>0</v>
      </c>
      <c r="D754" s="290">
        <v>100000</v>
      </c>
      <c r="E754" s="290">
        <v>100000</v>
      </c>
      <c r="F754" s="286"/>
      <c r="G754" s="480"/>
      <c r="H754" s="159"/>
    </row>
    <row r="755" spans="1:8" ht="15.95" customHeight="1" x14ac:dyDescent="0.2">
      <c r="A755" s="295"/>
      <c r="B755" s="289" t="s">
        <v>482</v>
      </c>
      <c r="C755" s="290">
        <v>50000</v>
      </c>
      <c r="D755" s="290">
        <v>50000</v>
      </c>
      <c r="E755" s="290">
        <v>42000</v>
      </c>
      <c r="F755" s="203"/>
      <c r="G755" s="481"/>
      <c r="H755" s="159"/>
    </row>
    <row r="756" spans="1:8" ht="15.95" customHeight="1" x14ac:dyDescent="0.2">
      <c r="A756" s="295"/>
      <c r="B756" s="289" t="s">
        <v>514</v>
      </c>
      <c r="C756" s="290">
        <v>0</v>
      </c>
      <c r="D756" s="290">
        <v>25000</v>
      </c>
      <c r="E756" s="290">
        <v>25000</v>
      </c>
      <c r="F756" s="203"/>
      <c r="G756" s="481"/>
      <c r="H756" s="159"/>
    </row>
    <row r="757" spans="1:8" ht="15.95" customHeight="1" thickBot="1" x14ac:dyDescent="0.25">
      <c r="A757" s="295"/>
      <c r="B757" s="289" t="s">
        <v>778</v>
      </c>
      <c r="C757" s="290">
        <v>0</v>
      </c>
      <c r="D757" s="290">
        <v>5000</v>
      </c>
      <c r="E757" s="290">
        <v>0</v>
      </c>
      <c r="F757" s="203"/>
      <c r="G757" s="481"/>
      <c r="H757" s="159"/>
    </row>
    <row r="758" spans="1:8" ht="15.95" customHeight="1" thickBot="1" x14ac:dyDescent="0.3">
      <c r="A758" s="195">
        <v>4312</v>
      </c>
      <c r="B758" s="196" t="s">
        <v>350</v>
      </c>
      <c r="C758" s="168">
        <f>SUM(C761)</f>
        <v>0</v>
      </c>
      <c r="D758" s="168">
        <v>104600</v>
      </c>
      <c r="E758" s="168">
        <v>104600</v>
      </c>
      <c r="F758" s="197">
        <f>SUM(E758/D758*100)</f>
        <v>100</v>
      </c>
      <c r="H758" s="159"/>
    </row>
    <row r="759" spans="1:8" ht="15.95" customHeight="1" x14ac:dyDescent="0.25">
      <c r="A759" s="291"/>
      <c r="B759" s="292" t="s">
        <v>483</v>
      </c>
      <c r="C759" s="288">
        <v>0</v>
      </c>
      <c r="D759" s="288">
        <v>7000</v>
      </c>
      <c r="E759" s="288">
        <v>7000</v>
      </c>
      <c r="F759" s="501"/>
      <c r="H759" s="578"/>
    </row>
    <row r="760" spans="1:8" ht="15.95" customHeight="1" x14ac:dyDescent="0.25">
      <c r="A760" s="449"/>
      <c r="B760" s="201" t="s">
        <v>658</v>
      </c>
      <c r="C760" s="318">
        <v>0</v>
      </c>
      <c r="D760" s="318">
        <v>40000</v>
      </c>
      <c r="E760" s="318">
        <v>40000</v>
      </c>
      <c r="F760" s="330"/>
      <c r="G760" s="478"/>
      <c r="H760" s="578"/>
    </row>
    <row r="761" spans="1:8" ht="15.95" customHeight="1" thickBot="1" x14ac:dyDescent="0.25">
      <c r="A761" s="294"/>
      <c r="B761" s="201" t="s">
        <v>351</v>
      </c>
      <c r="C761" s="202">
        <v>0</v>
      </c>
      <c r="D761" s="202">
        <v>57600</v>
      </c>
      <c r="E761" s="202">
        <v>57600</v>
      </c>
      <c r="F761" s="165"/>
      <c r="H761" s="578"/>
    </row>
    <row r="762" spans="1:8" ht="15.95" customHeight="1" thickBot="1" x14ac:dyDescent="0.3">
      <c r="A762" s="195">
        <v>4329</v>
      </c>
      <c r="B762" s="196" t="s">
        <v>352</v>
      </c>
      <c r="C762" s="168">
        <f>SUM(C763:C764)</f>
        <v>25000</v>
      </c>
      <c r="D762" s="168">
        <v>547200</v>
      </c>
      <c r="E762" s="168">
        <v>522200</v>
      </c>
      <c r="F762" s="197">
        <f>SUM(E762/D762*100)</f>
        <v>95.431286549707607</v>
      </c>
      <c r="H762" s="578"/>
    </row>
    <row r="763" spans="1:8" ht="15.95" customHeight="1" x14ac:dyDescent="0.2">
      <c r="A763" s="198"/>
      <c r="B763" s="199" t="s">
        <v>353</v>
      </c>
      <c r="C763" s="162">
        <v>25000</v>
      </c>
      <c r="D763" s="162">
        <v>25000</v>
      </c>
      <c r="E763" s="162">
        <v>0</v>
      </c>
      <c r="F763" s="163"/>
      <c r="H763" s="578"/>
    </row>
    <row r="764" spans="1:8" ht="15.95" customHeight="1" thickBot="1" x14ac:dyDescent="0.25">
      <c r="A764" s="73"/>
      <c r="B764" s="200" t="s">
        <v>354</v>
      </c>
      <c r="C764" s="160">
        <v>0</v>
      </c>
      <c r="D764" s="160">
        <v>522200</v>
      </c>
      <c r="E764" s="160">
        <v>522200</v>
      </c>
      <c r="F764" s="161"/>
      <c r="H764" s="188"/>
    </row>
    <row r="765" spans="1:8" ht="15.95" customHeight="1" thickBot="1" x14ac:dyDescent="0.3">
      <c r="A765" s="195">
        <v>4339</v>
      </c>
      <c r="B765" s="196" t="s">
        <v>355</v>
      </c>
      <c r="C765" s="168">
        <v>1000</v>
      </c>
      <c r="D765" s="168">
        <v>788000</v>
      </c>
      <c r="E765" s="168">
        <v>0</v>
      </c>
      <c r="F765" s="197">
        <f>SUM(E765/D765*100)</f>
        <v>0</v>
      </c>
      <c r="H765" s="188"/>
    </row>
    <row r="766" spans="1:8" ht="15.95" customHeight="1" thickBot="1" x14ac:dyDescent="0.3">
      <c r="A766" s="189"/>
      <c r="B766" s="190" t="s">
        <v>852</v>
      </c>
      <c r="C766" s="157">
        <v>0</v>
      </c>
      <c r="D766" s="580">
        <v>787000</v>
      </c>
      <c r="E766" s="580">
        <v>0</v>
      </c>
      <c r="F766" s="72"/>
      <c r="H766" s="188"/>
    </row>
    <row r="767" spans="1:8" ht="15.95" customHeight="1" thickBot="1" x14ac:dyDescent="0.25">
      <c r="A767" s="192"/>
      <c r="B767" s="443" t="s">
        <v>356</v>
      </c>
      <c r="C767" s="193">
        <v>1000</v>
      </c>
      <c r="D767" s="193">
        <v>1000</v>
      </c>
      <c r="E767" s="193">
        <v>0</v>
      </c>
      <c r="F767" s="194"/>
      <c r="H767" s="188"/>
    </row>
    <row r="768" spans="1:8" ht="15.95" customHeight="1" thickBot="1" x14ac:dyDescent="0.3">
      <c r="A768" s="205">
        <v>4344</v>
      </c>
      <c r="B768" s="206" t="s">
        <v>622</v>
      </c>
      <c r="C768" s="172">
        <v>0</v>
      </c>
      <c r="D768" s="172">
        <v>30000</v>
      </c>
      <c r="E768" s="172">
        <v>30000</v>
      </c>
      <c r="F768" s="444">
        <v>100</v>
      </c>
      <c r="H768" s="188"/>
    </row>
    <row r="769" spans="1:8" ht="15.95" customHeight="1" thickBot="1" x14ac:dyDescent="0.25">
      <c r="A769" s="237"/>
      <c r="B769" s="238" t="s">
        <v>659</v>
      </c>
      <c r="C769" s="152">
        <v>0</v>
      </c>
      <c r="D769" s="152">
        <v>30000</v>
      </c>
      <c r="E769" s="239">
        <v>30000</v>
      </c>
      <c r="F769" s="153"/>
      <c r="H769" s="188"/>
    </row>
    <row r="770" spans="1:8" ht="15.95" customHeight="1" thickBot="1" x14ac:dyDescent="0.3">
      <c r="A770" s="195">
        <v>4351</v>
      </c>
      <c r="B770" s="196" t="s">
        <v>357</v>
      </c>
      <c r="C770" s="168">
        <v>10961000</v>
      </c>
      <c r="D770" s="168">
        <v>16266000</v>
      </c>
      <c r="E770" s="168">
        <v>16265981.439999999</v>
      </c>
      <c r="F770" s="197">
        <f>SUM(E770/D770*100)</f>
        <v>99.999885896962994</v>
      </c>
      <c r="H770" s="188"/>
    </row>
    <row r="771" spans="1:8" ht="15.95" customHeight="1" x14ac:dyDescent="0.2">
      <c r="A771" s="198"/>
      <c r="B771" s="199" t="s">
        <v>485</v>
      </c>
      <c r="C771" s="162">
        <v>0</v>
      </c>
      <c r="D771" s="288">
        <v>15000</v>
      </c>
      <c r="E771" s="162">
        <v>15000</v>
      </c>
      <c r="F771" s="163"/>
      <c r="H771" s="481"/>
    </row>
    <row r="772" spans="1:8" ht="15.95" customHeight="1" x14ac:dyDescent="0.2">
      <c r="A772" s="198"/>
      <c r="B772" s="199" t="s">
        <v>358</v>
      </c>
      <c r="C772" s="162">
        <v>0</v>
      </c>
      <c r="D772" s="288">
        <v>726000</v>
      </c>
      <c r="E772" s="162">
        <v>726000</v>
      </c>
      <c r="F772" s="163"/>
      <c r="H772" s="159"/>
    </row>
    <row r="773" spans="1:8" ht="15.95" customHeight="1" x14ac:dyDescent="0.2">
      <c r="A773" s="73"/>
      <c r="B773" s="200" t="s">
        <v>359</v>
      </c>
      <c r="C773" s="160">
        <v>9886000</v>
      </c>
      <c r="D773" s="229">
        <v>8592000</v>
      </c>
      <c r="E773" s="160">
        <v>8592000</v>
      </c>
      <c r="F773" s="161"/>
      <c r="H773" s="159"/>
    </row>
    <row r="774" spans="1:8" ht="15.95" customHeight="1" x14ac:dyDescent="0.2">
      <c r="A774" s="73"/>
      <c r="B774" s="200" t="s">
        <v>505</v>
      </c>
      <c r="C774" s="160">
        <v>0</v>
      </c>
      <c r="D774" s="229">
        <v>3985000</v>
      </c>
      <c r="E774" s="160">
        <v>3985000</v>
      </c>
      <c r="F774" s="161"/>
      <c r="H774" s="159"/>
    </row>
    <row r="775" spans="1:8" ht="15.95" customHeight="1" x14ac:dyDescent="0.2">
      <c r="A775" s="73"/>
      <c r="B775" s="200" t="s">
        <v>486</v>
      </c>
      <c r="C775" s="160">
        <v>0</v>
      </c>
      <c r="D775" s="229">
        <v>1873000</v>
      </c>
      <c r="E775" s="160">
        <v>1873000</v>
      </c>
      <c r="F775" s="161"/>
      <c r="H775" s="159"/>
    </row>
    <row r="776" spans="1:8" ht="15.95" customHeight="1" thickBot="1" x14ac:dyDescent="0.25">
      <c r="A776" s="73"/>
      <c r="B776" s="200" t="s">
        <v>484</v>
      </c>
      <c r="C776" s="160">
        <v>1075000</v>
      </c>
      <c r="D776" s="229">
        <v>1075000</v>
      </c>
      <c r="E776" s="160">
        <v>1074981.44</v>
      </c>
      <c r="F776" s="161"/>
    </row>
    <row r="777" spans="1:8" ht="15.95" customHeight="1" thickBot="1" x14ac:dyDescent="0.3">
      <c r="A777" s="195">
        <v>4356</v>
      </c>
      <c r="B777" s="196" t="s">
        <v>360</v>
      </c>
      <c r="C777" s="168">
        <f>SUM(C778:C778)</f>
        <v>0</v>
      </c>
      <c r="D777" s="168">
        <v>1204600</v>
      </c>
      <c r="E777" s="168">
        <v>1204600</v>
      </c>
      <c r="F777" s="197">
        <f>SUM(E777/D777*100)</f>
        <v>100</v>
      </c>
    </row>
    <row r="778" spans="1:8" ht="15.95" customHeight="1" thickBot="1" x14ac:dyDescent="0.25">
      <c r="A778" s="198"/>
      <c r="B778" s="199" t="s">
        <v>361</v>
      </c>
      <c r="C778" s="162">
        <v>0</v>
      </c>
      <c r="D778" s="162">
        <v>1204600</v>
      </c>
      <c r="E778" s="162">
        <v>1204600</v>
      </c>
      <c r="F778" s="163"/>
    </row>
    <row r="779" spans="1:8" ht="15.95" customHeight="1" thickBot="1" x14ac:dyDescent="0.3">
      <c r="A779" s="195">
        <v>4371</v>
      </c>
      <c r="B779" s="196" t="s">
        <v>362</v>
      </c>
      <c r="C779" s="168">
        <f>SUM(C780:C785)</f>
        <v>0</v>
      </c>
      <c r="D779" s="168">
        <v>108300</v>
      </c>
      <c r="E779" s="168">
        <v>108300</v>
      </c>
      <c r="F779" s="197">
        <f>SUM(E779/D779*100)</f>
        <v>100</v>
      </c>
    </row>
    <row r="780" spans="1:8" ht="15.95" customHeight="1" x14ac:dyDescent="0.2">
      <c r="A780" s="69"/>
      <c r="B780" s="223" t="s">
        <v>363</v>
      </c>
      <c r="C780" s="224">
        <v>0</v>
      </c>
      <c r="D780" s="224">
        <v>12800</v>
      </c>
      <c r="E780" s="224">
        <v>12800</v>
      </c>
      <c r="F780" s="236"/>
    </row>
    <row r="781" spans="1:8" ht="15.95" customHeight="1" x14ac:dyDescent="0.2">
      <c r="A781" s="73"/>
      <c r="B781" s="200" t="s">
        <v>364</v>
      </c>
      <c r="C781" s="160">
        <v>0</v>
      </c>
      <c r="D781" s="160">
        <v>10400</v>
      </c>
      <c r="E781" s="160">
        <v>10400</v>
      </c>
      <c r="F781" s="161"/>
    </row>
    <row r="782" spans="1:8" ht="15.95" customHeight="1" x14ac:dyDescent="0.2">
      <c r="A782" s="73"/>
      <c r="B782" s="200" t="s">
        <v>365</v>
      </c>
      <c r="C782" s="160">
        <v>0</v>
      </c>
      <c r="D782" s="160">
        <v>6800</v>
      </c>
      <c r="E782" s="160">
        <v>6800</v>
      </c>
      <c r="F782" s="161"/>
    </row>
    <row r="783" spans="1:8" ht="15.95" customHeight="1" x14ac:dyDescent="0.2">
      <c r="A783" s="86"/>
      <c r="B783" s="201" t="s">
        <v>660</v>
      </c>
      <c r="C783" s="202">
        <v>0</v>
      </c>
      <c r="D783" s="202">
        <v>10000</v>
      </c>
      <c r="E783" s="202">
        <v>10000</v>
      </c>
      <c r="F783" s="203"/>
    </row>
    <row r="784" spans="1:8" ht="15.95" customHeight="1" x14ac:dyDescent="0.2">
      <c r="A784" s="86"/>
      <c r="B784" s="201" t="s">
        <v>661</v>
      </c>
      <c r="C784" s="202">
        <v>0</v>
      </c>
      <c r="D784" s="202">
        <v>53200</v>
      </c>
      <c r="E784" s="202">
        <v>53200</v>
      </c>
      <c r="F784" s="203"/>
    </row>
    <row r="785" spans="1:6" ht="15.95" customHeight="1" thickBot="1" x14ac:dyDescent="0.25">
      <c r="A785" s="91"/>
      <c r="B785" s="204" t="s">
        <v>366</v>
      </c>
      <c r="C785" s="164">
        <v>0</v>
      </c>
      <c r="D785" s="164">
        <v>15100</v>
      </c>
      <c r="E785" s="164">
        <v>15100</v>
      </c>
      <c r="F785" s="165"/>
    </row>
    <row r="786" spans="1:6" ht="15.95" customHeight="1" thickBot="1" x14ac:dyDescent="0.3">
      <c r="A786" s="205">
        <v>4375</v>
      </c>
      <c r="B786" s="206" t="s">
        <v>124</v>
      </c>
      <c r="C786" s="172">
        <v>0</v>
      </c>
      <c r="D786" s="172">
        <v>331600</v>
      </c>
      <c r="E786" s="172">
        <v>331600</v>
      </c>
      <c r="F786" s="207">
        <f>SUM(E786/D786*100)</f>
        <v>100</v>
      </c>
    </row>
    <row r="787" spans="1:6" ht="15.95" customHeight="1" thickBot="1" x14ac:dyDescent="0.3">
      <c r="A787" s="198"/>
      <c r="B787" s="199" t="s">
        <v>367</v>
      </c>
      <c r="C787" s="162">
        <v>0</v>
      </c>
      <c r="D787" s="162">
        <v>331600</v>
      </c>
      <c r="E787" s="162">
        <v>331600</v>
      </c>
      <c r="F787" s="243"/>
    </row>
    <row r="788" spans="1:6" ht="15.95" customHeight="1" thickBot="1" x14ac:dyDescent="0.3">
      <c r="A788" s="195">
        <v>4378</v>
      </c>
      <c r="B788" s="196" t="s">
        <v>368</v>
      </c>
      <c r="C788" s="168">
        <f>SUM(C789)</f>
        <v>0</v>
      </c>
      <c r="D788" s="168">
        <f t="shared" ref="D788" si="4">SUM(D789)</f>
        <v>30000</v>
      </c>
      <c r="E788" s="168">
        <v>30000</v>
      </c>
      <c r="F788" s="197">
        <f>SUM(E788/D788*100)</f>
        <v>100</v>
      </c>
    </row>
    <row r="789" spans="1:6" ht="15.95" customHeight="1" thickBot="1" x14ac:dyDescent="0.25">
      <c r="A789" s="237"/>
      <c r="B789" s="238" t="s">
        <v>369</v>
      </c>
      <c r="C789" s="239">
        <v>0</v>
      </c>
      <c r="D789" s="239">
        <v>30000</v>
      </c>
      <c r="E789" s="239">
        <v>30000</v>
      </c>
      <c r="F789" s="240"/>
    </row>
    <row r="790" spans="1:6" ht="15.95" customHeight="1" thickBot="1" x14ac:dyDescent="0.3">
      <c r="A790" s="195">
        <v>4379</v>
      </c>
      <c r="B790" s="196" t="s">
        <v>370</v>
      </c>
      <c r="C790" s="168">
        <f>SUM(C791)</f>
        <v>0</v>
      </c>
      <c r="D790" s="168">
        <v>5000</v>
      </c>
      <c r="E790" s="168">
        <v>5000</v>
      </c>
      <c r="F790" s="197">
        <f>SUM(E790/D790*100)</f>
        <v>100</v>
      </c>
    </row>
    <row r="791" spans="1:6" ht="15.95" customHeight="1" thickBot="1" x14ac:dyDescent="0.25">
      <c r="A791" s="237"/>
      <c r="B791" s="238" t="s">
        <v>487</v>
      </c>
      <c r="C791" s="239">
        <v>0</v>
      </c>
      <c r="D791" s="239">
        <v>5000</v>
      </c>
      <c r="E791" s="239">
        <v>5000</v>
      </c>
      <c r="F791" s="240"/>
    </row>
    <row r="792" spans="1:6" ht="15.95" customHeight="1" thickBot="1" x14ac:dyDescent="0.3">
      <c r="A792" s="205">
        <v>4399</v>
      </c>
      <c r="B792" s="206" t="s">
        <v>125</v>
      </c>
      <c r="C792" s="172">
        <v>3380750</v>
      </c>
      <c r="D792" s="172">
        <v>22050</v>
      </c>
      <c r="E792" s="172">
        <v>4018</v>
      </c>
      <c r="F792" s="207">
        <f>SUM(E792/D792*100)</f>
        <v>18.222222222222221</v>
      </c>
    </row>
    <row r="793" spans="1:6" ht="15.95" customHeight="1" x14ac:dyDescent="0.2">
      <c r="A793" s="73"/>
      <c r="B793" s="200" t="s">
        <v>371</v>
      </c>
      <c r="C793" s="160">
        <v>15000</v>
      </c>
      <c r="D793" s="160">
        <v>15000</v>
      </c>
      <c r="E793" s="160">
        <v>2420</v>
      </c>
      <c r="F793" s="161"/>
    </row>
    <row r="794" spans="1:6" ht="15.95" customHeight="1" x14ac:dyDescent="0.2">
      <c r="A794" s="73"/>
      <c r="B794" s="200" t="s">
        <v>372</v>
      </c>
      <c r="C794" s="160">
        <v>4000</v>
      </c>
      <c r="D794" s="160">
        <v>4000</v>
      </c>
      <c r="E794" s="160">
        <v>1598</v>
      </c>
      <c r="F794" s="161"/>
    </row>
    <row r="795" spans="1:6" ht="15.95" customHeight="1" thickBot="1" x14ac:dyDescent="0.25">
      <c r="A795" s="73"/>
      <c r="B795" s="200" t="s">
        <v>488</v>
      </c>
      <c r="C795" s="160">
        <v>3361750</v>
      </c>
      <c r="D795" s="160">
        <v>3050</v>
      </c>
      <c r="E795" s="160">
        <v>0</v>
      </c>
      <c r="F795" s="161"/>
    </row>
    <row r="796" spans="1:6" ht="15.95" customHeight="1" thickBot="1" x14ac:dyDescent="0.3">
      <c r="A796" s="195">
        <v>5212</v>
      </c>
      <c r="B796" s="196" t="s">
        <v>373</v>
      </c>
      <c r="C796" s="168">
        <f>SUM(C797:C798)</f>
        <v>65000</v>
      </c>
      <c r="D796" s="168">
        <v>65000</v>
      </c>
      <c r="E796" s="168">
        <v>48738.83</v>
      </c>
      <c r="F796" s="197">
        <v>75</v>
      </c>
    </row>
    <row r="797" spans="1:6" ht="15.95" customHeight="1" x14ac:dyDescent="0.2">
      <c r="A797" s="198"/>
      <c r="B797" s="199" t="s">
        <v>374</v>
      </c>
      <c r="C797" s="162">
        <v>50000</v>
      </c>
      <c r="D797" s="162">
        <v>50000</v>
      </c>
      <c r="E797" s="162">
        <v>48668.62</v>
      </c>
      <c r="F797" s="163"/>
    </row>
    <row r="798" spans="1:6" ht="15.95" customHeight="1" thickBot="1" x14ac:dyDescent="0.25">
      <c r="A798" s="86"/>
      <c r="B798" s="201" t="s">
        <v>375</v>
      </c>
      <c r="C798" s="202">
        <v>15000</v>
      </c>
      <c r="D798" s="202">
        <v>15000</v>
      </c>
      <c r="E798" s="202">
        <v>70.209999999999994</v>
      </c>
      <c r="F798" s="203"/>
    </row>
    <row r="799" spans="1:6" ht="15.95" customHeight="1" thickBot="1" x14ac:dyDescent="0.3">
      <c r="A799" s="195">
        <v>5213</v>
      </c>
      <c r="B799" s="196" t="s">
        <v>376</v>
      </c>
      <c r="C799" s="168">
        <v>150000</v>
      </c>
      <c r="D799" s="168">
        <v>150000</v>
      </c>
      <c r="E799" s="168">
        <v>0</v>
      </c>
      <c r="F799" s="197">
        <f>SUM(E799/D799*100)</f>
        <v>0</v>
      </c>
    </row>
    <row r="800" spans="1:6" ht="15.95" customHeight="1" thickBot="1" x14ac:dyDescent="0.3">
      <c r="A800" s="261" t="s">
        <v>377</v>
      </c>
      <c r="B800" s="209" t="s">
        <v>489</v>
      </c>
      <c r="C800" s="210">
        <v>150000</v>
      </c>
      <c r="D800" s="210">
        <v>150000</v>
      </c>
      <c r="E800" s="210">
        <v>0</v>
      </c>
      <c r="F800" s="243"/>
    </row>
    <row r="801" spans="1:8" ht="15.95" customHeight="1" thickBot="1" x14ac:dyDescent="0.3">
      <c r="A801" s="195">
        <v>5311</v>
      </c>
      <c r="B801" s="196" t="s">
        <v>378</v>
      </c>
      <c r="C801" s="168">
        <v>8224000</v>
      </c>
      <c r="D801" s="168">
        <v>8574000</v>
      </c>
      <c r="E801" s="168">
        <v>6952429.0300000003</v>
      </c>
      <c r="F801" s="197">
        <f>SUM(E801/D801*100)</f>
        <v>81.087345812922791</v>
      </c>
    </row>
    <row r="802" spans="1:8" ht="15.95" customHeight="1" x14ac:dyDescent="0.2">
      <c r="A802" s="198"/>
      <c r="B802" s="199" t="s">
        <v>379</v>
      </c>
      <c r="C802" s="162">
        <v>6994000</v>
      </c>
      <c r="D802" s="162">
        <v>6994000</v>
      </c>
      <c r="E802" s="162">
        <v>6232642</v>
      </c>
      <c r="F802" s="163"/>
    </row>
    <row r="803" spans="1:8" ht="15.95" customHeight="1" x14ac:dyDescent="0.2">
      <c r="A803" s="198"/>
      <c r="B803" s="199" t="s">
        <v>853</v>
      </c>
      <c r="C803" s="162">
        <v>0</v>
      </c>
      <c r="D803" s="162">
        <v>350000</v>
      </c>
      <c r="E803" s="162">
        <v>0</v>
      </c>
      <c r="F803" s="163"/>
    </row>
    <row r="804" spans="1:8" ht="15.95" customHeight="1" thickBot="1" x14ac:dyDescent="0.25">
      <c r="A804" s="73"/>
      <c r="B804" s="200" t="s">
        <v>380</v>
      </c>
      <c r="C804" s="160">
        <v>1230000</v>
      </c>
      <c r="D804" s="160">
        <v>1230000</v>
      </c>
      <c r="E804" s="160">
        <v>719787.03</v>
      </c>
      <c r="F804" s="161"/>
      <c r="G804" s="478"/>
    </row>
    <row r="805" spans="1:8" ht="15.95" customHeight="1" thickBot="1" x14ac:dyDescent="0.3">
      <c r="A805" s="195">
        <v>5399</v>
      </c>
      <c r="B805" s="196" t="s">
        <v>381</v>
      </c>
      <c r="C805" s="168">
        <v>655000</v>
      </c>
      <c r="D805" s="168">
        <v>805000</v>
      </c>
      <c r="E805" s="168">
        <v>580436.18000000005</v>
      </c>
      <c r="F805" s="197">
        <f>SUM(E805/D805*100)</f>
        <v>72.103873291925467</v>
      </c>
    </row>
    <row r="806" spans="1:8" ht="15.95" customHeight="1" thickBot="1" x14ac:dyDescent="0.25">
      <c r="A806" s="216"/>
      <c r="B806" s="217" t="s">
        <v>382</v>
      </c>
      <c r="C806" s="152">
        <v>655000</v>
      </c>
      <c r="D806" s="152">
        <v>805000</v>
      </c>
      <c r="E806" s="152">
        <v>580436.18000000005</v>
      </c>
      <c r="F806" s="153"/>
    </row>
    <row r="807" spans="1:8" ht="15.95" customHeight="1" thickBot="1" x14ac:dyDescent="0.3">
      <c r="A807" s="195">
        <v>5512</v>
      </c>
      <c r="B807" s="196" t="s">
        <v>383</v>
      </c>
      <c r="C807" s="168">
        <v>5148000</v>
      </c>
      <c r="D807" s="168">
        <v>7662870</v>
      </c>
      <c r="E807" s="168">
        <v>4726341.01</v>
      </c>
      <c r="F807" s="197">
        <f>SUM(E807/D807*100)</f>
        <v>61.678470468636426</v>
      </c>
      <c r="H807" s="578"/>
    </row>
    <row r="808" spans="1:8" ht="15.95" customHeight="1" x14ac:dyDescent="0.2">
      <c r="A808" s="198"/>
      <c r="B808" s="199" t="s">
        <v>384</v>
      </c>
      <c r="C808" s="288">
        <v>2038000</v>
      </c>
      <c r="D808" s="288">
        <v>2038000</v>
      </c>
      <c r="E808" s="288">
        <v>1188748.1499999999</v>
      </c>
      <c r="F808" s="163"/>
      <c r="H808" s="578"/>
    </row>
    <row r="809" spans="1:8" ht="15.95" customHeight="1" x14ac:dyDescent="0.2">
      <c r="A809" s="198"/>
      <c r="B809" s="199" t="s">
        <v>385</v>
      </c>
      <c r="C809" s="288">
        <v>0</v>
      </c>
      <c r="D809" s="288">
        <v>172268</v>
      </c>
      <c r="E809" s="288">
        <v>172268</v>
      </c>
      <c r="F809" s="163"/>
      <c r="H809" s="578"/>
    </row>
    <row r="810" spans="1:8" ht="15.95" customHeight="1" x14ac:dyDescent="0.2">
      <c r="A810" s="198"/>
      <c r="B810" s="199" t="s">
        <v>386</v>
      </c>
      <c r="C810" s="288">
        <v>0</v>
      </c>
      <c r="D810" s="288">
        <v>32349</v>
      </c>
      <c r="E810" s="288">
        <v>32349</v>
      </c>
      <c r="F810" s="163"/>
      <c r="H810" s="578"/>
    </row>
    <row r="811" spans="1:8" ht="15.95" customHeight="1" x14ac:dyDescent="0.2">
      <c r="A811" s="198"/>
      <c r="B811" s="199" t="s">
        <v>387</v>
      </c>
      <c r="C811" s="288">
        <v>0</v>
      </c>
      <c r="D811" s="288">
        <v>55853</v>
      </c>
      <c r="E811" s="288">
        <v>55853</v>
      </c>
      <c r="F811" s="163"/>
      <c r="H811" s="578"/>
    </row>
    <row r="812" spans="1:8" ht="15.95" customHeight="1" x14ac:dyDescent="0.2">
      <c r="A812" s="198"/>
      <c r="B812" s="199" t="s">
        <v>676</v>
      </c>
      <c r="C812" s="288">
        <v>40000</v>
      </c>
      <c r="D812" s="288">
        <v>40000</v>
      </c>
      <c r="E812" s="288">
        <v>37601.89</v>
      </c>
      <c r="F812" s="163"/>
      <c r="G812" s="345"/>
      <c r="H812" s="578"/>
    </row>
    <row r="813" spans="1:8" ht="15.95" customHeight="1" x14ac:dyDescent="0.2">
      <c r="A813" s="73"/>
      <c r="B813" s="200" t="s">
        <v>388</v>
      </c>
      <c r="C813" s="229">
        <v>40000</v>
      </c>
      <c r="D813" s="229">
        <v>40000</v>
      </c>
      <c r="E813" s="229">
        <v>65106</v>
      </c>
      <c r="F813" s="161"/>
      <c r="H813" s="578"/>
    </row>
    <row r="814" spans="1:8" ht="15.95" customHeight="1" x14ac:dyDescent="0.2">
      <c r="A814" s="73"/>
      <c r="B814" s="200" t="s">
        <v>389</v>
      </c>
      <c r="C814" s="229">
        <v>40000</v>
      </c>
      <c r="D814" s="229">
        <v>40000</v>
      </c>
      <c r="E814" s="229">
        <v>42351.03</v>
      </c>
      <c r="F814" s="161"/>
      <c r="H814" s="578"/>
    </row>
    <row r="815" spans="1:8" ht="15.95" customHeight="1" x14ac:dyDescent="0.2">
      <c r="A815" s="73"/>
      <c r="B815" s="200" t="s">
        <v>390</v>
      </c>
      <c r="C815" s="229">
        <v>0</v>
      </c>
      <c r="D815" s="229">
        <v>54800</v>
      </c>
      <c r="E815" s="229">
        <v>54800</v>
      </c>
      <c r="F815" s="161"/>
      <c r="H815" s="578"/>
    </row>
    <row r="816" spans="1:8" ht="15.95" customHeight="1" x14ac:dyDescent="0.2">
      <c r="A816" s="73"/>
      <c r="B816" s="200" t="s">
        <v>391</v>
      </c>
      <c r="C816" s="229">
        <v>40000</v>
      </c>
      <c r="D816" s="229">
        <v>40000</v>
      </c>
      <c r="E816" s="229">
        <v>26034</v>
      </c>
      <c r="F816" s="161"/>
      <c r="H816" s="578"/>
    </row>
    <row r="817" spans="1:8" ht="15.95" customHeight="1" x14ac:dyDescent="0.2">
      <c r="A817" s="86"/>
      <c r="B817" s="201" t="s">
        <v>491</v>
      </c>
      <c r="C817" s="250">
        <v>1525000</v>
      </c>
      <c r="D817" s="250">
        <v>1525000</v>
      </c>
      <c r="E817" s="250">
        <v>1458776</v>
      </c>
      <c r="F817" s="203"/>
      <c r="H817" s="578"/>
    </row>
    <row r="818" spans="1:8" ht="15.95" customHeight="1" x14ac:dyDescent="0.2">
      <c r="A818" s="86"/>
      <c r="B818" s="201" t="s">
        <v>490</v>
      </c>
      <c r="C818" s="250">
        <v>1425000</v>
      </c>
      <c r="D818" s="250">
        <v>1425000</v>
      </c>
      <c r="E818" s="250">
        <v>1421854</v>
      </c>
      <c r="F818" s="203"/>
      <c r="H818" s="578"/>
    </row>
    <row r="819" spans="1:8" ht="15.95" customHeight="1" x14ac:dyDescent="0.2">
      <c r="A819" s="86"/>
      <c r="B819" s="201" t="s">
        <v>678</v>
      </c>
      <c r="C819" s="250">
        <v>0</v>
      </c>
      <c r="D819" s="250">
        <v>30000</v>
      </c>
      <c r="E819" s="250">
        <v>30000</v>
      </c>
      <c r="F819" s="203"/>
      <c r="H819" s="578"/>
    </row>
    <row r="820" spans="1:8" ht="15.95" customHeight="1" x14ac:dyDescent="0.2">
      <c r="A820" s="86"/>
      <c r="B820" s="201" t="s">
        <v>677</v>
      </c>
      <c r="C820" s="250">
        <v>0</v>
      </c>
      <c r="D820" s="250">
        <v>30000</v>
      </c>
      <c r="E820" s="250">
        <v>0</v>
      </c>
      <c r="F820" s="203"/>
      <c r="H820" s="578"/>
    </row>
    <row r="821" spans="1:8" ht="15.95" customHeight="1" x14ac:dyDescent="0.2">
      <c r="A821" s="86"/>
      <c r="B821" s="201" t="s">
        <v>679</v>
      </c>
      <c r="C821" s="250">
        <v>0</v>
      </c>
      <c r="D821" s="250">
        <v>260000</v>
      </c>
      <c r="E821" s="250">
        <v>0</v>
      </c>
      <c r="F821" s="203"/>
      <c r="G821" s="3" t="s">
        <v>442</v>
      </c>
      <c r="H821" s="578"/>
    </row>
    <row r="822" spans="1:8" ht="15.95" customHeight="1" x14ac:dyDescent="0.2">
      <c r="A822" s="86"/>
      <c r="B822" s="201" t="s">
        <v>680</v>
      </c>
      <c r="C822" s="250">
        <v>0</v>
      </c>
      <c r="D822" s="250">
        <v>40000</v>
      </c>
      <c r="E822" s="250">
        <v>38963.94</v>
      </c>
      <c r="F822" s="203"/>
      <c r="H822" s="578"/>
    </row>
    <row r="823" spans="1:8" ht="15.95" customHeight="1" x14ac:dyDescent="0.2">
      <c r="A823" s="86"/>
      <c r="B823" s="201" t="s">
        <v>681</v>
      </c>
      <c r="C823" s="250">
        <v>0</v>
      </c>
      <c r="D823" s="250">
        <v>240000</v>
      </c>
      <c r="E823" s="250">
        <v>101636</v>
      </c>
      <c r="F823" s="203"/>
      <c r="H823" s="578"/>
    </row>
    <row r="824" spans="1:8" ht="15.95" customHeight="1" x14ac:dyDescent="0.2">
      <c r="A824" s="86"/>
      <c r="B824" s="201" t="s">
        <v>856</v>
      </c>
      <c r="C824" s="250">
        <v>0</v>
      </c>
      <c r="D824" s="250">
        <v>59600</v>
      </c>
      <c r="E824" s="250">
        <v>0</v>
      </c>
      <c r="F824" s="203"/>
      <c r="H824" s="578"/>
    </row>
    <row r="825" spans="1:8" ht="15.95" customHeight="1" x14ac:dyDescent="0.2">
      <c r="A825" s="86"/>
      <c r="B825" s="201" t="s">
        <v>855</v>
      </c>
      <c r="C825" s="250">
        <v>0</v>
      </c>
      <c r="D825" s="250">
        <v>750000</v>
      </c>
      <c r="E825" s="250">
        <v>0</v>
      </c>
      <c r="F825" s="203"/>
      <c r="H825" s="578"/>
    </row>
    <row r="826" spans="1:8" ht="15.95" customHeight="1" x14ac:dyDescent="0.2">
      <c r="A826" s="86"/>
      <c r="B826" s="201" t="s">
        <v>854</v>
      </c>
      <c r="C826" s="250">
        <v>0</v>
      </c>
      <c r="D826" s="250">
        <v>750000</v>
      </c>
      <c r="E826" s="250">
        <v>0</v>
      </c>
      <c r="F826" s="203"/>
      <c r="H826" s="578"/>
    </row>
    <row r="827" spans="1:8" ht="15.95" customHeight="1" thickBot="1" x14ac:dyDescent="0.25">
      <c r="A827" s="86"/>
      <c r="B827" s="201" t="s">
        <v>742</v>
      </c>
      <c r="C827" s="250">
        <v>0</v>
      </c>
      <c r="D827" s="250">
        <v>40000</v>
      </c>
      <c r="E827" s="250">
        <v>0</v>
      </c>
      <c r="F827" s="203"/>
      <c r="H827" s="578"/>
    </row>
    <row r="828" spans="1:8" ht="15.95" customHeight="1" thickBot="1" x14ac:dyDescent="0.3">
      <c r="A828" s="195">
        <v>6112</v>
      </c>
      <c r="B828" s="196" t="s">
        <v>392</v>
      </c>
      <c r="C828" s="168">
        <v>4733000</v>
      </c>
      <c r="D828" s="168">
        <v>4733000</v>
      </c>
      <c r="E828" s="168">
        <v>4320102</v>
      </c>
      <c r="F828" s="197">
        <f>SUM(E828/D828*100)</f>
        <v>91.276188463976339</v>
      </c>
      <c r="H828" s="578"/>
    </row>
    <row r="829" spans="1:8" ht="15.95" customHeight="1" x14ac:dyDescent="0.2">
      <c r="A829" s="198"/>
      <c r="B829" s="199" t="s">
        <v>393</v>
      </c>
      <c r="C829" s="162">
        <v>4282000</v>
      </c>
      <c r="D829" s="162">
        <v>4032000</v>
      </c>
      <c r="E829" s="162">
        <v>3869881</v>
      </c>
      <c r="F829" s="163"/>
      <c r="H829" s="578"/>
    </row>
    <row r="830" spans="1:8" ht="15.95" customHeight="1" x14ac:dyDescent="0.2">
      <c r="A830" s="73"/>
      <c r="B830" s="200" t="s">
        <v>394</v>
      </c>
      <c r="C830" s="160">
        <v>112750</v>
      </c>
      <c r="D830" s="160">
        <v>112750</v>
      </c>
      <c r="E830" s="160">
        <v>106860</v>
      </c>
      <c r="F830" s="161"/>
      <c r="H830" s="578"/>
    </row>
    <row r="831" spans="1:8" ht="15.95" customHeight="1" x14ac:dyDescent="0.2">
      <c r="A831" s="73"/>
      <c r="B831" s="200" t="s">
        <v>395</v>
      </c>
      <c r="C831" s="160">
        <v>112750</v>
      </c>
      <c r="D831" s="160">
        <v>112750</v>
      </c>
      <c r="E831" s="160">
        <v>56296</v>
      </c>
      <c r="F831" s="161"/>
      <c r="G831" s="539"/>
      <c r="H831" s="188"/>
    </row>
    <row r="832" spans="1:8" ht="15.95" customHeight="1" x14ac:dyDescent="0.2">
      <c r="A832" s="73"/>
      <c r="B832" s="200" t="s">
        <v>396</v>
      </c>
      <c r="C832" s="160">
        <v>112750</v>
      </c>
      <c r="D832" s="160">
        <v>112750</v>
      </c>
      <c r="E832" s="160">
        <v>106860</v>
      </c>
      <c r="F832" s="161"/>
      <c r="H832" s="188"/>
    </row>
    <row r="833" spans="1:8" ht="15.95" customHeight="1" x14ac:dyDescent="0.2">
      <c r="A833" s="86"/>
      <c r="B833" s="201" t="s">
        <v>397</v>
      </c>
      <c r="C833" s="202">
        <v>112750</v>
      </c>
      <c r="D833" s="202">
        <v>112750</v>
      </c>
      <c r="E833" s="202">
        <v>106860</v>
      </c>
      <c r="F833" s="203"/>
      <c r="H833" s="188"/>
    </row>
    <row r="834" spans="1:8" ht="15.95" customHeight="1" thickBot="1" x14ac:dyDescent="0.25">
      <c r="A834" s="86"/>
      <c r="B834" s="201" t="s">
        <v>745</v>
      </c>
      <c r="C834" s="202">
        <v>0</v>
      </c>
      <c r="D834" s="202">
        <v>250000</v>
      </c>
      <c r="E834" s="202">
        <v>73345</v>
      </c>
      <c r="F834" s="203"/>
      <c r="H834" s="159"/>
    </row>
    <row r="835" spans="1:8" ht="15.95" customHeight="1" thickBot="1" x14ac:dyDescent="0.3">
      <c r="A835" s="195">
        <v>6115</v>
      </c>
      <c r="B835" s="196" t="s">
        <v>743</v>
      </c>
      <c r="C835" s="168">
        <v>0</v>
      </c>
      <c r="D835" s="168">
        <v>10000</v>
      </c>
      <c r="E835" s="168">
        <v>10000</v>
      </c>
      <c r="F835" s="197">
        <f>SUM(E835/D835*100)</f>
        <v>100</v>
      </c>
      <c r="H835" s="159"/>
    </row>
    <row r="836" spans="1:8" ht="15.95" customHeight="1" thickBot="1" x14ac:dyDescent="0.25">
      <c r="A836" s="198"/>
      <c r="B836" s="199" t="s">
        <v>744</v>
      </c>
      <c r="C836" s="162">
        <v>0</v>
      </c>
      <c r="D836" s="162">
        <v>10000</v>
      </c>
      <c r="E836" s="162">
        <v>10000</v>
      </c>
      <c r="F836" s="163"/>
      <c r="G836" s="539"/>
      <c r="H836" s="481"/>
    </row>
    <row r="837" spans="1:8" ht="15.95" customHeight="1" thickBot="1" x14ac:dyDescent="0.3">
      <c r="A837" s="195">
        <v>6118</v>
      </c>
      <c r="B837" s="196" t="s">
        <v>513</v>
      </c>
      <c r="C837" s="168">
        <v>0</v>
      </c>
      <c r="D837" s="168">
        <v>635296.30000000005</v>
      </c>
      <c r="E837" s="168">
        <v>533397.30000000005</v>
      </c>
      <c r="F837" s="197">
        <f>SUM(E837/D837*100)</f>
        <v>83.960397691596825</v>
      </c>
      <c r="H837" s="159"/>
    </row>
    <row r="838" spans="1:8" ht="15.95" customHeight="1" x14ac:dyDescent="0.2">
      <c r="A838" s="198"/>
      <c r="B838" s="199" t="s">
        <v>515</v>
      </c>
      <c r="C838" s="162">
        <v>0</v>
      </c>
      <c r="D838" s="162">
        <v>635296.30000000005</v>
      </c>
      <c r="E838" s="162">
        <v>533397.30000000005</v>
      </c>
      <c r="F838" s="163"/>
      <c r="H838" s="159"/>
    </row>
    <row r="839" spans="1:8" ht="15.95" customHeight="1" thickBot="1" x14ac:dyDescent="0.3">
      <c r="A839" s="205">
        <v>6171</v>
      </c>
      <c r="B839" s="206" t="s">
        <v>131</v>
      </c>
      <c r="C839" s="172">
        <v>86537600</v>
      </c>
      <c r="D839" s="172">
        <v>95159684</v>
      </c>
      <c r="E839" s="172">
        <v>87889353.549999997</v>
      </c>
      <c r="F839" s="207">
        <f>SUM(E839/D839*100)</f>
        <v>92.359862764991945</v>
      </c>
    </row>
    <row r="840" spans="1:8" ht="15.95" customHeight="1" x14ac:dyDescent="0.2">
      <c r="A840" s="198"/>
      <c r="B840" s="199" t="s">
        <v>398</v>
      </c>
      <c r="C840" s="288">
        <v>72701000</v>
      </c>
      <c r="D840" s="288">
        <v>80370039</v>
      </c>
      <c r="E840" s="288">
        <v>70834946.200000003</v>
      </c>
      <c r="F840" s="163"/>
    </row>
    <row r="841" spans="1:8" ht="15.95" customHeight="1" x14ac:dyDescent="0.2">
      <c r="A841" s="73"/>
      <c r="B841" s="200" t="s">
        <v>399</v>
      </c>
      <c r="C841" s="229">
        <v>12966600</v>
      </c>
      <c r="D841" s="229">
        <v>13418600</v>
      </c>
      <c r="E841" s="229">
        <v>15812926.050000001</v>
      </c>
      <c r="F841" s="161"/>
      <c r="H841" s="159"/>
    </row>
    <row r="842" spans="1:8" ht="15.95" customHeight="1" x14ac:dyDescent="0.2">
      <c r="A842" s="86"/>
      <c r="B842" s="201" t="s">
        <v>400</v>
      </c>
      <c r="C842" s="250">
        <v>120000</v>
      </c>
      <c r="D842" s="250">
        <v>120000</v>
      </c>
      <c r="E842" s="262">
        <v>108627.75</v>
      </c>
      <c r="F842" s="203"/>
      <c r="H842" s="578"/>
    </row>
    <row r="843" spans="1:8" ht="15.95" customHeight="1" x14ac:dyDescent="0.2">
      <c r="A843" s="86"/>
      <c r="B843" s="201" t="s">
        <v>662</v>
      </c>
      <c r="C843" s="250">
        <v>300000</v>
      </c>
      <c r="D843" s="250">
        <v>300000</v>
      </c>
      <c r="E843" s="263">
        <v>285841.34999999998</v>
      </c>
      <c r="F843" s="203"/>
      <c r="H843" s="578"/>
    </row>
    <row r="844" spans="1:8" ht="15.95" customHeight="1" x14ac:dyDescent="0.2">
      <c r="A844" s="86"/>
      <c r="B844" s="201" t="s">
        <v>401</v>
      </c>
      <c r="C844" s="250">
        <v>450000</v>
      </c>
      <c r="D844" s="250">
        <v>778545</v>
      </c>
      <c r="E844" s="263">
        <v>788545</v>
      </c>
      <c r="F844" s="203"/>
      <c r="H844" s="581"/>
    </row>
    <row r="845" spans="1:8" ht="15.95" customHeight="1" x14ac:dyDescent="0.2">
      <c r="A845" s="86"/>
      <c r="B845" s="201" t="s">
        <v>780</v>
      </c>
      <c r="C845" s="250">
        <v>0</v>
      </c>
      <c r="D845" s="250">
        <v>85000</v>
      </c>
      <c r="E845" s="263">
        <v>58467.199999999997</v>
      </c>
      <c r="F845" s="203"/>
      <c r="H845" s="581"/>
    </row>
    <row r="846" spans="1:8" ht="15.95" customHeight="1" thickBot="1" x14ac:dyDescent="0.25">
      <c r="A846" s="86"/>
      <c r="B846" s="201" t="s">
        <v>779</v>
      </c>
      <c r="C846" s="250">
        <v>0</v>
      </c>
      <c r="D846" s="250">
        <v>87500</v>
      </c>
      <c r="E846" s="263">
        <f>SUM(E840:E845)</f>
        <v>87889353.549999997</v>
      </c>
      <c r="F846" s="203"/>
      <c r="H846" s="581"/>
    </row>
    <row r="847" spans="1:8" ht="15.95" customHeight="1" thickBot="1" x14ac:dyDescent="0.3">
      <c r="A847" s="195">
        <v>6310</v>
      </c>
      <c r="B847" s="196" t="s">
        <v>623</v>
      </c>
      <c r="C847" s="168">
        <v>150000</v>
      </c>
      <c r="D847" s="168">
        <v>300000</v>
      </c>
      <c r="E847" s="168">
        <v>249960.39</v>
      </c>
      <c r="F847" s="169">
        <v>83.3</v>
      </c>
      <c r="H847" s="581"/>
    </row>
    <row r="848" spans="1:8" ht="15.95" customHeight="1" thickBot="1" x14ac:dyDescent="0.3">
      <c r="A848" s="291"/>
      <c r="B848" s="445" t="s">
        <v>624</v>
      </c>
      <c r="C848" s="288">
        <v>150000</v>
      </c>
      <c r="D848" s="288">
        <v>300000</v>
      </c>
      <c r="E848" s="288">
        <v>196902.82</v>
      </c>
      <c r="F848" s="162"/>
      <c r="H848" s="581"/>
    </row>
    <row r="849" spans="1:8" ht="15.95" customHeight="1" thickBot="1" x14ac:dyDescent="0.3">
      <c r="A849" s="195">
        <v>6320</v>
      </c>
      <c r="B849" s="196" t="s">
        <v>402</v>
      </c>
      <c r="C849" s="168">
        <v>1300000</v>
      </c>
      <c r="D849" s="168">
        <v>1300000</v>
      </c>
      <c r="E849" s="168">
        <v>1077812</v>
      </c>
      <c r="F849" s="197">
        <f>SUM(E849/D849*100)</f>
        <v>82.908615384615388</v>
      </c>
      <c r="H849" s="159"/>
    </row>
    <row r="850" spans="1:8" ht="15.95" customHeight="1" thickBot="1" x14ac:dyDescent="0.25">
      <c r="A850" s="69"/>
      <c r="B850" s="223" t="s">
        <v>403</v>
      </c>
      <c r="C850" s="224">
        <v>1300000</v>
      </c>
      <c r="D850" s="224">
        <v>1300000</v>
      </c>
      <c r="E850" s="224">
        <v>1028947</v>
      </c>
      <c r="F850" s="236"/>
      <c r="H850" s="188"/>
    </row>
    <row r="851" spans="1:8" ht="15.95" customHeight="1" thickBot="1" x14ac:dyDescent="0.3">
      <c r="A851" s="195">
        <v>6330</v>
      </c>
      <c r="B851" s="196" t="s">
        <v>404</v>
      </c>
      <c r="C851" s="168">
        <v>2011700</v>
      </c>
      <c r="D851" s="168">
        <v>2011700</v>
      </c>
      <c r="E851" s="168">
        <v>475071222.73000002</v>
      </c>
      <c r="F851" s="169" t="s">
        <v>14</v>
      </c>
      <c r="H851" s="188"/>
    </row>
    <row r="852" spans="1:8" ht="15.95" customHeight="1" x14ac:dyDescent="0.2">
      <c r="A852" s="198"/>
      <c r="B852" s="199" t="s">
        <v>405</v>
      </c>
      <c r="C852" s="162">
        <v>0</v>
      </c>
      <c r="D852" s="162">
        <v>0</v>
      </c>
      <c r="E852" s="162">
        <v>132320</v>
      </c>
      <c r="F852" s="163"/>
      <c r="G852" s="478"/>
      <c r="H852" s="578"/>
    </row>
    <row r="853" spans="1:8" ht="15.95" customHeight="1" x14ac:dyDescent="0.2">
      <c r="A853" s="73"/>
      <c r="B853" s="200" t="s">
        <v>406</v>
      </c>
      <c r="C853" s="160">
        <v>2011700</v>
      </c>
      <c r="D853" s="160">
        <v>2011700</v>
      </c>
      <c r="E853" s="160">
        <v>1949009</v>
      </c>
      <c r="F853" s="161"/>
      <c r="H853" s="578"/>
    </row>
    <row r="854" spans="1:8" ht="15.95" customHeight="1" x14ac:dyDescent="0.2">
      <c r="A854" s="73"/>
      <c r="B854" s="200" t="s">
        <v>407</v>
      </c>
      <c r="C854" s="160">
        <v>0</v>
      </c>
      <c r="D854" s="160">
        <v>0</v>
      </c>
      <c r="E854" s="160">
        <v>4209486.7300000004</v>
      </c>
      <c r="F854" s="161"/>
      <c r="H854" s="578"/>
    </row>
    <row r="855" spans="1:8" ht="15.95" customHeight="1" x14ac:dyDescent="0.2">
      <c r="A855" s="86"/>
      <c r="B855" s="201" t="s">
        <v>408</v>
      </c>
      <c r="C855" s="202">
        <v>0</v>
      </c>
      <c r="D855" s="202">
        <v>0</v>
      </c>
      <c r="E855" s="202">
        <v>464668115</v>
      </c>
      <c r="F855" s="203"/>
      <c r="H855" s="578"/>
    </row>
    <row r="856" spans="1:8" ht="15.95" customHeight="1" thickBot="1" x14ac:dyDescent="0.25">
      <c r="A856" s="86"/>
      <c r="B856" s="201" t="s">
        <v>409</v>
      </c>
      <c r="C856" s="202">
        <v>0</v>
      </c>
      <c r="D856" s="202">
        <v>0</v>
      </c>
      <c r="E856" s="202">
        <v>4112292</v>
      </c>
      <c r="F856" s="203"/>
      <c r="H856" s="578"/>
    </row>
    <row r="857" spans="1:8" ht="15.95" customHeight="1" thickBot="1" x14ac:dyDescent="0.3">
      <c r="A857" s="195">
        <v>6399</v>
      </c>
      <c r="B857" s="196" t="s">
        <v>410</v>
      </c>
      <c r="C857" s="168">
        <f>SUM(C858:C859)</f>
        <v>2000000</v>
      </c>
      <c r="D857" s="168">
        <v>5435580</v>
      </c>
      <c r="E857" s="168">
        <v>3850080.85</v>
      </c>
      <c r="F857" s="197">
        <v>70.8</v>
      </c>
      <c r="H857" s="578"/>
    </row>
    <row r="858" spans="1:8" ht="15.95" customHeight="1" x14ac:dyDescent="0.2">
      <c r="A858" s="198"/>
      <c r="B858" s="199" t="s">
        <v>857</v>
      </c>
      <c r="C858" s="162">
        <v>2000000</v>
      </c>
      <c r="D858" s="162">
        <v>2000000</v>
      </c>
      <c r="E858" s="162">
        <v>414500.85</v>
      </c>
      <c r="F858" s="163"/>
      <c r="H858" s="578"/>
    </row>
    <row r="859" spans="1:8" ht="15.95" customHeight="1" thickBot="1" x14ac:dyDescent="0.25">
      <c r="A859" s="216"/>
      <c r="B859" s="217" t="s">
        <v>411</v>
      </c>
      <c r="C859" s="152">
        <v>0</v>
      </c>
      <c r="D859" s="152">
        <v>3435580</v>
      </c>
      <c r="E859" s="152">
        <v>3435580</v>
      </c>
      <c r="F859" s="153"/>
      <c r="H859" s="578"/>
    </row>
    <row r="860" spans="1:8" ht="15.95" customHeight="1" thickBot="1" x14ac:dyDescent="0.3">
      <c r="A860" s="195">
        <v>6402</v>
      </c>
      <c r="B860" s="196" t="s">
        <v>412</v>
      </c>
      <c r="C860" s="168">
        <f>SUM(C861:C861)</f>
        <v>0</v>
      </c>
      <c r="D860" s="168">
        <v>135981</v>
      </c>
      <c r="E860" s="168">
        <v>135981</v>
      </c>
      <c r="F860" s="197">
        <f>SUM(E860/D860*100)</f>
        <v>100</v>
      </c>
      <c r="H860" s="578"/>
    </row>
    <row r="861" spans="1:8" ht="15.95" customHeight="1" thickBot="1" x14ac:dyDescent="0.25">
      <c r="A861" s="198"/>
      <c r="B861" s="199" t="s">
        <v>858</v>
      </c>
      <c r="C861" s="162">
        <v>0</v>
      </c>
      <c r="D861" s="162">
        <v>135981</v>
      </c>
      <c r="E861" s="162">
        <v>135981</v>
      </c>
      <c r="F861" s="163"/>
      <c r="H861" s="578"/>
    </row>
    <row r="862" spans="1:8" ht="15.95" customHeight="1" thickBot="1" x14ac:dyDescent="0.3">
      <c r="A862" s="195">
        <v>6409</v>
      </c>
      <c r="B862" s="196" t="s">
        <v>413</v>
      </c>
      <c r="C862" s="168">
        <v>11565650</v>
      </c>
      <c r="D862" s="168">
        <v>30701305</v>
      </c>
      <c r="E862" s="168">
        <v>0</v>
      </c>
      <c r="F862" s="197">
        <f>SUM(E862/D862*100)</f>
        <v>0</v>
      </c>
      <c r="H862" s="159"/>
    </row>
    <row r="863" spans="1:8" ht="15.95" customHeight="1" x14ac:dyDescent="0.2">
      <c r="A863" s="198"/>
      <c r="B863" s="199" t="s">
        <v>414</v>
      </c>
      <c r="C863" s="288">
        <v>3150000</v>
      </c>
      <c r="D863" s="288">
        <v>993320</v>
      </c>
      <c r="E863" s="162">
        <v>0</v>
      </c>
      <c r="F863" s="163"/>
      <c r="H863" s="578"/>
    </row>
    <row r="864" spans="1:8" ht="15.95" customHeight="1" x14ac:dyDescent="0.2">
      <c r="A864" s="198"/>
      <c r="B864" s="199" t="s">
        <v>415</v>
      </c>
      <c r="C864" s="288">
        <v>2965650</v>
      </c>
      <c r="D864" s="288">
        <v>1855785</v>
      </c>
      <c r="E864" s="162">
        <v>0</v>
      </c>
      <c r="F864" s="163"/>
      <c r="H864" s="578"/>
    </row>
    <row r="865" spans="1:8" ht="15.95" customHeight="1" x14ac:dyDescent="0.2">
      <c r="A865" s="73"/>
      <c r="B865" s="200" t="s">
        <v>416</v>
      </c>
      <c r="C865" s="229">
        <v>1130000</v>
      </c>
      <c r="D865" s="229">
        <v>4113000</v>
      </c>
      <c r="E865" s="160">
        <v>0</v>
      </c>
      <c r="F865" s="161"/>
      <c r="H865" s="578"/>
    </row>
    <row r="866" spans="1:8" ht="15.95" customHeight="1" x14ac:dyDescent="0.2">
      <c r="A866" s="73"/>
      <c r="B866" s="200" t="s">
        <v>417</v>
      </c>
      <c r="C866" s="229">
        <v>1400000</v>
      </c>
      <c r="D866" s="229">
        <v>3589200</v>
      </c>
      <c r="E866" s="160">
        <v>0</v>
      </c>
      <c r="F866" s="161"/>
      <c r="H866" s="578"/>
    </row>
    <row r="867" spans="1:8" ht="15.95" customHeight="1" x14ac:dyDescent="0.25">
      <c r="A867" s="73"/>
      <c r="B867" s="200" t="s">
        <v>418</v>
      </c>
      <c r="C867" s="229">
        <v>1900000</v>
      </c>
      <c r="D867" s="229">
        <v>3838000</v>
      </c>
      <c r="E867" s="160">
        <v>0</v>
      </c>
      <c r="F867" s="161"/>
      <c r="G867" s="154"/>
      <c r="H867" s="578"/>
    </row>
    <row r="868" spans="1:8" ht="15.95" customHeight="1" x14ac:dyDescent="0.2">
      <c r="A868" s="73"/>
      <c r="B868" s="200" t="s">
        <v>419</v>
      </c>
      <c r="C868" s="229">
        <v>770000</v>
      </c>
      <c r="D868" s="229">
        <v>12118000</v>
      </c>
      <c r="E868" s="229">
        <v>0</v>
      </c>
      <c r="F868" s="161"/>
      <c r="H868" s="578"/>
    </row>
    <row r="869" spans="1:8" ht="15.95" customHeight="1" x14ac:dyDescent="0.2">
      <c r="A869" s="73"/>
      <c r="B869" s="200" t="s">
        <v>420</v>
      </c>
      <c r="C869" s="229">
        <v>100000</v>
      </c>
      <c r="D869" s="229">
        <v>42000</v>
      </c>
      <c r="E869" s="160">
        <v>0</v>
      </c>
      <c r="F869" s="161"/>
      <c r="H869" s="578"/>
    </row>
    <row r="870" spans="1:8" ht="15.95" customHeight="1" x14ac:dyDescent="0.2">
      <c r="A870" s="73"/>
      <c r="B870" s="200" t="s">
        <v>421</v>
      </c>
      <c r="C870" s="229">
        <v>150000</v>
      </c>
      <c r="D870" s="229">
        <v>2000</v>
      </c>
      <c r="E870" s="160">
        <v>0</v>
      </c>
      <c r="F870" s="161"/>
      <c r="H870" s="578"/>
    </row>
    <row r="871" spans="1:8" ht="15.95" customHeight="1" x14ac:dyDescent="0.2">
      <c r="A871" s="73"/>
      <c r="B871" s="200" t="s">
        <v>860</v>
      </c>
      <c r="C871" s="229">
        <v>50000</v>
      </c>
      <c r="D871" s="229">
        <v>4050000</v>
      </c>
      <c r="E871" s="160">
        <v>0</v>
      </c>
      <c r="F871" s="161"/>
      <c r="H871" s="578"/>
    </row>
    <row r="872" spans="1:8" ht="15.95" customHeight="1" thickBot="1" x14ac:dyDescent="0.25">
      <c r="A872" s="73"/>
      <c r="B872" s="200" t="s">
        <v>859</v>
      </c>
      <c r="C872" s="229">
        <v>100000</v>
      </c>
      <c r="D872" s="229">
        <v>100000</v>
      </c>
      <c r="E872" s="160">
        <v>0</v>
      </c>
      <c r="F872" s="161"/>
      <c r="H872" s="578"/>
    </row>
    <row r="873" spans="1:8" ht="15.95" customHeight="1" thickBot="1" x14ac:dyDescent="0.3">
      <c r="A873" s="264"/>
      <c r="B873" s="265" t="s">
        <v>422</v>
      </c>
      <c r="C873" s="176">
        <v>369366500</v>
      </c>
      <c r="D873" s="176">
        <v>585069094.89999998</v>
      </c>
      <c r="E873" s="176">
        <v>889080441.83000004</v>
      </c>
      <c r="F873" s="178">
        <f>SUM(E873/D873*100)</f>
        <v>151.96161437683898</v>
      </c>
      <c r="H873" s="159"/>
    </row>
    <row r="874" spans="1:8" ht="15.95" customHeight="1" thickBot="1" x14ac:dyDescent="0.25">
      <c r="A874" s="266"/>
      <c r="B874" s="267" t="s">
        <v>423</v>
      </c>
      <c r="C874" s="268">
        <v>2011700</v>
      </c>
      <c r="D874" s="268">
        <v>2142700</v>
      </c>
      <c r="E874" s="268">
        <v>474725037.79000002</v>
      </c>
      <c r="F874" s="269" t="s">
        <v>14</v>
      </c>
      <c r="G874" s="583"/>
      <c r="H874" s="481"/>
    </row>
    <row r="875" spans="1:8" ht="15.95" customHeight="1" thickBot="1" x14ac:dyDescent="0.3">
      <c r="A875" s="264"/>
      <c r="B875" s="265" t="s">
        <v>424</v>
      </c>
      <c r="C875" s="176">
        <f>SUM(C873-C874)</f>
        <v>367354800</v>
      </c>
      <c r="D875" s="176">
        <v>583057394.89999998</v>
      </c>
      <c r="E875" s="177">
        <v>414355404.04000002</v>
      </c>
      <c r="F875" s="270">
        <f>SUM(E875/D875*100)</f>
        <v>71.065971834739528</v>
      </c>
      <c r="H875" s="159"/>
    </row>
    <row r="876" spans="1:8" ht="15.95" customHeight="1" thickBot="1" x14ac:dyDescent="0.3">
      <c r="A876" s="264"/>
      <c r="B876" s="265" t="s">
        <v>425</v>
      </c>
      <c r="C876" s="176">
        <f>SUM(C278-C875)</f>
        <v>-73327300</v>
      </c>
      <c r="D876" s="176">
        <f>SUM(D278-D875)</f>
        <v>-250722893</v>
      </c>
      <c r="E876" s="176">
        <f>SUM(E278-E875)</f>
        <v>-32722404.470000029</v>
      </c>
      <c r="F876" s="177"/>
      <c r="H876" s="159"/>
    </row>
    <row r="877" spans="1:8" ht="15.95" customHeight="1" thickBot="1" x14ac:dyDescent="0.25">
      <c r="A877" s="187"/>
      <c r="B877" s="159"/>
      <c r="C877" s="188"/>
      <c r="D877" s="188"/>
      <c r="E877" s="188"/>
      <c r="F877" s="188"/>
      <c r="H877" s="159"/>
    </row>
    <row r="878" spans="1:8" ht="15.95" customHeight="1" thickBot="1" x14ac:dyDescent="0.3">
      <c r="A878" s="189"/>
      <c r="B878" s="190" t="s">
        <v>426</v>
      </c>
      <c r="C878" s="157" t="s">
        <v>28</v>
      </c>
      <c r="D878" s="157" t="s">
        <v>29</v>
      </c>
      <c r="E878" s="157" t="s">
        <v>3</v>
      </c>
      <c r="F878" s="191"/>
      <c r="H878" s="159"/>
    </row>
    <row r="879" spans="1:8" ht="15.95" customHeight="1" x14ac:dyDescent="0.2">
      <c r="A879" s="198" t="s">
        <v>427</v>
      </c>
      <c r="B879" s="199" t="s">
        <v>1</v>
      </c>
      <c r="C879" s="162"/>
      <c r="D879" s="162"/>
      <c r="E879" s="162"/>
      <c r="F879" s="163"/>
      <c r="G879" s="307"/>
      <c r="H879" s="159"/>
    </row>
    <row r="880" spans="1:8" ht="15.95" customHeight="1" x14ac:dyDescent="0.2">
      <c r="A880" s="73">
        <v>8115</v>
      </c>
      <c r="B880" s="200" t="s">
        <v>428</v>
      </c>
      <c r="C880" s="160">
        <v>84460300</v>
      </c>
      <c r="D880" s="160">
        <v>229405893</v>
      </c>
      <c r="E880" s="160">
        <v>37299485.670000002</v>
      </c>
      <c r="F880" s="161"/>
      <c r="G880" s="307"/>
      <c r="H880" s="159"/>
    </row>
    <row r="881" spans="1:8" ht="15.95" customHeight="1" x14ac:dyDescent="0.2">
      <c r="A881" s="73">
        <v>8118</v>
      </c>
      <c r="B881" s="200" t="s">
        <v>861</v>
      </c>
      <c r="C881" s="160"/>
      <c r="D881" s="160"/>
      <c r="E881" s="160">
        <v>-25000000</v>
      </c>
      <c r="F881" s="161"/>
      <c r="G881" s="307"/>
      <c r="H881" s="159"/>
    </row>
    <row r="882" spans="1:8" ht="15.95" customHeight="1" x14ac:dyDescent="0.2">
      <c r="A882" s="73">
        <v>8123</v>
      </c>
      <c r="B882" s="200" t="s">
        <v>492</v>
      </c>
      <c r="C882" s="160">
        <v>0</v>
      </c>
      <c r="D882" s="160">
        <v>33000000</v>
      </c>
      <c r="E882" s="160">
        <v>32974089.690000001</v>
      </c>
      <c r="F882" s="161"/>
      <c r="G882" s="478"/>
      <c r="H882" s="159"/>
    </row>
    <row r="883" spans="1:8" ht="15.95" customHeight="1" x14ac:dyDescent="0.2">
      <c r="A883" s="73">
        <v>8124</v>
      </c>
      <c r="B883" s="200" t="s">
        <v>429</v>
      </c>
      <c r="C883" s="160">
        <v>-15600000</v>
      </c>
      <c r="D883" s="160">
        <v>-16150000</v>
      </c>
      <c r="E883" s="160">
        <v>-16149920</v>
      </c>
      <c r="F883" s="161"/>
      <c r="H883" s="159"/>
    </row>
    <row r="884" spans="1:8" ht="15.95" customHeight="1" x14ac:dyDescent="0.2">
      <c r="A884" s="73">
        <v>8127</v>
      </c>
      <c r="B884" s="200" t="s">
        <v>493</v>
      </c>
      <c r="C884" s="160">
        <v>4467000</v>
      </c>
      <c r="D884" s="160">
        <v>4467000</v>
      </c>
      <c r="E884" s="160">
        <v>4467034.4000000004</v>
      </c>
      <c r="F884" s="161"/>
      <c r="H884" s="159"/>
    </row>
    <row r="885" spans="1:8" ht="15.95" customHeight="1" x14ac:dyDescent="0.2">
      <c r="A885" s="86">
        <v>8128</v>
      </c>
      <c r="B885" s="201" t="s">
        <v>493</v>
      </c>
      <c r="C885" s="202">
        <v>0</v>
      </c>
      <c r="D885" s="202">
        <v>0</v>
      </c>
      <c r="E885" s="202">
        <v>0</v>
      </c>
      <c r="F885" s="203"/>
      <c r="H885" s="159"/>
    </row>
    <row r="886" spans="1:8" ht="15.95" customHeight="1" thickBot="1" x14ac:dyDescent="0.25">
      <c r="A886" s="86">
        <v>8901</v>
      </c>
      <c r="B886" s="201" t="s">
        <v>430</v>
      </c>
      <c r="C886" s="202"/>
      <c r="D886" s="202"/>
      <c r="E886" s="202">
        <v>-868285.29</v>
      </c>
      <c r="F886" s="203"/>
      <c r="H886" s="159"/>
    </row>
    <row r="887" spans="1:8" ht="15.95" customHeight="1" thickBot="1" x14ac:dyDescent="0.3">
      <c r="A887" s="264" t="s">
        <v>431</v>
      </c>
      <c r="B887" s="265" t="s">
        <v>426</v>
      </c>
      <c r="C887" s="176">
        <f>SUM(C880:C886)</f>
        <v>73327300</v>
      </c>
      <c r="D887" s="176">
        <f>SUM(D880:D886)</f>
        <v>250722893</v>
      </c>
      <c r="E887" s="176">
        <f>SUM(E880:E886)</f>
        <v>32722404.469999999</v>
      </c>
      <c r="F887" s="177" t="s">
        <v>432</v>
      </c>
      <c r="H887" s="159"/>
    </row>
    <row r="888" spans="1:8" ht="15.95" customHeight="1" x14ac:dyDescent="0.25">
      <c r="A888" s="271"/>
      <c r="B888" s="331"/>
      <c r="C888" s="273"/>
      <c r="D888" s="273"/>
      <c r="E888" s="273"/>
      <c r="F888" s="273"/>
      <c r="H888" s="159"/>
    </row>
    <row r="889" spans="1:8" ht="15.95" customHeight="1" x14ac:dyDescent="0.25">
      <c r="A889" s="271"/>
      <c r="B889" s="272"/>
      <c r="C889" s="273"/>
      <c r="D889" s="273"/>
      <c r="E889" s="273"/>
      <c r="F889" s="273"/>
      <c r="H889" s="159"/>
    </row>
    <row r="890" spans="1:8" ht="15.95" customHeight="1" thickBot="1" x14ac:dyDescent="0.3">
      <c r="A890" s="271"/>
      <c r="B890" s="272"/>
      <c r="C890" s="273"/>
      <c r="D890" s="273"/>
      <c r="E890" s="273"/>
      <c r="F890" s="273"/>
      <c r="H890" s="159"/>
    </row>
    <row r="891" spans="1:8" ht="15.95" customHeight="1" thickBot="1" x14ac:dyDescent="0.3">
      <c r="A891" s="189"/>
      <c r="B891" s="190" t="s">
        <v>862</v>
      </c>
      <c r="C891" s="157"/>
      <c r="D891" s="157"/>
      <c r="E891" s="157"/>
      <c r="F891" s="191"/>
    </row>
    <row r="892" spans="1:8" ht="15.95" customHeight="1" x14ac:dyDescent="0.2">
      <c r="A892" s="198"/>
      <c r="B892" s="199"/>
      <c r="C892" s="162"/>
      <c r="D892" s="162"/>
      <c r="E892" s="162"/>
      <c r="F892" s="163"/>
    </row>
    <row r="893" spans="1:8" ht="15.95" customHeight="1" x14ac:dyDescent="0.25">
      <c r="A893" s="73"/>
      <c r="B893" s="274" t="s">
        <v>863</v>
      </c>
      <c r="C893" s="202" t="s">
        <v>433</v>
      </c>
      <c r="D893" s="160"/>
      <c r="E893" s="160"/>
      <c r="F893" s="161"/>
    </row>
    <row r="894" spans="1:8" ht="15.95" customHeight="1" x14ac:dyDescent="0.2">
      <c r="A894" s="73"/>
      <c r="B894" s="200" t="s">
        <v>516</v>
      </c>
      <c r="C894" s="229">
        <v>190789.48</v>
      </c>
      <c r="D894" s="160"/>
      <c r="E894" s="160"/>
      <c r="F894" s="161"/>
    </row>
    <row r="895" spans="1:8" ht="15.95" customHeight="1" x14ac:dyDescent="0.2">
      <c r="A895" s="73"/>
      <c r="B895" s="200" t="s">
        <v>864</v>
      </c>
      <c r="C895" s="162">
        <v>1949031</v>
      </c>
      <c r="D895" s="160"/>
      <c r="E895" s="160"/>
      <c r="F895" s="161"/>
    </row>
    <row r="896" spans="1:8" ht="15.95" customHeight="1" thickBot="1" x14ac:dyDescent="0.25">
      <c r="A896" s="86"/>
      <c r="B896" s="201" t="s">
        <v>865</v>
      </c>
      <c r="C896" s="202">
        <v>-2023095.4</v>
      </c>
      <c r="D896" s="202"/>
      <c r="E896" s="202"/>
      <c r="F896" s="203"/>
    </row>
    <row r="897" spans="1:16136" ht="15.95" customHeight="1" thickBot="1" x14ac:dyDescent="0.3">
      <c r="A897" s="195"/>
      <c r="B897" s="196" t="s">
        <v>866</v>
      </c>
      <c r="C897" s="168">
        <f>SUM(C894:C896)</f>
        <v>116725.08000000007</v>
      </c>
      <c r="D897" s="168"/>
      <c r="E897" s="168"/>
      <c r="F897" s="169"/>
      <c r="G897" s="307"/>
    </row>
    <row r="898" spans="1:16136" ht="15.95" customHeight="1" x14ac:dyDescent="0.2">
      <c r="A898" s="198"/>
      <c r="B898" s="199"/>
      <c r="C898" s="162"/>
      <c r="D898" s="162"/>
      <c r="E898" s="162"/>
      <c r="F898" s="163"/>
      <c r="G898" s="323"/>
    </row>
    <row r="899" spans="1:16136" ht="15.95" customHeight="1" x14ac:dyDescent="0.25">
      <c r="A899" s="73"/>
      <c r="B899" s="274" t="s">
        <v>867</v>
      </c>
      <c r="C899" s="160" t="s">
        <v>433</v>
      </c>
      <c r="D899" s="160"/>
      <c r="E899" s="160"/>
      <c r="F899" s="161"/>
    </row>
    <row r="900" spans="1:16136" ht="15.95" customHeight="1" x14ac:dyDescent="0.2">
      <c r="A900" s="73"/>
      <c r="B900" s="200" t="s">
        <v>516</v>
      </c>
      <c r="C900" s="160">
        <v>933180.57</v>
      </c>
      <c r="D900" s="160"/>
      <c r="E900" s="160"/>
      <c r="F900" s="161"/>
    </row>
    <row r="901" spans="1:16136" s="154" customFormat="1" ht="15.95" customHeight="1" x14ac:dyDescent="0.25">
      <c r="A901" s="73"/>
      <c r="B901" s="200" t="s">
        <v>868</v>
      </c>
      <c r="C901" s="160">
        <v>426863.81</v>
      </c>
      <c r="D901" s="160"/>
      <c r="E901" s="160"/>
      <c r="F901" s="161"/>
    </row>
    <row r="902" spans="1:16136" ht="15.95" customHeight="1" thickBot="1" x14ac:dyDescent="0.25">
      <c r="A902" s="86"/>
      <c r="B902" s="201" t="s">
        <v>869</v>
      </c>
      <c r="C902" s="202">
        <v>-95000</v>
      </c>
      <c r="D902" s="202"/>
      <c r="E902" s="202"/>
      <c r="F902" s="203"/>
    </row>
    <row r="903" spans="1:16136" ht="15.95" customHeight="1" thickBot="1" x14ac:dyDescent="0.3">
      <c r="A903" s="195"/>
      <c r="B903" s="196" t="s">
        <v>870</v>
      </c>
      <c r="C903" s="168">
        <f>SUM(C900:C902)</f>
        <v>1265044.3799999999</v>
      </c>
      <c r="D903" s="168"/>
      <c r="E903" s="168"/>
      <c r="F903" s="169"/>
    </row>
    <row r="904" spans="1:16136" ht="15.95" customHeight="1" x14ac:dyDescent="0.2">
      <c r="A904" s="198"/>
      <c r="B904" s="199"/>
      <c r="C904" s="162"/>
      <c r="D904" s="162"/>
      <c r="E904" s="162"/>
      <c r="F904" s="163"/>
    </row>
    <row r="905" spans="1:16136" ht="15.95" customHeight="1" x14ac:dyDescent="0.25">
      <c r="A905" s="73"/>
      <c r="B905" s="274" t="s">
        <v>875</v>
      </c>
      <c r="C905" s="160" t="s">
        <v>433</v>
      </c>
      <c r="D905" s="160"/>
      <c r="E905" s="160"/>
      <c r="F905" s="161"/>
    </row>
    <row r="906" spans="1:16136" ht="15.95" customHeight="1" x14ac:dyDescent="0.2">
      <c r="A906" s="73"/>
      <c r="B906" s="200" t="s">
        <v>516</v>
      </c>
      <c r="C906" s="160">
        <v>11179267.67</v>
      </c>
      <c r="D906" s="160"/>
      <c r="E906" s="160"/>
      <c r="F906" s="161"/>
    </row>
    <row r="907" spans="1:16136" ht="15.95" customHeight="1" x14ac:dyDescent="0.2">
      <c r="A907" s="73"/>
      <c r="B907" s="200" t="s">
        <v>868</v>
      </c>
      <c r="C907" s="160">
        <v>4269258.0199999996</v>
      </c>
      <c r="D907" s="160"/>
      <c r="E907" s="160"/>
      <c r="F907" s="161"/>
    </row>
    <row r="908" spans="1:16136" ht="15.95" customHeight="1" thickBot="1" x14ac:dyDescent="0.25">
      <c r="A908" s="86"/>
      <c r="B908" s="201" t="s">
        <v>869</v>
      </c>
      <c r="C908" s="202">
        <v>-4080035.8</v>
      </c>
      <c r="D908" s="202"/>
      <c r="E908" s="202"/>
      <c r="F908" s="203"/>
    </row>
    <row r="909" spans="1:16136" s="278" customFormat="1" ht="15.95" customHeight="1" thickBot="1" x14ac:dyDescent="0.3">
      <c r="A909" s="195"/>
      <c r="B909" s="196" t="s">
        <v>873</v>
      </c>
      <c r="C909" s="168">
        <f>SUM(C906:C908)</f>
        <v>11368489.890000001</v>
      </c>
      <c r="D909" s="168"/>
      <c r="E909" s="168"/>
      <c r="F909" s="169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  <c r="IT909" s="3"/>
      <c r="IU909" s="3"/>
      <c r="IV909" s="3"/>
      <c r="IW909" s="3"/>
      <c r="IX909" s="3"/>
      <c r="IY909" s="3"/>
      <c r="IZ909" s="3"/>
      <c r="JA909" s="3"/>
      <c r="JB909" s="3"/>
      <c r="JC909" s="3"/>
      <c r="JD909" s="3"/>
      <c r="JE909" s="3"/>
      <c r="JF909" s="3"/>
      <c r="JG909" s="3"/>
      <c r="JH909" s="3"/>
      <c r="JI909" s="3"/>
      <c r="JJ909" s="3"/>
      <c r="JK909" s="3"/>
      <c r="JL909" s="3"/>
      <c r="JM909" s="3"/>
      <c r="JN909" s="3"/>
      <c r="JO909" s="3"/>
      <c r="JP909" s="3"/>
      <c r="JQ909" s="3"/>
      <c r="JR909" s="3"/>
      <c r="JS909" s="3"/>
      <c r="JT909" s="3"/>
      <c r="JU909" s="3"/>
      <c r="JV909" s="3"/>
      <c r="JW909" s="3"/>
      <c r="JX909" s="3"/>
      <c r="JY909" s="3"/>
      <c r="JZ909" s="3"/>
      <c r="KA909" s="3"/>
      <c r="KB909" s="3"/>
      <c r="KC909" s="3"/>
      <c r="KD909" s="3"/>
      <c r="KE909" s="3"/>
      <c r="KF909" s="3"/>
      <c r="KG909" s="3"/>
      <c r="KH909" s="3"/>
      <c r="KI909" s="3"/>
      <c r="KJ909" s="3"/>
      <c r="KK909" s="3"/>
      <c r="KL909" s="3"/>
      <c r="KM909" s="3"/>
      <c r="KN909" s="3"/>
      <c r="KO909" s="3"/>
      <c r="KP909" s="3"/>
      <c r="KQ909" s="3"/>
      <c r="KR909" s="3"/>
      <c r="KS909" s="3"/>
      <c r="KT909" s="3"/>
      <c r="KU909" s="3"/>
      <c r="KV909" s="3"/>
      <c r="KW909" s="3"/>
      <c r="KX909" s="3"/>
      <c r="KY909" s="3"/>
      <c r="KZ909" s="3"/>
      <c r="LA909" s="3"/>
      <c r="LB909" s="3"/>
      <c r="LC909" s="3"/>
      <c r="LD909" s="3"/>
      <c r="LE909" s="3"/>
      <c r="LF909" s="3"/>
      <c r="LG909" s="3"/>
      <c r="LH909" s="3"/>
      <c r="LI909" s="3"/>
      <c r="LJ909" s="3"/>
      <c r="LK909" s="3"/>
      <c r="LL909" s="3"/>
      <c r="LM909" s="3"/>
      <c r="LN909" s="3"/>
      <c r="LO909" s="3"/>
      <c r="LP909" s="3"/>
      <c r="LQ909" s="3"/>
      <c r="LR909" s="3"/>
      <c r="LS909" s="3"/>
      <c r="LT909" s="3"/>
      <c r="LU909" s="3"/>
      <c r="LV909" s="3"/>
      <c r="LW909" s="3"/>
      <c r="LX909" s="3"/>
      <c r="LY909" s="3"/>
      <c r="LZ909" s="3"/>
      <c r="MA909" s="3"/>
      <c r="MB909" s="3"/>
      <c r="MC909" s="3"/>
      <c r="MD909" s="3"/>
      <c r="ME909" s="3"/>
      <c r="MF909" s="3"/>
      <c r="MG909" s="3"/>
      <c r="MH909" s="3"/>
      <c r="MI909" s="3"/>
      <c r="MJ909" s="3"/>
      <c r="MK909" s="3"/>
      <c r="ML909" s="3"/>
      <c r="MM909" s="3"/>
      <c r="MN909" s="3"/>
      <c r="MO909" s="3"/>
      <c r="MP909" s="3"/>
      <c r="MQ909" s="3"/>
      <c r="MR909" s="3"/>
      <c r="MS909" s="3"/>
      <c r="MT909" s="3"/>
      <c r="MU909" s="3"/>
      <c r="MV909" s="3"/>
      <c r="MW909" s="3"/>
      <c r="MX909" s="3"/>
      <c r="MY909" s="3"/>
      <c r="MZ909" s="3"/>
      <c r="NA909" s="3"/>
      <c r="NB909" s="3"/>
      <c r="NC909" s="3"/>
      <c r="ND909" s="3"/>
      <c r="NE909" s="3"/>
      <c r="NF909" s="3"/>
      <c r="NG909" s="3"/>
      <c r="NH909" s="3"/>
      <c r="NI909" s="3"/>
      <c r="NJ909" s="3"/>
      <c r="NK909" s="3"/>
      <c r="NL909" s="3"/>
      <c r="NM909" s="3"/>
      <c r="NN909" s="3"/>
      <c r="NO909" s="3"/>
      <c r="NP909" s="3"/>
      <c r="NQ909" s="3"/>
      <c r="NR909" s="3"/>
      <c r="NS909" s="3"/>
      <c r="NT909" s="3"/>
      <c r="NU909" s="3"/>
      <c r="NV909" s="3"/>
      <c r="NW909" s="3"/>
      <c r="NX909" s="3"/>
      <c r="NY909" s="3"/>
      <c r="NZ909" s="3"/>
      <c r="OA909" s="3"/>
      <c r="OB909" s="3"/>
      <c r="OC909" s="3"/>
      <c r="OD909" s="3"/>
      <c r="OE909" s="3"/>
      <c r="OF909" s="3"/>
      <c r="OG909" s="3"/>
      <c r="OH909" s="3"/>
      <c r="OI909" s="3"/>
      <c r="OJ909" s="3"/>
      <c r="OK909" s="3"/>
      <c r="OL909" s="3"/>
      <c r="OM909" s="3"/>
      <c r="ON909" s="3"/>
      <c r="OO909" s="3"/>
      <c r="OP909" s="3"/>
      <c r="OQ909" s="3"/>
      <c r="OR909" s="3"/>
      <c r="OS909" s="3"/>
      <c r="OT909" s="3"/>
      <c r="OU909" s="3"/>
      <c r="OV909" s="3"/>
      <c r="OW909" s="3"/>
      <c r="OX909" s="3"/>
      <c r="OY909" s="3"/>
      <c r="OZ909" s="3"/>
      <c r="PA909" s="3"/>
      <c r="PB909" s="3"/>
      <c r="PC909" s="3"/>
      <c r="PD909" s="3"/>
      <c r="PE909" s="3"/>
      <c r="PF909" s="3"/>
      <c r="PG909" s="3"/>
      <c r="PH909" s="3"/>
      <c r="PI909" s="3"/>
      <c r="PJ909" s="3"/>
      <c r="PK909" s="3"/>
      <c r="PL909" s="3"/>
      <c r="PM909" s="3"/>
      <c r="PN909" s="3"/>
      <c r="PO909" s="3"/>
      <c r="PP909" s="3"/>
      <c r="PQ909" s="3"/>
      <c r="PR909" s="3"/>
      <c r="PS909" s="3"/>
      <c r="PT909" s="3"/>
      <c r="PU909" s="3"/>
      <c r="PV909" s="3"/>
      <c r="PW909" s="3"/>
      <c r="PX909" s="3"/>
      <c r="PY909" s="3"/>
      <c r="PZ909" s="3"/>
      <c r="QA909" s="3"/>
      <c r="QB909" s="3"/>
      <c r="QC909" s="3"/>
      <c r="QD909" s="3"/>
      <c r="QE909" s="3"/>
      <c r="QF909" s="3"/>
      <c r="QG909" s="3"/>
      <c r="QH909" s="3"/>
      <c r="QI909" s="3"/>
      <c r="QJ909" s="3"/>
      <c r="QK909" s="3"/>
      <c r="QL909" s="3"/>
      <c r="QM909" s="3"/>
      <c r="QN909" s="3"/>
      <c r="QO909" s="3"/>
      <c r="QP909" s="3"/>
      <c r="QQ909" s="3"/>
      <c r="QR909" s="3"/>
      <c r="QS909" s="3"/>
      <c r="QT909" s="3"/>
      <c r="QU909" s="3"/>
      <c r="QV909" s="3"/>
      <c r="QW909" s="3"/>
      <c r="QX909" s="3"/>
      <c r="QY909" s="3"/>
      <c r="QZ909" s="3"/>
      <c r="RA909" s="3"/>
      <c r="RB909" s="3"/>
      <c r="RC909" s="3"/>
      <c r="RD909" s="3"/>
      <c r="RE909" s="3"/>
      <c r="RF909" s="3"/>
      <c r="RG909" s="3"/>
      <c r="RH909" s="3"/>
      <c r="RI909" s="3"/>
      <c r="RJ909" s="3"/>
      <c r="RK909" s="3"/>
      <c r="RL909" s="3"/>
      <c r="RM909" s="3"/>
      <c r="RN909" s="3"/>
      <c r="RO909" s="3"/>
      <c r="RP909" s="3"/>
      <c r="RQ909" s="3"/>
      <c r="RR909" s="3"/>
      <c r="RS909" s="3"/>
      <c r="RT909" s="3"/>
      <c r="RU909" s="3"/>
      <c r="RV909" s="3"/>
      <c r="RW909" s="3"/>
      <c r="RX909" s="3"/>
      <c r="RY909" s="3"/>
      <c r="RZ909" s="3"/>
      <c r="SA909" s="3"/>
      <c r="SB909" s="3"/>
      <c r="SC909" s="3"/>
      <c r="SD909" s="3"/>
      <c r="SE909" s="3"/>
      <c r="SF909" s="3"/>
      <c r="SG909" s="3"/>
      <c r="SH909" s="3"/>
      <c r="SI909" s="3"/>
      <c r="SJ909" s="3"/>
      <c r="SK909" s="3"/>
      <c r="SL909" s="3"/>
      <c r="SM909" s="3"/>
      <c r="SN909" s="3"/>
      <c r="SO909" s="3"/>
      <c r="SP909" s="3"/>
      <c r="SQ909" s="3"/>
      <c r="SR909" s="3"/>
      <c r="SS909" s="3"/>
      <c r="ST909" s="3"/>
      <c r="SU909" s="3"/>
      <c r="SV909" s="3"/>
      <c r="SW909" s="3"/>
      <c r="SX909" s="3"/>
      <c r="SY909" s="3"/>
      <c r="SZ909" s="3"/>
      <c r="TA909" s="3"/>
      <c r="TB909" s="3"/>
      <c r="TC909" s="3"/>
      <c r="TD909" s="3"/>
      <c r="TE909" s="3"/>
      <c r="TF909" s="3"/>
      <c r="TG909" s="3"/>
      <c r="TH909" s="3"/>
      <c r="TI909" s="3"/>
      <c r="TJ909" s="3"/>
      <c r="TK909" s="3"/>
      <c r="TL909" s="3"/>
      <c r="TM909" s="3"/>
      <c r="TN909" s="3"/>
      <c r="TO909" s="3"/>
      <c r="TP909" s="3"/>
      <c r="TQ909" s="3"/>
      <c r="TR909" s="3"/>
      <c r="TS909" s="3"/>
      <c r="TT909" s="3"/>
      <c r="TU909" s="3"/>
      <c r="TV909" s="3"/>
      <c r="TW909" s="3"/>
      <c r="TX909" s="3"/>
      <c r="TY909" s="3"/>
      <c r="TZ909" s="3"/>
      <c r="UA909" s="3"/>
      <c r="UB909" s="3"/>
      <c r="UC909" s="3"/>
      <c r="UD909" s="3"/>
      <c r="UE909" s="3"/>
      <c r="UF909" s="3"/>
      <c r="UG909" s="3"/>
      <c r="UH909" s="3"/>
      <c r="UI909" s="3"/>
      <c r="UJ909" s="3"/>
      <c r="UK909" s="3"/>
      <c r="UL909" s="3"/>
      <c r="UM909" s="3"/>
      <c r="UN909" s="3"/>
      <c r="UO909" s="3"/>
      <c r="UP909" s="3"/>
      <c r="UQ909" s="3"/>
      <c r="UR909" s="3"/>
      <c r="US909" s="3"/>
      <c r="UT909" s="3"/>
      <c r="UU909" s="3"/>
      <c r="UV909" s="3"/>
      <c r="UW909" s="3"/>
      <c r="UX909" s="3"/>
      <c r="UY909" s="3"/>
      <c r="UZ909" s="3"/>
      <c r="VA909" s="3"/>
      <c r="VB909" s="3"/>
      <c r="VC909" s="3"/>
      <c r="VD909" s="3"/>
      <c r="VE909" s="3"/>
      <c r="VF909" s="3"/>
      <c r="VG909" s="3"/>
      <c r="VH909" s="3"/>
      <c r="VI909" s="3"/>
      <c r="VJ909" s="3"/>
      <c r="VK909" s="3"/>
      <c r="VL909" s="3"/>
      <c r="VM909" s="3"/>
      <c r="VN909" s="3"/>
      <c r="VO909" s="3"/>
      <c r="VP909" s="3"/>
      <c r="VQ909" s="3"/>
      <c r="VR909" s="3"/>
      <c r="VS909" s="3"/>
      <c r="VT909" s="3"/>
      <c r="VU909" s="3"/>
      <c r="VV909" s="3"/>
      <c r="VW909" s="3"/>
      <c r="VX909" s="3"/>
      <c r="VY909" s="3"/>
      <c r="VZ909" s="3"/>
      <c r="WA909" s="3"/>
      <c r="WB909" s="3"/>
      <c r="WC909" s="3"/>
      <c r="WD909" s="3"/>
      <c r="WE909" s="3"/>
      <c r="WF909" s="3"/>
      <c r="WG909" s="3"/>
      <c r="WH909" s="3"/>
      <c r="WI909" s="3"/>
      <c r="WJ909" s="3"/>
      <c r="WK909" s="3"/>
      <c r="WL909" s="3"/>
      <c r="WM909" s="3"/>
      <c r="WN909" s="3"/>
      <c r="WO909" s="3"/>
      <c r="WP909" s="3"/>
      <c r="WQ909" s="3"/>
      <c r="WR909" s="3"/>
      <c r="WS909" s="3"/>
      <c r="WT909" s="3"/>
      <c r="WU909" s="3"/>
      <c r="WV909" s="3"/>
      <c r="WW909" s="3"/>
      <c r="WX909" s="3"/>
      <c r="WY909" s="3"/>
      <c r="WZ909" s="3"/>
      <c r="XA909" s="3"/>
      <c r="XB909" s="3"/>
      <c r="XC909" s="3"/>
      <c r="XD909" s="3"/>
      <c r="XE909" s="3"/>
      <c r="XF909" s="3"/>
      <c r="XG909" s="3"/>
      <c r="XH909" s="3"/>
      <c r="XI909" s="3"/>
      <c r="XJ909" s="3"/>
      <c r="XK909" s="3"/>
      <c r="XL909" s="3"/>
      <c r="XM909" s="3"/>
      <c r="XN909" s="3"/>
      <c r="XO909" s="3"/>
      <c r="XP909" s="3"/>
      <c r="XQ909" s="3"/>
      <c r="XR909" s="3"/>
      <c r="XS909" s="3"/>
      <c r="XT909" s="3"/>
      <c r="XU909" s="3"/>
      <c r="XV909" s="3"/>
      <c r="XW909" s="3"/>
      <c r="XX909" s="3"/>
      <c r="XY909" s="3"/>
      <c r="XZ909" s="3"/>
      <c r="YA909" s="3"/>
      <c r="YB909" s="3"/>
      <c r="YC909" s="3"/>
      <c r="YD909" s="3"/>
      <c r="YE909" s="3"/>
      <c r="YF909" s="3"/>
      <c r="YG909" s="3"/>
      <c r="YH909" s="3"/>
      <c r="YI909" s="3"/>
      <c r="YJ909" s="3"/>
      <c r="YK909" s="3"/>
      <c r="YL909" s="3"/>
      <c r="YM909" s="3"/>
      <c r="YN909" s="3"/>
      <c r="YO909" s="3"/>
      <c r="YP909" s="3"/>
      <c r="YQ909" s="3"/>
      <c r="YR909" s="3"/>
      <c r="YS909" s="3"/>
      <c r="YT909" s="3"/>
      <c r="YU909" s="3"/>
      <c r="YV909" s="3"/>
      <c r="YW909" s="3"/>
      <c r="YX909" s="3"/>
      <c r="YY909" s="3"/>
      <c r="YZ909" s="3"/>
      <c r="ZA909" s="3"/>
      <c r="ZB909" s="3"/>
      <c r="ZC909" s="3"/>
      <c r="ZD909" s="3"/>
      <c r="ZE909" s="3"/>
      <c r="ZF909" s="3"/>
      <c r="ZG909" s="3"/>
      <c r="ZH909" s="3"/>
      <c r="ZI909" s="3"/>
      <c r="ZJ909" s="3"/>
      <c r="ZK909" s="3"/>
      <c r="ZL909" s="3"/>
      <c r="ZM909" s="3"/>
      <c r="ZN909" s="3"/>
      <c r="ZO909" s="3"/>
      <c r="ZP909" s="3"/>
      <c r="ZQ909" s="3"/>
      <c r="ZR909" s="3"/>
      <c r="ZS909" s="3"/>
      <c r="ZT909" s="3"/>
      <c r="ZU909" s="3"/>
      <c r="ZV909" s="3"/>
      <c r="ZW909" s="3"/>
      <c r="ZX909" s="3"/>
      <c r="ZY909" s="3"/>
      <c r="ZZ909" s="3"/>
      <c r="AAA909" s="3"/>
      <c r="AAB909" s="3"/>
      <c r="AAC909" s="3"/>
      <c r="AAD909" s="3"/>
      <c r="AAE909" s="3"/>
      <c r="AAF909" s="3"/>
      <c r="AAG909" s="3"/>
      <c r="AAH909" s="3"/>
      <c r="AAI909" s="3"/>
      <c r="AAJ909" s="3"/>
      <c r="AAK909" s="3"/>
      <c r="AAL909" s="3"/>
      <c r="AAM909" s="3"/>
      <c r="AAN909" s="3"/>
      <c r="AAO909" s="3"/>
      <c r="AAP909" s="3"/>
      <c r="AAQ909" s="3"/>
      <c r="AAR909" s="3"/>
      <c r="AAS909" s="3"/>
      <c r="AAT909" s="3"/>
      <c r="AAU909" s="3"/>
      <c r="AAV909" s="3"/>
      <c r="AAW909" s="3"/>
      <c r="AAX909" s="3"/>
      <c r="AAY909" s="3"/>
      <c r="AAZ909" s="3"/>
      <c r="ABA909" s="3"/>
      <c r="ABB909" s="3"/>
      <c r="ABC909" s="3"/>
      <c r="ABD909" s="3"/>
      <c r="ABE909" s="3"/>
      <c r="ABF909" s="3"/>
      <c r="ABG909" s="3"/>
      <c r="ABH909" s="3"/>
      <c r="ABI909" s="3"/>
      <c r="ABJ909" s="3"/>
      <c r="ABK909" s="3"/>
      <c r="ABL909" s="3"/>
      <c r="ABM909" s="3"/>
      <c r="ABN909" s="3"/>
      <c r="ABO909" s="3"/>
      <c r="ABP909" s="3"/>
      <c r="ABQ909" s="3"/>
      <c r="ABR909" s="3"/>
      <c r="ABS909" s="3"/>
      <c r="ABT909" s="3"/>
      <c r="ABU909" s="3"/>
      <c r="ABV909" s="3"/>
      <c r="ABW909" s="3"/>
      <c r="ABX909" s="3"/>
      <c r="ABY909" s="3"/>
      <c r="ABZ909" s="3"/>
      <c r="ACA909" s="3"/>
      <c r="ACB909" s="3"/>
      <c r="ACC909" s="3"/>
      <c r="ACD909" s="3"/>
      <c r="ACE909" s="3"/>
      <c r="ACF909" s="3"/>
      <c r="ACG909" s="3"/>
      <c r="ACH909" s="3"/>
      <c r="ACI909" s="3"/>
      <c r="ACJ909" s="3"/>
      <c r="ACK909" s="3"/>
      <c r="ACL909" s="3"/>
      <c r="ACM909" s="3"/>
      <c r="ACN909" s="3"/>
      <c r="ACO909" s="3"/>
      <c r="ACP909" s="3"/>
      <c r="ACQ909" s="3"/>
      <c r="ACR909" s="3"/>
      <c r="ACS909" s="3"/>
      <c r="ACT909" s="3"/>
      <c r="ACU909" s="3"/>
      <c r="ACV909" s="3"/>
      <c r="ACW909" s="3"/>
      <c r="ACX909" s="3"/>
      <c r="ACY909" s="3"/>
      <c r="ACZ909" s="3"/>
      <c r="ADA909" s="3"/>
      <c r="ADB909" s="3"/>
      <c r="ADC909" s="3"/>
      <c r="ADD909" s="3"/>
      <c r="ADE909" s="3"/>
      <c r="ADF909" s="3"/>
      <c r="ADG909" s="3"/>
      <c r="ADH909" s="3"/>
      <c r="ADI909" s="3"/>
      <c r="ADJ909" s="3"/>
      <c r="ADK909" s="3"/>
      <c r="ADL909" s="3"/>
      <c r="ADM909" s="3"/>
      <c r="ADN909" s="3"/>
      <c r="ADO909" s="3"/>
      <c r="ADP909" s="3"/>
      <c r="ADQ909" s="3"/>
      <c r="ADR909" s="3"/>
      <c r="ADS909" s="3"/>
      <c r="ADT909" s="3"/>
      <c r="ADU909" s="3"/>
      <c r="ADV909" s="3"/>
      <c r="ADW909" s="3"/>
      <c r="ADX909" s="3"/>
      <c r="ADY909" s="3"/>
      <c r="ADZ909" s="3"/>
      <c r="AEA909" s="3"/>
      <c r="AEB909" s="3"/>
      <c r="AEC909" s="3"/>
      <c r="AED909" s="3"/>
      <c r="AEE909" s="3"/>
      <c r="AEF909" s="3"/>
      <c r="AEG909" s="3"/>
      <c r="AEH909" s="3"/>
      <c r="AEI909" s="3"/>
      <c r="AEJ909" s="3"/>
      <c r="AEK909" s="3"/>
      <c r="AEL909" s="3"/>
      <c r="AEM909" s="3"/>
      <c r="AEN909" s="3"/>
      <c r="AEO909" s="3"/>
      <c r="AEP909" s="3"/>
      <c r="AEQ909" s="3"/>
      <c r="AER909" s="3"/>
      <c r="AES909" s="3"/>
      <c r="AET909" s="3"/>
      <c r="AEU909" s="3"/>
      <c r="AEV909" s="3"/>
      <c r="AEW909" s="3"/>
      <c r="AEX909" s="3"/>
      <c r="AEY909" s="3"/>
      <c r="AEZ909" s="3"/>
      <c r="AFA909" s="3"/>
      <c r="AFB909" s="3"/>
      <c r="AFC909" s="3"/>
      <c r="AFD909" s="3"/>
      <c r="AFE909" s="3"/>
      <c r="AFF909" s="3"/>
      <c r="AFG909" s="3"/>
      <c r="AFH909" s="3"/>
      <c r="AFI909" s="3"/>
      <c r="AFJ909" s="3"/>
      <c r="AFK909" s="3"/>
      <c r="AFL909" s="3"/>
      <c r="AFM909" s="3"/>
      <c r="AFN909" s="3"/>
      <c r="AFO909" s="3"/>
      <c r="AFP909" s="3"/>
      <c r="AFQ909" s="3"/>
      <c r="AFR909" s="3"/>
      <c r="AFS909" s="3"/>
      <c r="AFT909" s="3"/>
      <c r="AFU909" s="3"/>
      <c r="AFV909" s="3"/>
      <c r="AFW909" s="3"/>
      <c r="AFX909" s="3"/>
      <c r="AFY909" s="3"/>
      <c r="AFZ909" s="3"/>
      <c r="AGA909" s="3"/>
      <c r="AGB909" s="3"/>
      <c r="AGC909" s="3"/>
      <c r="AGD909" s="3"/>
      <c r="AGE909" s="3"/>
      <c r="AGF909" s="3"/>
      <c r="AGG909" s="3"/>
      <c r="AGH909" s="3"/>
      <c r="AGI909" s="3"/>
      <c r="AGJ909" s="3"/>
      <c r="AGK909" s="3"/>
      <c r="AGL909" s="3"/>
      <c r="AGM909" s="3"/>
      <c r="AGN909" s="3"/>
      <c r="AGO909" s="3"/>
      <c r="AGP909" s="3"/>
      <c r="AGQ909" s="3"/>
      <c r="AGR909" s="3"/>
      <c r="AGS909" s="3"/>
      <c r="AGT909" s="3"/>
      <c r="AGU909" s="3"/>
      <c r="AGV909" s="3"/>
      <c r="AGW909" s="3"/>
      <c r="AGX909" s="3"/>
      <c r="AGY909" s="3"/>
      <c r="AGZ909" s="3"/>
      <c r="AHA909" s="3"/>
      <c r="AHB909" s="3"/>
      <c r="AHC909" s="3"/>
      <c r="AHD909" s="3"/>
      <c r="AHE909" s="3"/>
      <c r="AHF909" s="3"/>
      <c r="AHG909" s="3"/>
      <c r="AHH909" s="3"/>
      <c r="AHI909" s="3"/>
      <c r="AHJ909" s="3"/>
      <c r="AHK909" s="3"/>
      <c r="AHL909" s="3"/>
      <c r="AHM909" s="3"/>
      <c r="AHN909" s="3"/>
      <c r="AHO909" s="3"/>
      <c r="AHP909" s="3"/>
      <c r="AHQ909" s="3"/>
      <c r="AHR909" s="3"/>
      <c r="AHS909" s="3"/>
      <c r="AHT909" s="3"/>
      <c r="AHU909" s="3"/>
      <c r="AHV909" s="3"/>
      <c r="AHW909" s="3"/>
      <c r="AHX909" s="3"/>
      <c r="AHY909" s="3"/>
      <c r="AHZ909" s="3"/>
      <c r="AIA909" s="3"/>
      <c r="AIB909" s="3"/>
      <c r="AIC909" s="3"/>
      <c r="AID909" s="3"/>
      <c r="AIE909" s="3"/>
      <c r="AIF909" s="3"/>
      <c r="AIG909" s="3"/>
      <c r="AIH909" s="3"/>
      <c r="AII909" s="3"/>
      <c r="AIJ909" s="3"/>
      <c r="AIK909" s="3"/>
      <c r="AIL909" s="3"/>
      <c r="AIM909" s="3"/>
      <c r="AIN909" s="3"/>
      <c r="AIO909" s="3"/>
      <c r="AIP909" s="3"/>
      <c r="AIQ909" s="3"/>
      <c r="AIR909" s="3"/>
      <c r="AIS909" s="3"/>
      <c r="AIT909" s="3"/>
      <c r="AIU909" s="3"/>
      <c r="AIV909" s="3"/>
      <c r="AIW909" s="3"/>
      <c r="AIX909" s="3"/>
      <c r="AIY909" s="3"/>
      <c r="AIZ909" s="3"/>
      <c r="AJA909" s="3"/>
      <c r="AJB909" s="3"/>
      <c r="AJC909" s="3"/>
      <c r="AJD909" s="3"/>
      <c r="AJE909" s="3"/>
      <c r="AJF909" s="3"/>
      <c r="AJG909" s="3"/>
      <c r="AJH909" s="3"/>
      <c r="AJI909" s="3"/>
      <c r="AJJ909" s="3"/>
      <c r="AJK909" s="3"/>
      <c r="AJL909" s="3"/>
      <c r="AJM909" s="3"/>
      <c r="AJN909" s="3"/>
      <c r="AJO909" s="3"/>
      <c r="AJP909" s="3"/>
      <c r="AJQ909" s="3"/>
      <c r="AJR909" s="3"/>
      <c r="AJS909" s="3"/>
      <c r="AJT909" s="3"/>
      <c r="AJU909" s="3"/>
      <c r="AJV909" s="3"/>
      <c r="AJW909" s="3"/>
      <c r="AJX909" s="3"/>
      <c r="AJY909" s="3"/>
      <c r="AJZ909" s="3"/>
      <c r="AKA909" s="3"/>
      <c r="AKB909" s="3"/>
      <c r="AKC909" s="3"/>
      <c r="AKD909" s="3"/>
      <c r="AKE909" s="3"/>
      <c r="AKF909" s="3"/>
      <c r="AKG909" s="3"/>
      <c r="AKH909" s="3"/>
      <c r="AKI909" s="3"/>
      <c r="AKJ909" s="3"/>
      <c r="AKK909" s="3"/>
      <c r="AKL909" s="3"/>
      <c r="AKM909" s="3"/>
      <c r="AKN909" s="3"/>
      <c r="AKO909" s="3"/>
      <c r="AKP909" s="3"/>
      <c r="AKQ909" s="3"/>
      <c r="AKR909" s="3"/>
      <c r="AKS909" s="3"/>
      <c r="AKT909" s="3"/>
      <c r="AKU909" s="3"/>
      <c r="AKV909" s="3"/>
      <c r="AKW909" s="3"/>
      <c r="AKX909" s="3"/>
      <c r="AKY909" s="3"/>
      <c r="AKZ909" s="3"/>
      <c r="ALA909" s="3"/>
      <c r="ALB909" s="3"/>
      <c r="ALC909" s="3"/>
      <c r="ALD909" s="3"/>
      <c r="ALE909" s="3"/>
      <c r="ALF909" s="3"/>
      <c r="ALG909" s="3"/>
      <c r="ALH909" s="3"/>
      <c r="ALI909" s="3"/>
      <c r="ALJ909" s="3"/>
      <c r="ALK909" s="3"/>
      <c r="ALL909" s="3"/>
      <c r="ALM909" s="3"/>
      <c r="ALN909" s="3"/>
      <c r="ALO909" s="3"/>
      <c r="ALP909" s="3"/>
      <c r="ALQ909" s="3"/>
      <c r="ALR909" s="3"/>
      <c r="ALS909" s="3"/>
      <c r="ALT909" s="3"/>
      <c r="ALU909" s="3"/>
      <c r="ALV909" s="3"/>
      <c r="ALW909" s="3"/>
      <c r="ALX909" s="3"/>
      <c r="ALY909" s="3"/>
      <c r="ALZ909" s="3"/>
      <c r="AMA909" s="3"/>
      <c r="AMB909" s="3"/>
      <c r="AMC909" s="3"/>
      <c r="AMD909" s="3"/>
      <c r="AME909" s="3"/>
      <c r="AMF909" s="3"/>
      <c r="AMG909" s="3"/>
      <c r="AMH909" s="3"/>
      <c r="AMI909" s="3"/>
      <c r="AMJ909" s="3"/>
      <c r="AMK909" s="3"/>
      <c r="AML909" s="3"/>
      <c r="AMM909" s="3"/>
      <c r="AMN909" s="3"/>
      <c r="AMO909" s="3"/>
      <c r="AMP909" s="3"/>
      <c r="AMQ909" s="3"/>
      <c r="AMR909" s="3"/>
      <c r="AMS909" s="3"/>
      <c r="AMT909" s="3"/>
      <c r="AMU909" s="3"/>
      <c r="AMV909" s="3"/>
      <c r="AMW909" s="3"/>
      <c r="AMX909" s="3"/>
      <c r="AMY909" s="3"/>
      <c r="AMZ909" s="3"/>
      <c r="ANA909" s="3"/>
      <c r="ANB909" s="3"/>
      <c r="ANC909" s="3"/>
      <c r="AND909" s="3"/>
      <c r="ANE909" s="3"/>
      <c r="ANF909" s="3"/>
      <c r="ANG909" s="3"/>
      <c r="ANH909" s="3"/>
      <c r="ANI909" s="3"/>
      <c r="ANJ909" s="3"/>
      <c r="ANK909" s="3"/>
      <c r="ANL909" s="3"/>
      <c r="ANM909" s="3"/>
      <c r="ANN909" s="3"/>
      <c r="ANO909" s="3"/>
      <c r="ANP909" s="3"/>
      <c r="ANQ909" s="3"/>
      <c r="ANR909" s="3"/>
      <c r="ANS909" s="3"/>
      <c r="ANT909" s="3"/>
      <c r="ANU909" s="3"/>
      <c r="ANV909" s="3"/>
      <c r="ANW909" s="3"/>
      <c r="ANX909" s="3"/>
      <c r="ANY909" s="3"/>
      <c r="ANZ909" s="3"/>
      <c r="AOA909" s="3"/>
      <c r="AOB909" s="3"/>
      <c r="AOC909" s="3"/>
      <c r="AOD909" s="3"/>
      <c r="AOE909" s="3"/>
      <c r="AOF909" s="3"/>
      <c r="AOG909" s="3"/>
      <c r="AOH909" s="3"/>
      <c r="AOI909" s="3"/>
      <c r="AOJ909" s="3"/>
      <c r="AOK909" s="3"/>
      <c r="AOL909" s="3"/>
      <c r="AOM909" s="3"/>
      <c r="AON909" s="3"/>
      <c r="AOO909" s="3"/>
      <c r="AOP909" s="3"/>
      <c r="AOQ909" s="3"/>
      <c r="AOR909" s="3"/>
      <c r="AOS909" s="3"/>
      <c r="AOT909" s="3"/>
      <c r="AOU909" s="3"/>
      <c r="AOV909" s="3"/>
      <c r="AOW909" s="3"/>
      <c r="AOX909" s="3"/>
      <c r="AOY909" s="3"/>
      <c r="AOZ909" s="3"/>
      <c r="APA909" s="3"/>
      <c r="APB909" s="3"/>
      <c r="APC909" s="3"/>
      <c r="APD909" s="3"/>
      <c r="APE909" s="3"/>
      <c r="APF909" s="3"/>
      <c r="APG909" s="3"/>
      <c r="APH909" s="3"/>
      <c r="API909" s="3"/>
      <c r="APJ909" s="3"/>
      <c r="APK909" s="3"/>
      <c r="APL909" s="3"/>
      <c r="APM909" s="3"/>
      <c r="APN909" s="3"/>
      <c r="APO909" s="3"/>
      <c r="APP909" s="3"/>
      <c r="APQ909" s="3"/>
      <c r="APR909" s="3"/>
      <c r="APS909" s="3"/>
      <c r="APT909" s="3"/>
      <c r="APU909" s="3"/>
      <c r="APV909" s="3"/>
      <c r="APW909" s="3"/>
      <c r="APX909" s="3"/>
      <c r="APY909" s="3"/>
      <c r="APZ909" s="3"/>
      <c r="AQA909" s="3"/>
      <c r="AQB909" s="3"/>
      <c r="AQC909" s="3"/>
      <c r="AQD909" s="3"/>
      <c r="AQE909" s="3"/>
      <c r="AQF909" s="3"/>
      <c r="AQG909" s="3"/>
      <c r="AQH909" s="3"/>
      <c r="AQI909" s="3"/>
      <c r="AQJ909" s="3"/>
      <c r="AQK909" s="3"/>
      <c r="AQL909" s="3"/>
      <c r="AQM909" s="3"/>
      <c r="AQN909" s="3"/>
      <c r="AQO909" s="3"/>
      <c r="AQP909" s="3"/>
      <c r="AQQ909" s="3"/>
      <c r="AQR909" s="3"/>
      <c r="AQS909" s="3"/>
      <c r="AQT909" s="3"/>
      <c r="AQU909" s="3"/>
      <c r="AQV909" s="3"/>
      <c r="AQW909" s="3"/>
      <c r="AQX909" s="3"/>
      <c r="AQY909" s="3"/>
      <c r="AQZ909" s="3"/>
      <c r="ARA909" s="3"/>
      <c r="ARB909" s="3"/>
      <c r="ARC909" s="3"/>
      <c r="ARD909" s="3"/>
      <c r="ARE909" s="3"/>
      <c r="ARF909" s="3"/>
      <c r="ARG909" s="3"/>
      <c r="ARH909" s="3"/>
      <c r="ARI909" s="3"/>
      <c r="ARJ909" s="3"/>
      <c r="ARK909" s="3"/>
      <c r="ARL909" s="3"/>
      <c r="ARM909" s="3"/>
      <c r="ARN909" s="3"/>
      <c r="ARO909" s="3"/>
      <c r="ARP909" s="3"/>
      <c r="ARQ909" s="3"/>
      <c r="ARR909" s="3"/>
      <c r="ARS909" s="3"/>
      <c r="ART909" s="3"/>
      <c r="ARU909" s="3"/>
      <c r="ARV909" s="3"/>
      <c r="ARW909" s="3"/>
      <c r="ARX909" s="3"/>
      <c r="ARY909" s="3"/>
      <c r="ARZ909" s="3"/>
      <c r="ASA909" s="3"/>
      <c r="ASB909" s="3"/>
      <c r="ASC909" s="3"/>
      <c r="ASD909" s="3"/>
      <c r="ASE909" s="3"/>
      <c r="ASF909" s="3"/>
      <c r="ASG909" s="3"/>
      <c r="ASH909" s="3"/>
      <c r="ASI909" s="3"/>
      <c r="ASJ909" s="3"/>
      <c r="ASK909" s="3"/>
      <c r="ASL909" s="3"/>
      <c r="ASM909" s="3"/>
      <c r="ASN909" s="3"/>
      <c r="ASO909" s="3"/>
      <c r="ASP909" s="3"/>
      <c r="ASQ909" s="3"/>
      <c r="ASR909" s="3"/>
      <c r="ASS909" s="3"/>
      <c r="AST909" s="3"/>
      <c r="ASU909" s="3"/>
      <c r="ASV909" s="3"/>
      <c r="ASW909" s="3"/>
      <c r="ASX909" s="3"/>
      <c r="ASY909" s="3"/>
      <c r="ASZ909" s="3"/>
      <c r="ATA909" s="3"/>
      <c r="ATB909" s="3"/>
      <c r="ATC909" s="3"/>
      <c r="ATD909" s="3"/>
      <c r="ATE909" s="3"/>
      <c r="ATF909" s="3"/>
      <c r="ATG909" s="3"/>
      <c r="ATH909" s="3"/>
      <c r="ATI909" s="3"/>
      <c r="ATJ909" s="3"/>
      <c r="ATK909" s="3"/>
      <c r="ATL909" s="3"/>
      <c r="ATM909" s="3"/>
      <c r="ATN909" s="3"/>
      <c r="ATO909" s="3"/>
      <c r="ATP909" s="3"/>
      <c r="ATQ909" s="3"/>
      <c r="ATR909" s="3"/>
      <c r="ATS909" s="3"/>
      <c r="ATT909" s="3"/>
      <c r="ATU909" s="3"/>
      <c r="ATV909" s="3"/>
      <c r="ATW909" s="3"/>
      <c r="ATX909" s="3"/>
      <c r="ATY909" s="3"/>
      <c r="ATZ909" s="3"/>
      <c r="AUA909" s="3"/>
      <c r="AUB909" s="3"/>
      <c r="AUC909" s="3"/>
      <c r="AUD909" s="3"/>
      <c r="AUE909" s="3"/>
      <c r="AUF909" s="3"/>
      <c r="AUG909" s="3"/>
      <c r="AUH909" s="3"/>
      <c r="AUI909" s="3"/>
      <c r="AUJ909" s="3"/>
      <c r="AUK909" s="3"/>
      <c r="AUL909" s="3"/>
      <c r="AUM909" s="3"/>
      <c r="AUN909" s="3"/>
      <c r="AUO909" s="3"/>
      <c r="AUP909" s="3"/>
      <c r="AUQ909" s="3"/>
      <c r="AUR909" s="3"/>
      <c r="AUS909" s="3"/>
      <c r="AUT909" s="3"/>
      <c r="AUU909" s="3"/>
      <c r="AUV909" s="3"/>
      <c r="AUW909" s="3"/>
      <c r="AUX909" s="3"/>
      <c r="AUY909" s="3"/>
      <c r="AUZ909" s="3"/>
      <c r="AVA909" s="3"/>
      <c r="AVB909" s="3"/>
      <c r="AVC909" s="3"/>
      <c r="AVD909" s="3"/>
      <c r="AVE909" s="3"/>
      <c r="AVF909" s="3"/>
      <c r="AVG909" s="3"/>
      <c r="AVH909" s="3"/>
      <c r="AVI909" s="3"/>
      <c r="AVJ909" s="3"/>
      <c r="AVK909" s="3"/>
      <c r="AVL909" s="3"/>
      <c r="AVM909" s="3"/>
      <c r="AVN909" s="3"/>
      <c r="AVO909" s="3"/>
      <c r="AVP909" s="3"/>
      <c r="AVQ909" s="3"/>
      <c r="AVR909" s="3"/>
      <c r="AVS909" s="3"/>
      <c r="AVT909" s="3"/>
      <c r="AVU909" s="3"/>
      <c r="AVV909" s="3"/>
      <c r="AVW909" s="3"/>
      <c r="AVX909" s="3"/>
      <c r="AVY909" s="3"/>
      <c r="AVZ909" s="3"/>
      <c r="AWA909" s="3"/>
      <c r="AWB909" s="3"/>
      <c r="AWC909" s="3"/>
      <c r="AWD909" s="3"/>
      <c r="AWE909" s="3"/>
      <c r="AWF909" s="3"/>
      <c r="AWG909" s="3"/>
      <c r="AWH909" s="3"/>
      <c r="AWI909" s="3"/>
      <c r="AWJ909" s="3"/>
      <c r="AWK909" s="3"/>
      <c r="AWL909" s="3"/>
      <c r="AWM909" s="3"/>
      <c r="AWN909" s="3"/>
      <c r="AWO909" s="3"/>
      <c r="AWP909" s="3"/>
      <c r="AWQ909" s="3"/>
      <c r="AWR909" s="3"/>
      <c r="AWS909" s="3"/>
      <c r="AWT909" s="3"/>
      <c r="AWU909" s="3"/>
      <c r="AWV909" s="3"/>
      <c r="AWW909" s="3"/>
      <c r="AWX909" s="3"/>
      <c r="AWY909" s="3"/>
      <c r="AWZ909" s="3"/>
      <c r="AXA909" s="3"/>
      <c r="AXB909" s="3"/>
      <c r="AXC909" s="3"/>
      <c r="AXD909" s="3"/>
      <c r="AXE909" s="3"/>
      <c r="AXF909" s="3"/>
      <c r="AXG909" s="3"/>
      <c r="AXH909" s="3"/>
      <c r="AXI909" s="3"/>
      <c r="AXJ909" s="3"/>
      <c r="AXK909" s="3"/>
      <c r="AXL909" s="3"/>
      <c r="AXM909" s="3"/>
      <c r="AXN909" s="3"/>
      <c r="AXO909" s="3"/>
      <c r="AXP909" s="3"/>
      <c r="AXQ909" s="3"/>
      <c r="AXR909" s="3"/>
      <c r="AXS909" s="3"/>
      <c r="AXT909" s="3"/>
      <c r="AXU909" s="3"/>
      <c r="AXV909" s="3"/>
      <c r="AXW909" s="3"/>
      <c r="AXX909" s="3"/>
      <c r="AXY909" s="3"/>
      <c r="AXZ909" s="3"/>
      <c r="AYA909" s="3"/>
      <c r="AYB909" s="3"/>
      <c r="AYC909" s="3"/>
      <c r="AYD909" s="3"/>
      <c r="AYE909" s="3"/>
      <c r="AYF909" s="3"/>
      <c r="AYG909" s="3"/>
      <c r="AYH909" s="3"/>
      <c r="AYI909" s="3"/>
      <c r="AYJ909" s="3"/>
      <c r="AYK909" s="3"/>
      <c r="AYL909" s="3"/>
      <c r="AYM909" s="3"/>
      <c r="AYN909" s="3"/>
      <c r="AYO909" s="3"/>
      <c r="AYP909" s="3"/>
      <c r="AYQ909" s="3"/>
      <c r="AYR909" s="3"/>
      <c r="AYS909" s="3"/>
      <c r="AYT909" s="3"/>
      <c r="AYU909" s="3"/>
      <c r="AYV909" s="3"/>
      <c r="AYW909" s="3"/>
      <c r="AYX909" s="3"/>
      <c r="AYY909" s="3"/>
      <c r="AYZ909" s="3"/>
      <c r="AZA909" s="3"/>
      <c r="AZB909" s="3"/>
      <c r="AZC909" s="3"/>
      <c r="AZD909" s="3"/>
      <c r="AZE909" s="3"/>
      <c r="AZF909" s="3"/>
      <c r="AZG909" s="3"/>
      <c r="AZH909" s="3"/>
      <c r="AZI909" s="3"/>
      <c r="AZJ909" s="3"/>
      <c r="AZK909" s="3"/>
      <c r="AZL909" s="3"/>
      <c r="AZM909" s="3"/>
      <c r="AZN909" s="3"/>
      <c r="AZO909" s="3"/>
      <c r="AZP909" s="3"/>
      <c r="AZQ909" s="3"/>
      <c r="AZR909" s="3"/>
      <c r="AZS909" s="3"/>
      <c r="AZT909" s="3"/>
      <c r="AZU909" s="3"/>
      <c r="AZV909" s="3"/>
      <c r="AZW909" s="3"/>
      <c r="AZX909" s="3"/>
      <c r="AZY909" s="3"/>
      <c r="AZZ909" s="3"/>
      <c r="BAA909" s="3"/>
      <c r="BAB909" s="3"/>
      <c r="BAC909" s="3"/>
      <c r="BAD909" s="3"/>
      <c r="BAE909" s="3"/>
      <c r="BAF909" s="3"/>
      <c r="BAG909" s="3"/>
      <c r="BAH909" s="3"/>
      <c r="BAI909" s="3"/>
      <c r="BAJ909" s="3"/>
      <c r="BAK909" s="3"/>
      <c r="BAL909" s="3"/>
      <c r="BAM909" s="3"/>
      <c r="BAN909" s="3"/>
      <c r="BAO909" s="3"/>
      <c r="BAP909" s="3"/>
      <c r="BAQ909" s="3"/>
      <c r="BAR909" s="3"/>
      <c r="BAS909" s="3"/>
      <c r="BAT909" s="3"/>
      <c r="BAU909" s="3"/>
      <c r="BAV909" s="3"/>
      <c r="BAW909" s="3"/>
      <c r="BAX909" s="3"/>
      <c r="BAY909" s="3"/>
      <c r="BAZ909" s="3"/>
      <c r="BBA909" s="3"/>
      <c r="BBB909" s="3"/>
      <c r="BBC909" s="3"/>
      <c r="BBD909" s="3"/>
      <c r="BBE909" s="3"/>
      <c r="BBF909" s="3"/>
      <c r="BBG909" s="3"/>
      <c r="BBH909" s="3"/>
      <c r="BBI909" s="3"/>
      <c r="BBJ909" s="3"/>
      <c r="BBK909" s="3"/>
      <c r="BBL909" s="3"/>
      <c r="BBM909" s="3"/>
      <c r="BBN909" s="3"/>
      <c r="BBO909" s="3"/>
      <c r="BBP909" s="3"/>
      <c r="BBQ909" s="3"/>
      <c r="BBR909" s="3"/>
      <c r="BBS909" s="3"/>
      <c r="BBT909" s="3"/>
      <c r="BBU909" s="3"/>
      <c r="BBV909" s="3"/>
      <c r="BBW909" s="3"/>
      <c r="BBX909" s="3"/>
      <c r="BBY909" s="3"/>
      <c r="BBZ909" s="3"/>
      <c r="BCA909" s="3"/>
      <c r="BCB909" s="3"/>
      <c r="BCC909" s="3"/>
      <c r="BCD909" s="3"/>
      <c r="BCE909" s="3"/>
      <c r="BCF909" s="3"/>
      <c r="BCG909" s="3"/>
      <c r="BCH909" s="3"/>
      <c r="BCI909" s="3"/>
      <c r="BCJ909" s="3"/>
      <c r="BCK909" s="3"/>
      <c r="BCL909" s="3"/>
      <c r="BCM909" s="3"/>
      <c r="BCN909" s="3"/>
      <c r="BCO909" s="3"/>
      <c r="BCP909" s="3"/>
      <c r="BCQ909" s="3"/>
      <c r="BCR909" s="3"/>
      <c r="BCS909" s="3"/>
      <c r="BCT909" s="3"/>
      <c r="BCU909" s="3"/>
      <c r="BCV909" s="3"/>
      <c r="BCW909" s="3"/>
      <c r="BCX909" s="3"/>
      <c r="BCY909" s="3"/>
      <c r="BCZ909" s="3"/>
      <c r="BDA909" s="3"/>
      <c r="BDB909" s="3"/>
      <c r="BDC909" s="3"/>
      <c r="BDD909" s="3"/>
      <c r="BDE909" s="3"/>
      <c r="BDF909" s="3"/>
      <c r="BDG909" s="3"/>
      <c r="BDH909" s="3"/>
      <c r="BDI909" s="3"/>
      <c r="BDJ909" s="3"/>
      <c r="BDK909" s="3"/>
      <c r="BDL909" s="3"/>
      <c r="BDM909" s="3"/>
      <c r="BDN909" s="3"/>
      <c r="BDO909" s="3"/>
      <c r="BDP909" s="3"/>
      <c r="BDQ909" s="3"/>
      <c r="BDR909" s="3"/>
      <c r="BDS909" s="3"/>
      <c r="BDT909" s="3"/>
      <c r="BDU909" s="3"/>
      <c r="BDV909" s="3"/>
      <c r="BDW909" s="3"/>
      <c r="BDX909" s="3"/>
      <c r="BDY909" s="3"/>
      <c r="BDZ909" s="3"/>
      <c r="BEA909" s="3"/>
      <c r="BEB909" s="3"/>
      <c r="BEC909" s="3"/>
      <c r="BED909" s="3"/>
      <c r="BEE909" s="3"/>
      <c r="BEF909" s="3"/>
      <c r="BEG909" s="3"/>
      <c r="BEH909" s="3"/>
      <c r="BEI909" s="3"/>
      <c r="BEJ909" s="3"/>
      <c r="BEK909" s="3"/>
      <c r="BEL909" s="3"/>
      <c r="BEM909" s="3"/>
      <c r="BEN909" s="3"/>
      <c r="BEO909" s="3"/>
      <c r="BEP909" s="3"/>
      <c r="BEQ909" s="3"/>
      <c r="BER909" s="3"/>
      <c r="BES909" s="3"/>
      <c r="BET909" s="3"/>
      <c r="BEU909" s="3"/>
      <c r="BEV909" s="3"/>
      <c r="BEW909" s="3"/>
      <c r="BEX909" s="3"/>
      <c r="BEY909" s="3"/>
      <c r="BEZ909" s="3"/>
      <c r="BFA909" s="3"/>
      <c r="BFB909" s="3"/>
      <c r="BFC909" s="3"/>
      <c r="BFD909" s="3"/>
      <c r="BFE909" s="3"/>
      <c r="BFF909" s="3"/>
      <c r="BFG909" s="3"/>
      <c r="BFH909" s="3"/>
      <c r="BFI909" s="3"/>
      <c r="BFJ909" s="3"/>
      <c r="BFK909" s="3"/>
      <c r="BFL909" s="3"/>
      <c r="BFM909" s="3"/>
      <c r="BFN909" s="3"/>
      <c r="BFO909" s="3"/>
      <c r="BFP909" s="3"/>
      <c r="BFQ909" s="3"/>
      <c r="BFR909" s="3"/>
      <c r="BFS909" s="3"/>
      <c r="BFT909" s="3"/>
      <c r="BFU909" s="3"/>
      <c r="BFV909" s="3"/>
      <c r="BFW909" s="3"/>
      <c r="BFX909" s="3"/>
      <c r="BFY909" s="3"/>
      <c r="BFZ909" s="3"/>
      <c r="BGA909" s="3"/>
      <c r="BGB909" s="3"/>
      <c r="BGC909" s="3"/>
      <c r="BGD909" s="3"/>
      <c r="BGE909" s="3"/>
      <c r="BGF909" s="3"/>
      <c r="BGG909" s="3"/>
      <c r="BGH909" s="3"/>
      <c r="BGI909" s="3"/>
      <c r="BGJ909" s="3"/>
      <c r="BGK909" s="3"/>
      <c r="BGL909" s="3"/>
      <c r="BGM909" s="3"/>
      <c r="BGN909" s="3"/>
      <c r="BGO909" s="3"/>
      <c r="BGP909" s="3"/>
      <c r="BGQ909" s="3"/>
      <c r="BGR909" s="3"/>
      <c r="BGS909" s="3"/>
      <c r="BGT909" s="3"/>
      <c r="BGU909" s="3"/>
      <c r="BGV909" s="3"/>
      <c r="BGW909" s="3"/>
      <c r="BGX909" s="3"/>
      <c r="BGY909" s="3"/>
      <c r="BGZ909" s="3"/>
      <c r="BHA909" s="3"/>
      <c r="BHB909" s="3"/>
      <c r="BHC909" s="3"/>
      <c r="BHD909" s="3"/>
      <c r="BHE909" s="3"/>
      <c r="BHF909" s="3"/>
      <c r="BHG909" s="3"/>
      <c r="BHH909" s="3"/>
      <c r="BHI909" s="3"/>
      <c r="BHJ909" s="3"/>
      <c r="BHK909" s="3"/>
      <c r="BHL909" s="3"/>
      <c r="BHM909" s="3"/>
      <c r="BHN909" s="3"/>
      <c r="BHO909" s="3"/>
      <c r="BHP909" s="3"/>
      <c r="BHQ909" s="3"/>
      <c r="BHR909" s="3"/>
      <c r="BHS909" s="3"/>
      <c r="BHT909" s="3"/>
      <c r="BHU909" s="3"/>
      <c r="BHV909" s="3"/>
      <c r="BHW909" s="3"/>
      <c r="BHX909" s="3"/>
      <c r="BHY909" s="3"/>
      <c r="BHZ909" s="3"/>
      <c r="BIA909" s="3"/>
      <c r="BIB909" s="3"/>
      <c r="BIC909" s="3"/>
      <c r="BID909" s="3"/>
      <c r="BIE909" s="3"/>
      <c r="BIF909" s="3"/>
      <c r="BIG909" s="3"/>
      <c r="BIH909" s="3"/>
      <c r="BII909" s="3"/>
      <c r="BIJ909" s="3"/>
      <c r="BIK909" s="3"/>
      <c r="BIL909" s="3"/>
      <c r="BIM909" s="3"/>
      <c r="BIN909" s="3"/>
      <c r="BIO909" s="3"/>
      <c r="BIP909" s="3"/>
      <c r="BIQ909" s="3"/>
      <c r="BIR909" s="3"/>
      <c r="BIS909" s="3"/>
      <c r="BIT909" s="3"/>
      <c r="BIU909" s="3"/>
      <c r="BIV909" s="3"/>
      <c r="BIW909" s="3"/>
      <c r="BIX909" s="3"/>
      <c r="BIY909" s="3"/>
      <c r="BIZ909" s="3"/>
      <c r="BJA909" s="3"/>
      <c r="BJB909" s="3"/>
      <c r="BJC909" s="3"/>
      <c r="BJD909" s="3"/>
      <c r="BJE909" s="3"/>
      <c r="BJF909" s="3"/>
      <c r="BJG909" s="3"/>
      <c r="BJH909" s="3"/>
      <c r="BJI909" s="3"/>
      <c r="BJJ909" s="3"/>
      <c r="BJK909" s="3"/>
      <c r="BJL909" s="3"/>
      <c r="BJM909" s="3"/>
      <c r="BJN909" s="3"/>
      <c r="BJO909" s="3"/>
      <c r="BJP909" s="3"/>
      <c r="BJQ909" s="3"/>
      <c r="BJR909" s="3"/>
      <c r="BJS909" s="3"/>
      <c r="BJT909" s="3"/>
      <c r="BJU909" s="3"/>
      <c r="BJV909" s="3"/>
      <c r="BJW909" s="3"/>
      <c r="BJX909" s="3"/>
      <c r="BJY909" s="3"/>
      <c r="BJZ909" s="3"/>
      <c r="BKA909" s="3"/>
      <c r="BKB909" s="3"/>
      <c r="BKC909" s="3"/>
      <c r="BKD909" s="3"/>
      <c r="BKE909" s="3"/>
      <c r="BKF909" s="3"/>
      <c r="BKG909" s="3"/>
      <c r="BKH909" s="3"/>
      <c r="BKI909" s="3"/>
      <c r="BKJ909" s="3"/>
      <c r="BKK909" s="3"/>
      <c r="BKL909" s="3"/>
      <c r="BKM909" s="3"/>
      <c r="BKN909" s="3"/>
      <c r="BKO909" s="3"/>
      <c r="BKP909" s="3"/>
      <c r="BKQ909" s="3"/>
      <c r="BKR909" s="3"/>
      <c r="BKS909" s="3"/>
      <c r="BKT909" s="3"/>
      <c r="BKU909" s="3"/>
      <c r="BKV909" s="3"/>
      <c r="BKW909" s="3"/>
      <c r="BKX909" s="3"/>
      <c r="BKY909" s="3"/>
      <c r="BKZ909" s="3"/>
      <c r="BLA909" s="3"/>
      <c r="BLB909" s="3"/>
      <c r="BLC909" s="3"/>
      <c r="BLD909" s="3"/>
      <c r="BLE909" s="3"/>
      <c r="BLF909" s="3"/>
      <c r="BLG909" s="3"/>
      <c r="BLH909" s="3"/>
      <c r="BLI909" s="3"/>
      <c r="BLJ909" s="3"/>
      <c r="BLK909" s="3"/>
      <c r="BLL909" s="3"/>
      <c r="BLM909" s="3"/>
      <c r="BLN909" s="3"/>
      <c r="BLO909" s="3"/>
      <c r="BLP909" s="3"/>
      <c r="BLQ909" s="3"/>
      <c r="BLR909" s="3"/>
      <c r="BLS909" s="3"/>
      <c r="BLT909" s="3"/>
      <c r="BLU909" s="3"/>
      <c r="BLV909" s="3"/>
      <c r="BLW909" s="3"/>
      <c r="BLX909" s="3"/>
      <c r="BLY909" s="3"/>
      <c r="BLZ909" s="3"/>
      <c r="BMA909" s="3"/>
      <c r="BMB909" s="3"/>
      <c r="BMC909" s="3"/>
      <c r="BMD909" s="3"/>
      <c r="BME909" s="3"/>
      <c r="BMF909" s="3"/>
      <c r="BMG909" s="3"/>
      <c r="BMH909" s="3"/>
      <c r="BMI909" s="3"/>
      <c r="BMJ909" s="3"/>
      <c r="BMK909" s="3"/>
      <c r="BML909" s="3"/>
      <c r="BMM909" s="3"/>
      <c r="BMN909" s="3"/>
      <c r="BMO909" s="3"/>
      <c r="BMP909" s="3"/>
      <c r="BMQ909" s="3"/>
      <c r="BMR909" s="3"/>
      <c r="BMS909" s="3"/>
      <c r="BMT909" s="3"/>
      <c r="BMU909" s="3"/>
      <c r="BMV909" s="3"/>
      <c r="BMW909" s="3"/>
      <c r="BMX909" s="3"/>
      <c r="BMY909" s="3"/>
      <c r="BMZ909" s="3"/>
      <c r="BNA909" s="3"/>
      <c r="BNB909" s="3"/>
      <c r="BNC909" s="3"/>
      <c r="BND909" s="3"/>
      <c r="BNE909" s="3"/>
      <c r="BNF909" s="3"/>
      <c r="BNG909" s="3"/>
      <c r="BNH909" s="3"/>
      <c r="BNI909" s="3"/>
      <c r="BNJ909" s="3"/>
      <c r="BNK909" s="3"/>
      <c r="BNL909" s="3"/>
      <c r="BNM909" s="3"/>
      <c r="BNN909" s="3"/>
      <c r="BNO909" s="3"/>
      <c r="BNP909" s="3"/>
      <c r="BNQ909" s="3"/>
      <c r="BNR909" s="3"/>
      <c r="BNS909" s="3"/>
      <c r="BNT909" s="3"/>
      <c r="BNU909" s="3"/>
      <c r="BNV909" s="3"/>
      <c r="BNW909" s="3"/>
      <c r="BNX909" s="3"/>
      <c r="BNY909" s="3"/>
      <c r="BNZ909" s="3"/>
      <c r="BOA909" s="3"/>
      <c r="BOB909" s="3"/>
      <c r="BOC909" s="3"/>
      <c r="BOD909" s="3"/>
      <c r="BOE909" s="3"/>
      <c r="BOF909" s="3"/>
      <c r="BOG909" s="3"/>
      <c r="BOH909" s="3"/>
      <c r="BOI909" s="3"/>
      <c r="BOJ909" s="3"/>
      <c r="BOK909" s="3"/>
      <c r="BOL909" s="3"/>
      <c r="BOM909" s="3"/>
      <c r="BON909" s="3"/>
      <c r="BOO909" s="3"/>
      <c r="BOP909" s="3"/>
      <c r="BOQ909" s="3"/>
      <c r="BOR909" s="3"/>
      <c r="BOS909" s="3"/>
      <c r="BOT909" s="3"/>
      <c r="BOU909" s="3"/>
      <c r="BOV909" s="3"/>
      <c r="BOW909" s="3"/>
      <c r="BOX909" s="3"/>
      <c r="BOY909" s="3"/>
      <c r="BOZ909" s="3"/>
      <c r="BPA909" s="3"/>
      <c r="BPB909" s="3"/>
      <c r="BPC909" s="3"/>
      <c r="BPD909" s="3"/>
      <c r="BPE909" s="3"/>
      <c r="BPF909" s="3"/>
      <c r="BPG909" s="3"/>
      <c r="BPH909" s="3"/>
      <c r="BPI909" s="3"/>
      <c r="BPJ909" s="3"/>
      <c r="BPK909" s="3"/>
      <c r="BPL909" s="3"/>
      <c r="BPM909" s="3"/>
      <c r="BPN909" s="3"/>
      <c r="BPO909" s="3"/>
      <c r="BPP909" s="3"/>
      <c r="BPQ909" s="3"/>
      <c r="BPR909" s="3"/>
      <c r="BPS909" s="3"/>
      <c r="BPT909" s="3"/>
      <c r="BPU909" s="3"/>
      <c r="BPV909" s="3"/>
      <c r="BPW909" s="3"/>
      <c r="BPX909" s="3"/>
      <c r="BPY909" s="3"/>
      <c r="BPZ909" s="3"/>
      <c r="BQA909" s="3"/>
      <c r="BQB909" s="3"/>
      <c r="BQC909" s="3"/>
      <c r="BQD909" s="3"/>
      <c r="BQE909" s="3"/>
      <c r="BQF909" s="3"/>
      <c r="BQG909" s="3"/>
      <c r="BQH909" s="3"/>
      <c r="BQI909" s="3"/>
      <c r="BQJ909" s="3"/>
      <c r="BQK909" s="3"/>
      <c r="BQL909" s="3"/>
      <c r="BQM909" s="3"/>
      <c r="BQN909" s="3"/>
      <c r="BQO909" s="3"/>
      <c r="BQP909" s="3"/>
      <c r="BQQ909" s="3"/>
      <c r="BQR909" s="3"/>
      <c r="BQS909" s="3"/>
      <c r="BQT909" s="3"/>
      <c r="BQU909" s="3"/>
      <c r="BQV909" s="3"/>
      <c r="BQW909" s="3"/>
      <c r="BQX909" s="3"/>
      <c r="BQY909" s="3"/>
      <c r="BQZ909" s="3"/>
      <c r="BRA909" s="3"/>
      <c r="BRB909" s="3"/>
      <c r="BRC909" s="3"/>
      <c r="BRD909" s="3"/>
      <c r="BRE909" s="3"/>
      <c r="BRF909" s="3"/>
      <c r="BRG909" s="3"/>
      <c r="BRH909" s="3"/>
      <c r="BRI909" s="3"/>
      <c r="BRJ909" s="3"/>
      <c r="BRK909" s="3"/>
      <c r="BRL909" s="3"/>
      <c r="BRM909" s="3"/>
      <c r="BRN909" s="3"/>
      <c r="BRO909" s="3"/>
      <c r="BRP909" s="3"/>
      <c r="BRQ909" s="3"/>
      <c r="BRR909" s="3"/>
      <c r="BRS909" s="3"/>
      <c r="BRT909" s="3"/>
      <c r="BRU909" s="3"/>
      <c r="BRV909" s="3"/>
      <c r="BRW909" s="3"/>
      <c r="BRX909" s="3"/>
      <c r="BRY909" s="3"/>
      <c r="BRZ909" s="3"/>
      <c r="BSA909" s="3"/>
      <c r="BSB909" s="3"/>
      <c r="BSC909" s="3"/>
      <c r="BSD909" s="3"/>
      <c r="BSE909" s="3"/>
      <c r="BSF909" s="3"/>
      <c r="BSG909" s="3"/>
      <c r="BSH909" s="3"/>
      <c r="BSI909" s="3"/>
      <c r="BSJ909" s="3"/>
      <c r="BSK909" s="3"/>
      <c r="BSL909" s="3"/>
      <c r="BSM909" s="3"/>
      <c r="BSN909" s="3"/>
      <c r="BSO909" s="3"/>
      <c r="BSP909" s="3"/>
      <c r="BSQ909" s="3"/>
      <c r="BSR909" s="3"/>
      <c r="BSS909" s="3"/>
      <c r="BST909" s="3"/>
      <c r="BSU909" s="3"/>
      <c r="BSV909" s="3"/>
      <c r="BSW909" s="3"/>
      <c r="BSX909" s="3"/>
      <c r="BSY909" s="3"/>
      <c r="BSZ909" s="3"/>
      <c r="BTA909" s="3"/>
      <c r="BTB909" s="3"/>
      <c r="BTC909" s="3"/>
      <c r="BTD909" s="3"/>
      <c r="BTE909" s="3"/>
      <c r="BTF909" s="3"/>
      <c r="BTG909" s="3"/>
      <c r="BTH909" s="3"/>
      <c r="BTI909" s="3"/>
      <c r="BTJ909" s="3"/>
      <c r="BTK909" s="3"/>
      <c r="BTL909" s="3"/>
      <c r="BTM909" s="3"/>
      <c r="BTN909" s="3"/>
      <c r="BTO909" s="3"/>
      <c r="BTP909" s="3"/>
      <c r="BTQ909" s="3"/>
      <c r="BTR909" s="3"/>
      <c r="BTS909" s="3"/>
      <c r="BTT909" s="3"/>
      <c r="BTU909" s="3"/>
      <c r="BTV909" s="3"/>
      <c r="BTW909" s="3"/>
      <c r="BTX909" s="3"/>
      <c r="BTY909" s="3"/>
      <c r="BTZ909" s="3"/>
      <c r="BUA909" s="3"/>
      <c r="BUB909" s="3"/>
      <c r="BUC909" s="3"/>
      <c r="BUD909" s="3"/>
      <c r="BUE909" s="3"/>
      <c r="BUF909" s="3"/>
      <c r="BUG909" s="3"/>
      <c r="BUH909" s="3"/>
      <c r="BUI909" s="3"/>
      <c r="BUJ909" s="3"/>
      <c r="BUK909" s="3"/>
      <c r="BUL909" s="3"/>
      <c r="BUM909" s="3"/>
      <c r="BUN909" s="3"/>
      <c r="BUO909" s="3"/>
      <c r="BUP909" s="3"/>
      <c r="BUQ909" s="3"/>
      <c r="BUR909" s="3"/>
      <c r="BUS909" s="3"/>
      <c r="BUT909" s="3"/>
      <c r="BUU909" s="3"/>
      <c r="BUV909" s="3"/>
      <c r="BUW909" s="3"/>
      <c r="BUX909" s="3"/>
      <c r="BUY909" s="3"/>
      <c r="BUZ909" s="3"/>
      <c r="BVA909" s="3"/>
      <c r="BVB909" s="3"/>
      <c r="BVC909" s="3"/>
      <c r="BVD909" s="3"/>
      <c r="BVE909" s="3"/>
      <c r="BVF909" s="3"/>
      <c r="BVG909" s="3"/>
      <c r="BVH909" s="3"/>
      <c r="BVI909" s="3"/>
      <c r="BVJ909" s="3"/>
      <c r="BVK909" s="3"/>
      <c r="BVL909" s="3"/>
      <c r="BVM909" s="3"/>
      <c r="BVN909" s="3"/>
      <c r="BVO909" s="3"/>
      <c r="BVP909" s="3"/>
      <c r="BVQ909" s="3"/>
      <c r="BVR909" s="3"/>
      <c r="BVS909" s="3"/>
      <c r="BVT909" s="3"/>
      <c r="BVU909" s="3"/>
      <c r="BVV909" s="3"/>
      <c r="BVW909" s="3"/>
      <c r="BVX909" s="3"/>
      <c r="BVY909" s="3"/>
      <c r="BVZ909" s="3"/>
      <c r="BWA909" s="3"/>
      <c r="BWB909" s="3"/>
      <c r="BWC909" s="3"/>
      <c r="BWD909" s="3"/>
      <c r="BWE909" s="3"/>
      <c r="BWF909" s="3"/>
      <c r="BWG909" s="3"/>
      <c r="BWH909" s="3"/>
      <c r="BWI909" s="3"/>
      <c r="BWJ909" s="3"/>
      <c r="BWK909" s="3"/>
      <c r="BWL909" s="3"/>
      <c r="BWM909" s="3"/>
      <c r="BWN909" s="3"/>
      <c r="BWO909" s="3"/>
      <c r="BWP909" s="3"/>
      <c r="BWQ909" s="3"/>
      <c r="BWR909" s="3"/>
      <c r="BWS909" s="3"/>
      <c r="BWT909" s="3"/>
      <c r="BWU909" s="3"/>
      <c r="BWV909" s="3"/>
      <c r="BWW909" s="3"/>
      <c r="BWX909" s="3"/>
      <c r="BWY909" s="3"/>
      <c r="BWZ909" s="3"/>
      <c r="BXA909" s="3"/>
      <c r="BXB909" s="3"/>
      <c r="BXC909" s="3"/>
      <c r="BXD909" s="3"/>
      <c r="BXE909" s="3"/>
      <c r="BXF909" s="3"/>
      <c r="BXG909" s="3"/>
      <c r="BXH909" s="3"/>
      <c r="BXI909" s="3"/>
      <c r="BXJ909" s="3"/>
      <c r="BXK909" s="3"/>
      <c r="BXL909" s="3"/>
      <c r="BXM909" s="3"/>
      <c r="BXN909" s="3"/>
      <c r="BXO909" s="3"/>
      <c r="BXP909" s="3"/>
      <c r="BXQ909" s="3"/>
      <c r="BXR909" s="3"/>
      <c r="BXS909" s="3"/>
      <c r="BXT909" s="3"/>
      <c r="BXU909" s="3"/>
      <c r="BXV909" s="3"/>
      <c r="BXW909" s="3"/>
      <c r="BXX909" s="3"/>
      <c r="BXY909" s="3"/>
      <c r="BXZ909" s="3"/>
      <c r="BYA909" s="3"/>
      <c r="BYB909" s="3"/>
      <c r="BYC909" s="3"/>
      <c r="BYD909" s="3"/>
      <c r="BYE909" s="3"/>
      <c r="BYF909" s="3"/>
      <c r="BYG909" s="3"/>
      <c r="BYH909" s="3"/>
      <c r="BYI909" s="3"/>
      <c r="BYJ909" s="3"/>
      <c r="BYK909" s="3"/>
      <c r="BYL909" s="3"/>
      <c r="BYM909" s="3"/>
      <c r="BYN909" s="3"/>
      <c r="BYO909" s="3"/>
      <c r="BYP909" s="3"/>
      <c r="BYQ909" s="3"/>
      <c r="BYR909" s="3"/>
      <c r="BYS909" s="3"/>
      <c r="BYT909" s="3"/>
      <c r="BYU909" s="3"/>
      <c r="BYV909" s="3"/>
      <c r="BYW909" s="3"/>
      <c r="BYX909" s="3"/>
      <c r="BYY909" s="3"/>
      <c r="BYZ909" s="3"/>
      <c r="BZA909" s="3"/>
      <c r="BZB909" s="3"/>
      <c r="BZC909" s="3"/>
      <c r="BZD909" s="3"/>
      <c r="BZE909" s="3"/>
      <c r="BZF909" s="3"/>
      <c r="BZG909" s="3"/>
      <c r="BZH909" s="3"/>
      <c r="BZI909" s="3"/>
      <c r="BZJ909" s="3"/>
      <c r="BZK909" s="3"/>
      <c r="BZL909" s="3"/>
      <c r="BZM909" s="3"/>
      <c r="BZN909" s="3"/>
      <c r="BZO909" s="3"/>
      <c r="BZP909" s="3"/>
      <c r="BZQ909" s="3"/>
      <c r="BZR909" s="3"/>
      <c r="BZS909" s="3"/>
      <c r="BZT909" s="3"/>
      <c r="BZU909" s="3"/>
      <c r="BZV909" s="3"/>
      <c r="BZW909" s="3"/>
      <c r="BZX909" s="3"/>
      <c r="BZY909" s="3"/>
      <c r="BZZ909" s="3"/>
      <c r="CAA909" s="3"/>
      <c r="CAB909" s="3"/>
      <c r="CAC909" s="3"/>
      <c r="CAD909" s="3"/>
      <c r="CAE909" s="3"/>
      <c r="CAF909" s="3"/>
      <c r="CAG909" s="3"/>
      <c r="CAH909" s="3"/>
      <c r="CAI909" s="3"/>
      <c r="CAJ909" s="3"/>
      <c r="CAK909" s="3"/>
      <c r="CAL909" s="3"/>
      <c r="CAM909" s="3"/>
      <c r="CAN909" s="3"/>
      <c r="CAO909" s="3"/>
      <c r="CAP909" s="3"/>
      <c r="CAQ909" s="3"/>
      <c r="CAR909" s="3"/>
      <c r="CAS909" s="3"/>
      <c r="CAT909" s="3"/>
      <c r="CAU909" s="3"/>
      <c r="CAV909" s="3"/>
      <c r="CAW909" s="3"/>
      <c r="CAX909" s="3"/>
      <c r="CAY909" s="3"/>
      <c r="CAZ909" s="3"/>
      <c r="CBA909" s="3"/>
      <c r="CBB909" s="3"/>
      <c r="CBC909" s="3"/>
      <c r="CBD909" s="3"/>
      <c r="CBE909" s="3"/>
      <c r="CBF909" s="3"/>
      <c r="CBG909" s="3"/>
      <c r="CBH909" s="3"/>
      <c r="CBI909" s="3"/>
      <c r="CBJ909" s="3"/>
      <c r="CBK909" s="3"/>
      <c r="CBL909" s="3"/>
      <c r="CBM909" s="3"/>
      <c r="CBN909" s="3"/>
      <c r="CBO909" s="3"/>
      <c r="CBP909" s="3"/>
      <c r="CBQ909" s="3"/>
      <c r="CBR909" s="3"/>
      <c r="CBS909" s="3"/>
      <c r="CBT909" s="3"/>
      <c r="CBU909" s="3"/>
      <c r="CBV909" s="3"/>
      <c r="CBW909" s="3"/>
      <c r="CBX909" s="3"/>
      <c r="CBY909" s="3"/>
      <c r="CBZ909" s="3"/>
      <c r="CCA909" s="3"/>
      <c r="CCB909" s="3"/>
      <c r="CCC909" s="3"/>
      <c r="CCD909" s="3"/>
      <c r="CCE909" s="3"/>
      <c r="CCF909" s="3"/>
      <c r="CCG909" s="3"/>
      <c r="CCH909" s="3"/>
      <c r="CCI909" s="3"/>
      <c r="CCJ909" s="3"/>
      <c r="CCK909" s="3"/>
      <c r="CCL909" s="3"/>
      <c r="CCM909" s="3"/>
      <c r="CCN909" s="3"/>
      <c r="CCO909" s="3"/>
      <c r="CCP909" s="3"/>
      <c r="CCQ909" s="3"/>
      <c r="CCR909" s="3"/>
      <c r="CCS909" s="3"/>
      <c r="CCT909" s="3"/>
      <c r="CCU909" s="3"/>
      <c r="CCV909" s="3"/>
      <c r="CCW909" s="3"/>
      <c r="CCX909" s="3"/>
      <c r="CCY909" s="3"/>
      <c r="CCZ909" s="3"/>
      <c r="CDA909" s="3"/>
      <c r="CDB909" s="3"/>
      <c r="CDC909" s="3"/>
      <c r="CDD909" s="3"/>
      <c r="CDE909" s="3"/>
      <c r="CDF909" s="3"/>
      <c r="CDG909" s="3"/>
      <c r="CDH909" s="3"/>
      <c r="CDI909" s="3"/>
      <c r="CDJ909" s="3"/>
      <c r="CDK909" s="3"/>
      <c r="CDL909" s="3"/>
      <c r="CDM909" s="3"/>
      <c r="CDN909" s="3"/>
      <c r="CDO909" s="3"/>
      <c r="CDP909" s="3"/>
      <c r="CDQ909" s="3"/>
      <c r="CDR909" s="3"/>
      <c r="CDS909" s="3"/>
      <c r="CDT909" s="3"/>
      <c r="CDU909" s="3"/>
      <c r="CDV909" s="3"/>
      <c r="CDW909" s="3"/>
      <c r="CDX909" s="3"/>
      <c r="CDY909" s="3"/>
      <c r="CDZ909" s="3"/>
      <c r="CEA909" s="3"/>
      <c r="CEB909" s="3"/>
      <c r="CEC909" s="3"/>
      <c r="CED909" s="3"/>
      <c r="CEE909" s="3"/>
      <c r="CEF909" s="3"/>
      <c r="CEG909" s="3"/>
      <c r="CEH909" s="3"/>
      <c r="CEI909" s="3"/>
      <c r="CEJ909" s="3"/>
      <c r="CEK909" s="3"/>
      <c r="CEL909" s="3"/>
      <c r="CEM909" s="3"/>
      <c r="CEN909" s="3"/>
      <c r="CEO909" s="3"/>
      <c r="CEP909" s="3"/>
      <c r="CEQ909" s="3"/>
      <c r="CER909" s="3"/>
      <c r="CES909" s="3"/>
      <c r="CET909" s="3"/>
      <c r="CEU909" s="3"/>
      <c r="CEV909" s="3"/>
      <c r="CEW909" s="3"/>
      <c r="CEX909" s="3"/>
      <c r="CEY909" s="3"/>
      <c r="CEZ909" s="3"/>
      <c r="CFA909" s="3"/>
      <c r="CFB909" s="3"/>
      <c r="CFC909" s="3"/>
      <c r="CFD909" s="3"/>
      <c r="CFE909" s="3"/>
      <c r="CFF909" s="3"/>
      <c r="CFG909" s="3"/>
      <c r="CFH909" s="3"/>
      <c r="CFI909" s="3"/>
      <c r="CFJ909" s="3"/>
      <c r="CFK909" s="3"/>
      <c r="CFL909" s="3"/>
      <c r="CFM909" s="3"/>
      <c r="CFN909" s="3"/>
      <c r="CFO909" s="3"/>
      <c r="CFP909" s="3"/>
      <c r="CFQ909" s="3"/>
      <c r="CFR909" s="3"/>
      <c r="CFS909" s="3"/>
      <c r="CFT909" s="3"/>
      <c r="CFU909" s="3"/>
      <c r="CFV909" s="3"/>
      <c r="CFW909" s="3"/>
      <c r="CFX909" s="3"/>
      <c r="CFY909" s="3"/>
      <c r="CFZ909" s="3"/>
      <c r="CGA909" s="3"/>
      <c r="CGB909" s="3"/>
      <c r="CGC909" s="3"/>
      <c r="CGD909" s="3"/>
      <c r="CGE909" s="3"/>
      <c r="CGF909" s="3"/>
      <c r="CGG909" s="3"/>
      <c r="CGH909" s="3"/>
      <c r="CGI909" s="3"/>
      <c r="CGJ909" s="3"/>
      <c r="CGK909" s="3"/>
      <c r="CGL909" s="3"/>
      <c r="CGM909" s="3"/>
      <c r="CGN909" s="3"/>
      <c r="CGO909" s="3"/>
      <c r="CGP909" s="3"/>
      <c r="CGQ909" s="3"/>
      <c r="CGR909" s="3"/>
      <c r="CGS909" s="3"/>
      <c r="CGT909" s="3"/>
      <c r="CGU909" s="3"/>
      <c r="CGV909" s="3"/>
      <c r="CGW909" s="3"/>
      <c r="CGX909" s="3"/>
      <c r="CGY909" s="3"/>
      <c r="CGZ909" s="3"/>
      <c r="CHA909" s="3"/>
      <c r="CHB909" s="3"/>
      <c r="CHC909" s="3"/>
      <c r="CHD909" s="3"/>
      <c r="CHE909" s="3"/>
      <c r="CHF909" s="3"/>
      <c r="CHG909" s="3"/>
      <c r="CHH909" s="3"/>
      <c r="CHI909" s="3"/>
      <c r="CHJ909" s="3"/>
      <c r="CHK909" s="3"/>
      <c r="CHL909" s="3"/>
      <c r="CHM909" s="3"/>
      <c r="CHN909" s="3"/>
      <c r="CHO909" s="3"/>
      <c r="CHP909" s="3"/>
      <c r="CHQ909" s="3"/>
      <c r="CHR909" s="3"/>
      <c r="CHS909" s="3"/>
      <c r="CHT909" s="3"/>
      <c r="CHU909" s="3"/>
      <c r="CHV909" s="3"/>
      <c r="CHW909" s="3"/>
      <c r="CHX909" s="3"/>
      <c r="CHY909" s="3"/>
      <c r="CHZ909" s="3"/>
      <c r="CIA909" s="3"/>
      <c r="CIB909" s="3"/>
      <c r="CIC909" s="3"/>
      <c r="CID909" s="3"/>
      <c r="CIE909" s="3"/>
      <c r="CIF909" s="3"/>
      <c r="CIG909" s="3"/>
      <c r="CIH909" s="3"/>
      <c r="CII909" s="3"/>
      <c r="CIJ909" s="3"/>
      <c r="CIK909" s="3"/>
      <c r="CIL909" s="3"/>
      <c r="CIM909" s="3"/>
      <c r="CIN909" s="3"/>
      <c r="CIO909" s="3"/>
      <c r="CIP909" s="3"/>
      <c r="CIQ909" s="3"/>
      <c r="CIR909" s="3"/>
      <c r="CIS909" s="3"/>
      <c r="CIT909" s="3"/>
      <c r="CIU909" s="3"/>
      <c r="CIV909" s="3"/>
      <c r="CIW909" s="3"/>
      <c r="CIX909" s="3"/>
      <c r="CIY909" s="3"/>
      <c r="CIZ909" s="3"/>
      <c r="CJA909" s="3"/>
      <c r="CJB909" s="3"/>
      <c r="CJC909" s="3"/>
      <c r="CJD909" s="3"/>
      <c r="CJE909" s="3"/>
      <c r="CJF909" s="3"/>
      <c r="CJG909" s="3"/>
      <c r="CJH909" s="3"/>
      <c r="CJI909" s="3"/>
      <c r="CJJ909" s="3"/>
      <c r="CJK909" s="3"/>
      <c r="CJL909" s="3"/>
      <c r="CJM909" s="3"/>
      <c r="CJN909" s="3"/>
      <c r="CJO909" s="3"/>
      <c r="CJP909" s="3"/>
      <c r="CJQ909" s="3"/>
      <c r="CJR909" s="3"/>
      <c r="CJS909" s="3"/>
      <c r="CJT909" s="3"/>
      <c r="CJU909" s="3"/>
      <c r="CJV909" s="3"/>
      <c r="CJW909" s="3"/>
      <c r="CJX909" s="3"/>
      <c r="CJY909" s="3"/>
      <c r="CJZ909" s="3"/>
      <c r="CKA909" s="3"/>
      <c r="CKB909" s="3"/>
      <c r="CKC909" s="3"/>
      <c r="CKD909" s="3"/>
      <c r="CKE909" s="3"/>
      <c r="CKF909" s="3"/>
      <c r="CKG909" s="3"/>
      <c r="CKH909" s="3"/>
      <c r="CKI909" s="3"/>
      <c r="CKJ909" s="3"/>
      <c r="CKK909" s="3"/>
      <c r="CKL909" s="3"/>
      <c r="CKM909" s="3"/>
      <c r="CKN909" s="3"/>
      <c r="CKO909" s="3"/>
      <c r="CKP909" s="3"/>
      <c r="CKQ909" s="3"/>
      <c r="CKR909" s="3"/>
      <c r="CKS909" s="3"/>
      <c r="CKT909" s="3"/>
      <c r="CKU909" s="3"/>
      <c r="CKV909" s="3"/>
      <c r="CKW909" s="3"/>
      <c r="CKX909" s="3"/>
      <c r="CKY909" s="3"/>
      <c r="CKZ909" s="3"/>
      <c r="CLA909" s="3"/>
      <c r="CLB909" s="3"/>
      <c r="CLC909" s="3"/>
      <c r="CLD909" s="3"/>
      <c r="CLE909" s="3"/>
      <c r="CLF909" s="3"/>
      <c r="CLG909" s="3"/>
      <c r="CLH909" s="3"/>
      <c r="CLI909" s="3"/>
      <c r="CLJ909" s="3"/>
      <c r="CLK909" s="3"/>
      <c r="CLL909" s="3"/>
      <c r="CLM909" s="3"/>
      <c r="CLN909" s="3"/>
      <c r="CLO909" s="3"/>
      <c r="CLP909" s="3"/>
      <c r="CLQ909" s="3"/>
      <c r="CLR909" s="3"/>
      <c r="CLS909" s="3"/>
      <c r="CLT909" s="3"/>
      <c r="CLU909" s="3"/>
      <c r="CLV909" s="3"/>
      <c r="CLW909" s="3"/>
      <c r="CLX909" s="3"/>
      <c r="CLY909" s="3"/>
      <c r="CLZ909" s="3"/>
      <c r="CMA909" s="3"/>
      <c r="CMB909" s="3"/>
      <c r="CMC909" s="3"/>
      <c r="CMD909" s="3"/>
      <c r="CME909" s="3"/>
      <c r="CMF909" s="3"/>
      <c r="CMG909" s="3"/>
      <c r="CMH909" s="3"/>
      <c r="CMI909" s="3"/>
      <c r="CMJ909" s="3"/>
      <c r="CMK909" s="3"/>
      <c r="CML909" s="3"/>
      <c r="CMM909" s="3"/>
      <c r="CMN909" s="3"/>
      <c r="CMO909" s="3"/>
      <c r="CMP909" s="3"/>
      <c r="CMQ909" s="3"/>
      <c r="CMR909" s="3"/>
      <c r="CMS909" s="3"/>
      <c r="CMT909" s="3"/>
      <c r="CMU909" s="3"/>
      <c r="CMV909" s="3"/>
      <c r="CMW909" s="3"/>
      <c r="CMX909" s="3"/>
      <c r="CMY909" s="3"/>
      <c r="CMZ909" s="3"/>
      <c r="CNA909" s="3"/>
      <c r="CNB909" s="3"/>
      <c r="CNC909" s="3"/>
      <c r="CND909" s="3"/>
      <c r="CNE909" s="3"/>
      <c r="CNF909" s="3"/>
      <c r="CNG909" s="3"/>
      <c r="CNH909" s="3"/>
      <c r="CNI909" s="3"/>
      <c r="CNJ909" s="3"/>
      <c r="CNK909" s="3"/>
      <c r="CNL909" s="3"/>
      <c r="CNM909" s="3"/>
      <c r="CNN909" s="3"/>
      <c r="CNO909" s="3"/>
      <c r="CNP909" s="3"/>
      <c r="CNQ909" s="3"/>
      <c r="CNR909" s="3"/>
      <c r="CNS909" s="3"/>
      <c r="CNT909" s="3"/>
      <c r="CNU909" s="3"/>
      <c r="CNV909" s="3"/>
      <c r="CNW909" s="3"/>
      <c r="CNX909" s="3"/>
      <c r="CNY909" s="3"/>
      <c r="CNZ909" s="3"/>
      <c r="COA909" s="3"/>
      <c r="COB909" s="3"/>
      <c r="COC909" s="3"/>
      <c r="COD909" s="3"/>
      <c r="COE909" s="3"/>
      <c r="COF909" s="3"/>
      <c r="COG909" s="3"/>
      <c r="COH909" s="3"/>
      <c r="COI909" s="3"/>
      <c r="COJ909" s="3"/>
      <c r="COK909" s="3"/>
      <c r="COL909" s="3"/>
      <c r="COM909" s="3"/>
      <c r="CON909" s="3"/>
      <c r="COO909" s="3"/>
      <c r="COP909" s="3"/>
      <c r="COQ909" s="3"/>
      <c r="COR909" s="3"/>
      <c r="COS909" s="3"/>
      <c r="COT909" s="3"/>
      <c r="COU909" s="3"/>
      <c r="COV909" s="3"/>
      <c r="COW909" s="3"/>
      <c r="COX909" s="3"/>
      <c r="COY909" s="3"/>
      <c r="COZ909" s="3"/>
      <c r="CPA909" s="3"/>
      <c r="CPB909" s="3"/>
      <c r="CPC909" s="3"/>
      <c r="CPD909" s="3"/>
      <c r="CPE909" s="3"/>
      <c r="CPF909" s="3"/>
      <c r="CPG909" s="3"/>
      <c r="CPH909" s="3"/>
      <c r="CPI909" s="3"/>
      <c r="CPJ909" s="3"/>
      <c r="CPK909" s="3"/>
      <c r="CPL909" s="3"/>
      <c r="CPM909" s="3"/>
      <c r="CPN909" s="3"/>
      <c r="CPO909" s="3"/>
      <c r="CPP909" s="3"/>
      <c r="CPQ909" s="3"/>
      <c r="CPR909" s="3"/>
      <c r="CPS909" s="3"/>
      <c r="CPT909" s="3"/>
      <c r="CPU909" s="3"/>
      <c r="CPV909" s="3"/>
      <c r="CPW909" s="3"/>
      <c r="CPX909" s="3"/>
      <c r="CPY909" s="3"/>
      <c r="CPZ909" s="3"/>
      <c r="CQA909" s="3"/>
      <c r="CQB909" s="3"/>
      <c r="CQC909" s="3"/>
      <c r="CQD909" s="3"/>
      <c r="CQE909" s="3"/>
      <c r="CQF909" s="3"/>
      <c r="CQG909" s="3"/>
      <c r="CQH909" s="3"/>
      <c r="CQI909" s="3"/>
      <c r="CQJ909" s="3"/>
      <c r="CQK909" s="3"/>
      <c r="CQL909" s="3"/>
      <c r="CQM909" s="3"/>
      <c r="CQN909" s="3"/>
      <c r="CQO909" s="3"/>
      <c r="CQP909" s="3"/>
      <c r="CQQ909" s="3"/>
      <c r="CQR909" s="3"/>
      <c r="CQS909" s="3"/>
      <c r="CQT909" s="3"/>
      <c r="CQU909" s="3"/>
      <c r="CQV909" s="3"/>
      <c r="CQW909" s="3"/>
      <c r="CQX909" s="3"/>
      <c r="CQY909" s="3"/>
      <c r="CQZ909" s="3"/>
      <c r="CRA909" s="3"/>
      <c r="CRB909" s="3"/>
      <c r="CRC909" s="3"/>
      <c r="CRD909" s="3"/>
      <c r="CRE909" s="3"/>
      <c r="CRF909" s="3"/>
      <c r="CRG909" s="3"/>
      <c r="CRH909" s="3"/>
      <c r="CRI909" s="3"/>
      <c r="CRJ909" s="3"/>
      <c r="CRK909" s="3"/>
      <c r="CRL909" s="3"/>
      <c r="CRM909" s="3"/>
      <c r="CRN909" s="3"/>
      <c r="CRO909" s="3"/>
      <c r="CRP909" s="3"/>
      <c r="CRQ909" s="3"/>
      <c r="CRR909" s="3"/>
      <c r="CRS909" s="3"/>
      <c r="CRT909" s="3"/>
      <c r="CRU909" s="3"/>
      <c r="CRV909" s="3"/>
      <c r="CRW909" s="3"/>
      <c r="CRX909" s="3"/>
      <c r="CRY909" s="3"/>
      <c r="CRZ909" s="3"/>
      <c r="CSA909" s="3"/>
      <c r="CSB909" s="3"/>
      <c r="CSC909" s="3"/>
      <c r="CSD909" s="3"/>
      <c r="CSE909" s="3"/>
      <c r="CSF909" s="3"/>
      <c r="CSG909" s="3"/>
      <c r="CSH909" s="3"/>
      <c r="CSI909" s="3"/>
      <c r="CSJ909" s="3"/>
      <c r="CSK909" s="3"/>
      <c r="CSL909" s="3"/>
      <c r="CSM909" s="3"/>
      <c r="CSN909" s="3"/>
      <c r="CSO909" s="3"/>
      <c r="CSP909" s="3"/>
      <c r="CSQ909" s="3"/>
      <c r="CSR909" s="3"/>
      <c r="CSS909" s="3"/>
      <c r="CST909" s="3"/>
      <c r="CSU909" s="3"/>
      <c r="CSV909" s="3"/>
      <c r="CSW909" s="3"/>
      <c r="CSX909" s="3"/>
      <c r="CSY909" s="3"/>
      <c r="CSZ909" s="3"/>
      <c r="CTA909" s="3"/>
      <c r="CTB909" s="3"/>
      <c r="CTC909" s="3"/>
      <c r="CTD909" s="3"/>
      <c r="CTE909" s="3"/>
      <c r="CTF909" s="3"/>
      <c r="CTG909" s="3"/>
      <c r="CTH909" s="3"/>
      <c r="CTI909" s="3"/>
      <c r="CTJ909" s="3"/>
      <c r="CTK909" s="3"/>
      <c r="CTL909" s="3"/>
      <c r="CTM909" s="3"/>
      <c r="CTN909" s="3"/>
      <c r="CTO909" s="3"/>
      <c r="CTP909" s="3"/>
      <c r="CTQ909" s="3"/>
      <c r="CTR909" s="3"/>
      <c r="CTS909" s="3"/>
      <c r="CTT909" s="3"/>
      <c r="CTU909" s="3"/>
      <c r="CTV909" s="3"/>
      <c r="CTW909" s="3"/>
      <c r="CTX909" s="3"/>
      <c r="CTY909" s="3"/>
      <c r="CTZ909" s="3"/>
      <c r="CUA909" s="3"/>
      <c r="CUB909" s="3"/>
      <c r="CUC909" s="3"/>
      <c r="CUD909" s="3"/>
      <c r="CUE909" s="3"/>
      <c r="CUF909" s="3"/>
      <c r="CUG909" s="3"/>
      <c r="CUH909" s="3"/>
      <c r="CUI909" s="3"/>
      <c r="CUJ909" s="3"/>
      <c r="CUK909" s="3"/>
      <c r="CUL909" s="3"/>
      <c r="CUM909" s="3"/>
      <c r="CUN909" s="3"/>
      <c r="CUO909" s="3"/>
      <c r="CUP909" s="3"/>
      <c r="CUQ909" s="3"/>
      <c r="CUR909" s="3"/>
      <c r="CUS909" s="3"/>
      <c r="CUT909" s="3"/>
      <c r="CUU909" s="3"/>
      <c r="CUV909" s="3"/>
      <c r="CUW909" s="3"/>
      <c r="CUX909" s="3"/>
      <c r="CUY909" s="3"/>
      <c r="CUZ909" s="3"/>
      <c r="CVA909" s="3"/>
      <c r="CVB909" s="3"/>
      <c r="CVC909" s="3"/>
      <c r="CVD909" s="3"/>
      <c r="CVE909" s="3"/>
      <c r="CVF909" s="3"/>
      <c r="CVG909" s="3"/>
      <c r="CVH909" s="3"/>
      <c r="CVI909" s="3"/>
      <c r="CVJ909" s="3"/>
      <c r="CVK909" s="3"/>
      <c r="CVL909" s="3"/>
      <c r="CVM909" s="3"/>
      <c r="CVN909" s="3"/>
      <c r="CVO909" s="3"/>
      <c r="CVP909" s="3"/>
      <c r="CVQ909" s="3"/>
      <c r="CVR909" s="3"/>
      <c r="CVS909" s="3"/>
      <c r="CVT909" s="3"/>
      <c r="CVU909" s="3"/>
      <c r="CVV909" s="3"/>
      <c r="CVW909" s="3"/>
      <c r="CVX909" s="3"/>
      <c r="CVY909" s="3"/>
      <c r="CVZ909" s="3"/>
      <c r="CWA909" s="3"/>
      <c r="CWB909" s="3"/>
      <c r="CWC909" s="3"/>
      <c r="CWD909" s="3"/>
      <c r="CWE909" s="3"/>
      <c r="CWF909" s="3"/>
      <c r="CWG909" s="3"/>
      <c r="CWH909" s="3"/>
      <c r="CWI909" s="3"/>
      <c r="CWJ909" s="3"/>
      <c r="CWK909" s="3"/>
      <c r="CWL909" s="3"/>
      <c r="CWM909" s="3"/>
      <c r="CWN909" s="3"/>
      <c r="CWO909" s="3"/>
      <c r="CWP909" s="3"/>
      <c r="CWQ909" s="3"/>
      <c r="CWR909" s="3"/>
      <c r="CWS909" s="3"/>
      <c r="CWT909" s="3"/>
      <c r="CWU909" s="3"/>
      <c r="CWV909" s="3"/>
      <c r="CWW909" s="3"/>
      <c r="CWX909" s="3"/>
      <c r="CWY909" s="3"/>
      <c r="CWZ909" s="3"/>
      <c r="CXA909" s="3"/>
      <c r="CXB909" s="3"/>
      <c r="CXC909" s="3"/>
      <c r="CXD909" s="3"/>
      <c r="CXE909" s="3"/>
      <c r="CXF909" s="3"/>
      <c r="CXG909" s="3"/>
      <c r="CXH909" s="3"/>
      <c r="CXI909" s="3"/>
      <c r="CXJ909" s="3"/>
      <c r="CXK909" s="3"/>
      <c r="CXL909" s="3"/>
      <c r="CXM909" s="3"/>
      <c r="CXN909" s="3"/>
      <c r="CXO909" s="3"/>
      <c r="CXP909" s="3"/>
      <c r="CXQ909" s="3"/>
      <c r="CXR909" s="3"/>
      <c r="CXS909" s="3"/>
      <c r="CXT909" s="3"/>
      <c r="CXU909" s="3"/>
      <c r="CXV909" s="3"/>
      <c r="CXW909" s="3"/>
      <c r="CXX909" s="3"/>
      <c r="CXY909" s="3"/>
      <c r="CXZ909" s="3"/>
      <c r="CYA909" s="3"/>
      <c r="CYB909" s="3"/>
      <c r="CYC909" s="3"/>
      <c r="CYD909" s="3"/>
      <c r="CYE909" s="3"/>
      <c r="CYF909" s="3"/>
      <c r="CYG909" s="3"/>
      <c r="CYH909" s="3"/>
      <c r="CYI909" s="3"/>
      <c r="CYJ909" s="3"/>
      <c r="CYK909" s="3"/>
      <c r="CYL909" s="3"/>
      <c r="CYM909" s="3"/>
      <c r="CYN909" s="3"/>
      <c r="CYO909" s="3"/>
      <c r="CYP909" s="3"/>
      <c r="CYQ909" s="3"/>
      <c r="CYR909" s="3"/>
      <c r="CYS909" s="3"/>
      <c r="CYT909" s="3"/>
      <c r="CYU909" s="3"/>
      <c r="CYV909" s="3"/>
      <c r="CYW909" s="3"/>
      <c r="CYX909" s="3"/>
      <c r="CYY909" s="3"/>
      <c r="CYZ909" s="3"/>
      <c r="CZA909" s="3"/>
      <c r="CZB909" s="3"/>
      <c r="CZC909" s="3"/>
      <c r="CZD909" s="3"/>
      <c r="CZE909" s="3"/>
      <c r="CZF909" s="3"/>
      <c r="CZG909" s="3"/>
      <c r="CZH909" s="3"/>
      <c r="CZI909" s="3"/>
      <c r="CZJ909" s="3"/>
      <c r="CZK909" s="3"/>
      <c r="CZL909" s="3"/>
      <c r="CZM909" s="3"/>
      <c r="CZN909" s="3"/>
      <c r="CZO909" s="3"/>
      <c r="CZP909" s="3"/>
      <c r="CZQ909" s="3"/>
      <c r="CZR909" s="3"/>
      <c r="CZS909" s="3"/>
      <c r="CZT909" s="3"/>
      <c r="CZU909" s="3"/>
      <c r="CZV909" s="3"/>
      <c r="CZW909" s="3"/>
      <c r="CZX909" s="3"/>
      <c r="CZY909" s="3"/>
      <c r="CZZ909" s="3"/>
      <c r="DAA909" s="3"/>
      <c r="DAB909" s="3"/>
      <c r="DAC909" s="3"/>
      <c r="DAD909" s="3"/>
      <c r="DAE909" s="3"/>
      <c r="DAF909" s="3"/>
      <c r="DAG909" s="3"/>
      <c r="DAH909" s="3"/>
      <c r="DAI909" s="3"/>
      <c r="DAJ909" s="3"/>
      <c r="DAK909" s="3"/>
      <c r="DAL909" s="3"/>
      <c r="DAM909" s="3"/>
      <c r="DAN909" s="3"/>
      <c r="DAO909" s="3"/>
      <c r="DAP909" s="3"/>
      <c r="DAQ909" s="3"/>
      <c r="DAR909" s="3"/>
      <c r="DAS909" s="3"/>
      <c r="DAT909" s="3"/>
      <c r="DAU909" s="3"/>
      <c r="DAV909" s="3"/>
      <c r="DAW909" s="3"/>
      <c r="DAX909" s="3"/>
      <c r="DAY909" s="3"/>
      <c r="DAZ909" s="3"/>
      <c r="DBA909" s="3"/>
      <c r="DBB909" s="3"/>
      <c r="DBC909" s="3"/>
      <c r="DBD909" s="3"/>
      <c r="DBE909" s="3"/>
      <c r="DBF909" s="3"/>
      <c r="DBG909" s="3"/>
      <c r="DBH909" s="3"/>
      <c r="DBI909" s="3"/>
      <c r="DBJ909" s="3"/>
      <c r="DBK909" s="3"/>
      <c r="DBL909" s="3"/>
      <c r="DBM909" s="3"/>
      <c r="DBN909" s="3"/>
      <c r="DBO909" s="3"/>
      <c r="DBP909" s="3"/>
      <c r="DBQ909" s="3"/>
      <c r="DBR909" s="3"/>
      <c r="DBS909" s="3"/>
      <c r="DBT909" s="3"/>
      <c r="DBU909" s="3"/>
      <c r="DBV909" s="3"/>
      <c r="DBW909" s="3"/>
      <c r="DBX909" s="3"/>
      <c r="DBY909" s="3"/>
      <c r="DBZ909" s="3"/>
      <c r="DCA909" s="3"/>
      <c r="DCB909" s="3"/>
      <c r="DCC909" s="3"/>
      <c r="DCD909" s="3"/>
      <c r="DCE909" s="3"/>
      <c r="DCF909" s="3"/>
      <c r="DCG909" s="3"/>
      <c r="DCH909" s="3"/>
      <c r="DCI909" s="3"/>
      <c r="DCJ909" s="3"/>
      <c r="DCK909" s="3"/>
      <c r="DCL909" s="3"/>
      <c r="DCM909" s="3"/>
      <c r="DCN909" s="3"/>
      <c r="DCO909" s="3"/>
      <c r="DCP909" s="3"/>
      <c r="DCQ909" s="3"/>
      <c r="DCR909" s="3"/>
      <c r="DCS909" s="3"/>
      <c r="DCT909" s="3"/>
      <c r="DCU909" s="3"/>
      <c r="DCV909" s="3"/>
      <c r="DCW909" s="3"/>
      <c r="DCX909" s="3"/>
      <c r="DCY909" s="3"/>
      <c r="DCZ909" s="3"/>
      <c r="DDA909" s="3"/>
      <c r="DDB909" s="3"/>
      <c r="DDC909" s="3"/>
      <c r="DDD909" s="3"/>
      <c r="DDE909" s="3"/>
      <c r="DDF909" s="3"/>
      <c r="DDG909" s="3"/>
      <c r="DDH909" s="3"/>
      <c r="DDI909" s="3"/>
      <c r="DDJ909" s="3"/>
      <c r="DDK909" s="3"/>
      <c r="DDL909" s="3"/>
      <c r="DDM909" s="3"/>
      <c r="DDN909" s="3"/>
      <c r="DDO909" s="3"/>
      <c r="DDP909" s="3"/>
      <c r="DDQ909" s="3"/>
      <c r="DDR909" s="3"/>
      <c r="DDS909" s="3"/>
      <c r="DDT909" s="3"/>
      <c r="DDU909" s="3"/>
      <c r="DDV909" s="3"/>
      <c r="DDW909" s="3"/>
      <c r="DDX909" s="3"/>
      <c r="DDY909" s="3"/>
      <c r="DDZ909" s="3"/>
      <c r="DEA909" s="3"/>
      <c r="DEB909" s="3"/>
      <c r="DEC909" s="3"/>
      <c r="DED909" s="3"/>
      <c r="DEE909" s="3"/>
      <c r="DEF909" s="3"/>
      <c r="DEG909" s="3"/>
      <c r="DEH909" s="3"/>
      <c r="DEI909" s="3"/>
      <c r="DEJ909" s="3"/>
      <c r="DEK909" s="3"/>
      <c r="DEL909" s="3"/>
      <c r="DEM909" s="3"/>
      <c r="DEN909" s="3"/>
      <c r="DEO909" s="3"/>
      <c r="DEP909" s="3"/>
      <c r="DEQ909" s="3"/>
      <c r="DER909" s="3"/>
      <c r="DES909" s="3"/>
      <c r="DET909" s="3"/>
      <c r="DEU909" s="3"/>
      <c r="DEV909" s="3"/>
      <c r="DEW909" s="3"/>
      <c r="DEX909" s="3"/>
      <c r="DEY909" s="3"/>
      <c r="DEZ909" s="3"/>
      <c r="DFA909" s="3"/>
      <c r="DFB909" s="3"/>
      <c r="DFC909" s="3"/>
      <c r="DFD909" s="3"/>
      <c r="DFE909" s="3"/>
      <c r="DFF909" s="3"/>
      <c r="DFG909" s="3"/>
      <c r="DFH909" s="3"/>
      <c r="DFI909" s="3"/>
      <c r="DFJ909" s="3"/>
      <c r="DFK909" s="3"/>
      <c r="DFL909" s="3"/>
      <c r="DFM909" s="3"/>
      <c r="DFN909" s="3"/>
      <c r="DFO909" s="3"/>
      <c r="DFP909" s="3"/>
      <c r="DFQ909" s="3"/>
      <c r="DFR909" s="3"/>
      <c r="DFS909" s="3"/>
      <c r="DFT909" s="3"/>
      <c r="DFU909" s="3"/>
      <c r="DFV909" s="3"/>
      <c r="DFW909" s="3"/>
      <c r="DFX909" s="3"/>
      <c r="DFY909" s="3"/>
      <c r="DFZ909" s="3"/>
      <c r="DGA909" s="3"/>
      <c r="DGB909" s="3"/>
      <c r="DGC909" s="3"/>
      <c r="DGD909" s="3"/>
      <c r="DGE909" s="3"/>
      <c r="DGF909" s="3"/>
      <c r="DGG909" s="3"/>
      <c r="DGH909" s="3"/>
      <c r="DGI909" s="3"/>
      <c r="DGJ909" s="3"/>
      <c r="DGK909" s="3"/>
      <c r="DGL909" s="3"/>
      <c r="DGM909" s="3"/>
      <c r="DGN909" s="3"/>
      <c r="DGO909" s="3"/>
      <c r="DGP909" s="3"/>
      <c r="DGQ909" s="3"/>
      <c r="DGR909" s="3"/>
      <c r="DGS909" s="3"/>
      <c r="DGT909" s="3"/>
      <c r="DGU909" s="3"/>
      <c r="DGV909" s="3"/>
      <c r="DGW909" s="3"/>
      <c r="DGX909" s="3"/>
      <c r="DGY909" s="3"/>
      <c r="DGZ909" s="3"/>
      <c r="DHA909" s="3"/>
      <c r="DHB909" s="3"/>
      <c r="DHC909" s="3"/>
      <c r="DHD909" s="3"/>
      <c r="DHE909" s="3"/>
      <c r="DHF909" s="3"/>
      <c r="DHG909" s="3"/>
      <c r="DHH909" s="3"/>
      <c r="DHI909" s="3"/>
      <c r="DHJ909" s="3"/>
      <c r="DHK909" s="3"/>
      <c r="DHL909" s="3"/>
      <c r="DHM909" s="3"/>
      <c r="DHN909" s="3"/>
      <c r="DHO909" s="3"/>
      <c r="DHP909" s="3"/>
      <c r="DHQ909" s="3"/>
      <c r="DHR909" s="3"/>
      <c r="DHS909" s="3"/>
      <c r="DHT909" s="3"/>
      <c r="DHU909" s="3"/>
      <c r="DHV909" s="3"/>
      <c r="DHW909" s="3"/>
      <c r="DHX909" s="3"/>
      <c r="DHY909" s="3"/>
      <c r="DHZ909" s="3"/>
      <c r="DIA909" s="3"/>
      <c r="DIB909" s="3"/>
      <c r="DIC909" s="3"/>
      <c r="DID909" s="3"/>
      <c r="DIE909" s="3"/>
      <c r="DIF909" s="3"/>
      <c r="DIG909" s="3"/>
      <c r="DIH909" s="3"/>
      <c r="DII909" s="3"/>
      <c r="DIJ909" s="3"/>
      <c r="DIK909" s="3"/>
      <c r="DIL909" s="3"/>
      <c r="DIM909" s="3"/>
      <c r="DIN909" s="3"/>
      <c r="DIO909" s="3"/>
      <c r="DIP909" s="3"/>
      <c r="DIQ909" s="3"/>
      <c r="DIR909" s="3"/>
      <c r="DIS909" s="3"/>
      <c r="DIT909" s="3"/>
      <c r="DIU909" s="3"/>
      <c r="DIV909" s="3"/>
      <c r="DIW909" s="3"/>
      <c r="DIX909" s="3"/>
      <c r="DIY909" s="3"/>
      <c r="DIZ909" s="3"/>
      <c r="DJA909" s="3"/>
      <c r="DJB909" s="3"/>
      <c r="DJC909" s="3"/>
      <c r="DJD909" s="3"/>
      <c r="DJE909" s="3"/>
      <c r="DJF909" s="3"/>
      <c r="DJG909" s="3"/>
      <c r="DJH909" s="3"/>
      <c r="DJI909" s="3"/>
      <c r="DJJ909" s="3"/>
      <c r="DJK909" s="3"/>
      <c r="DJL909" s="3"/>
      <c r="DJM909" s="3"/>
      <c r="DJN909" s="3"/>
      <c r="DJO909" s="3"/>
      <c r="DJP909" s="3"/>
      <c r="DJQ909" s="3"/>
      <c r="DJR909" s="3"/>
      <c r="DJS909" s="3"/>
      <c r="DJT909" s="3"/>
      <c r="DJU909" s="3"/>
      <c r="DJV909" s="3"/>
      <c r="DJW909" s="3"/>
      <c r="DJX909" s="3"/>
      <c r="DJY909" s="3"/>
      <c r="DJZ909" s="3"/>
      <c r="DKA909" s="3"/>
      <c r="DKB909" s="3"/>
      <c r="DKC909" s="3"/>
      <c r="DKD909" s="3"/>
      <c r="DKE909" s="3"/>
      <c r="DKF909" s="3"/>
      <c r="DKG909" s="3"/>
      <c r="DKH909" s="3"/>
      <c r="DKI909" s="3"/>
      <c r="DKJ909" s="3"/>
      <c r="DKK909" s="3"/>
      <c r="DKL909" s="3"/>
      <c r="DKM909" s="3"/>
      <c r="DKN909" s="3"/>
      <c r="DKO909" s="3"/>
      <c r="DKP909" s="3"/>
      <c r="DKQ909" s="3"/>
      <c r="DKR909" s="3"/>
      <c r="DKS909" s="3"/>
      <c r="DKT909" s="3"/>
      <c r="DKU909" s="3"/>
      <c r="DKV909" s="3"/>
      <c r="DKW909" s="3"/>
      <c r="DKX909" s="3"/>
      <c r="DKY909" s="3"/>
      <c r="DKZ909" s="3"/>
      <c r="DLA909" s="3"/>
      <c r="DLB909" s="3"/>
      <c r="DLC909" s="3"/>
      <c r="DLD909" s="3"/>
      <c r="DLE909" s="3"/>
      <c r="DLF909" s="3"/>
      <c r="DLG909" s="3"/>
      <c r="DLH909" s="3"/>
      <c r="DLI909" s="3"/>
      <c r="DLJ909" s="3"/>
      <c r="DLK909" s="3"/>
      <c r="DLL909" s="3"/>
      <c r="DLM909" s="3"/>
      <c r="DLN909" s="3"/>
      <c r="DLO909" s="3"/>
      <c r="DLP909" s="3"/>
      <c r="DLQ909" s="3"/>
      <c r="DLR909" s="3"/>
      <c r="DLS909" s="3"/>
      <c r="DLT909" s="3"/>
      <c r="DLU909" s="3"/>
      <c r="DLV909" s="3"/>
      <c r="DLW909" s="3"/>
      <c r="DLX909" s="3"/>
      <c r="DLY909" s="3"/>
      <c r="DLZ909" s="3"/>
      <c r="DMA909" s="3"/>
      <c r="DMB909" s="3"/>
      <c r="DMC909" s="3"/>
      <c r="DMD909" s="3"/>
      <c r="DME909" s="3"/>
      <c r="DMF909" s="3"/>
      <c r="DMG909" s="3"/>
      <c r="DMH909" s="3"/>
      <c r="DMI909" s="3"/>
      <c r="DMJ909" s="3"/>
      <c r="DMK909" s="3"/>
      <c r="DML909" s="3"/>
      <c r="DMM909" s="3"/>
      <c r="DMN909" s="3"/>
      <c r="DMO909" s="3"/>
      <c r="DMP909" s="3"/>
      <c r="DMQ909" s="3"/>
      <c r="DMR909" s="3"/>
      <c r="DMS909" s="3"/>
      <c r="DMT909" s="3"/>
      <c r="DMU909" s="3"/>
      <c r="DMV909" s="3"/>
      <c r="DMW909" s="3"/>
      <c r="DMX909" s="3"/>
      <c r="DMY909" s="3"/>
      <c r="DMZ909" s="3"/>
      <c r="DNA909" s="3"/>
      <c r="DNB909" s="3"/>
      <c r="DNC909" s="3"/>
      <c r="DND909" s="3"/>
      <c r="DNE909" s="3"/>
      <c r="DNF909" s="3"/>
      <c r="DNG909" s="3"/>
      <c r="DNH909" s="3"/>
      <c r="DNI909" s="3"/>
      <c r="DNJ909" s="3"/>
      <c r="DNK909" s="3"/>
      <c r="DNL909" s="3"/>
      <c r="DNM909" s="3"/>
      <c r="DNN909" s="3"/>
      <c r="DNO909" s="3"/>
      <c r="DNP909" s="3"/>
      <c r="DNQ909" s="3"/>
      <c r="DNR909" s="3"/>
      <c r="DNS909" s="3"/>
      <c r="DNT909" s="3"/>
      <c r="DNU909" s="3"/>
      <c r="DNV909" s="3"/>
      <c r="DNW909" s="3"/>
      <c r="DNX909" s="3"/>
      <c r="DNY909" s="3"/>
      <c r="DNZ909" s="3"/>
      <c r="DOA909" s="3"/>
      <c r="DOB909" s="3"/>
      <c r="DOC909" s="3"/>
      <c r="DOD909" s="3"/>
      <c r="DOE909" s="3"/>
      <c r="DOF909" s="3"/>
      <c r="DOG909" s="3"/>
      <c r="DOH909" s="3"/>
      <c r="DOI909" s="3"/>
      <c r="DOJ909" s="3"/>
      <c r="DOK909" s="3"/>
      <c r="DOL909" s="3"/>
      <c r="DOM909" s="3"/>
      <c r="DON909" s="3"/>
      <c r="DOO909" s="3"/>
      <c r="DOP909" s="3"/>
      <c r="DOQ909" s="3"/>
      <c r="DOR909" s="3"/>
      <c r="DOS909" s="3"/>
      <c r="DOT909" s="3"/>
      <c r="DOU909" s="3"/>
      <c r="DOV909" s="3"/>
      <c r="DOW909" s="3"/>
      <c r="DOX909" s="3"/>
      <c r="DOY909" s="3"/>
      <c r="DOZ909" s="3"/>
      <c r="DPA909" s="3"/>
      <c r="DPB909" s="3"/>
      <c r="DPC909" s="3"/>
      <c r="DPD909" s="3"/>
      <c r="DPE909" s="3"/>
      <c r="DPF909" s="3"/>
      <c r="DPG909" s="3"/>
      <c r="DPH909" s="3"/>
      <c r="DPI909" s="3"/>
      <c r="DPJ909" s="3"/>
      <c r="DPK909" s="3"/>
      <c r="DPL909" s="3"/>
      <c r="DPM909" s="3"/>
      <c r="DPN909" s="3"/>
      <c r="DPO909" s="3"/>
      <c r="DPP909" s="3"/>
      <c r="DPQ909" s="3"/>
      <c r="DPR909" s="3"/>
      <c r="DPS909" s="3"/>
      <c r="DPT909" s="3"/>
      <c r="DPU909" s="3"/>
      <c r="DPV909" s="3"/>
      <c r="DPW909" s="3"/>
      <c r="DPX909" s="3"/>
      <c r="DPY909" s="3"/>
      <c r="DPZ909" s="3"/>
      <c r="DQA909" s="3"/>
      <c r="DQB909" s="3"/>
      <c r="DQC909" s="3"/>
      <c r="DQD909" s="3"/>
      <c r="DQE909" s="3"/>
      <c r="DQF909" s="3"/>
      <c r="DQG909" s="3"/>
      <c r="DQH909" s="3"/>
      <c r="DQI909" s="3"/>
      <c r="DQJ909" s="3"/>
      <c r="DQK909" s="3"/>
      <c r="DQL909" s="3"/>
      <c r="DQM909" s="3"/>
      <c r="DQN909" s="3"/>
      <c r="DQO909" s="3"/>
      <c r="DQP909" s="3"/>
      <c r="DQQ909" s="3"/>
      <c r="DQR909" s="3"/>
      <c r="DQS909" s="3"/>
      <c r="DQT909" s="3"/>
      <c r="DQU909" s="3"/>
      <c r="DQV909" s="3"/>
      <c r="DQW909" s="3"/>
      <c r="DQX909" s="3"/>
      <c r="DQY909" s="3"/>
      <c r="DQZ909" s="3"/>
      <c r="DRA909" s="3"/>
      <c r="DRB909" s="3"/>
      <c r="DRC909" s="3"/>
      <c r="DRD909" s="3"/>
      <c r="DRE909" s="3"/>
      <c r="DRF909" s="3"/>
      <c r="DRG909" s="3"/>
      <c r="DRH909" s="3"/>
      <c r="DRI909" s="3"/>
      <c r="DRJ909" s="3"/>
      <c r="DRK909" s="3"/>
      <c r="DRL909" s="3"/>
      <c r="DRM909" s="3"/>
      <c r="DRN909" s="3"/>
      <c r="DRO909" s="3"/>
      <c r="DRP909" s="3"/>
      <c r="DRQ909" s="3"/>
      <c r="DRR909" s="3"/>
      <c r="DRS909" s="3"/>
      <c r="DRT909" s="3"/>
      <c r="DRU909" s="3"/>
      <c r="DRV909" s="3"/>
      <c r="DRW909" s="3"/>
      <c r="DRX909" s="3"/>
      <c r="DRY909" s="3"/>
      <c r="DRZ909" s="3"/>
      <c r="DSA909" s="3"/>
      <c r="DSB909" s="3"/>
      <c r="DSC909" s="3"/>
      <c r="DSD909" s="3"/>
      <c r="DSE909" s="3"/>
      <c r="DSF909" s="3"/>
      <c r="DSG909" s="3"/>
      <c r="DSH909" s="3"/>
      <c r="DSI909" s="3"/>
      <c r="DSJ909" s="3"/>
      <c r="DSK909" s="3"/>
      <c r="DSL909" s="3"/>
      <c r="DSM909" s="3"/>
      <c r="DSN909" s="3"/>
      <c r="DSO909" s="3"/>
      <c r="DSP909" s="3"/>
      <c r="DSQ909" s="3"/>
      <c r="DSR909" s="3"/>
      <c r="DSS909" s="3"/>
      <c r="DST909" s="3"/>
      <c r="DSU909" s="3"/>
      <c r="DSV909" s="3"/>
      <c r="DSW909" s="3"/>
      <c r="DSX909" s="3"/>
      <c r="DSY909" s="3"/>
      <c r="DSZ909" s="3"/>
      <c r="DTA909" s="3"/>
      <c r="DTB909" s="3"/>
      <c r="DTC909" s="3"/>
      <c r="DTD909" s="3"/>
      <c r="DTE909" s="3"/>
      <c r="DTF909" s="3"/>
      <c r="DTG909" s="3"/>
      <c r="DTH909" s="3"/>
      <c r="DTI909" s="3"/>
      <c r="DTJ909" s="3"/>
      <c r="DTK909" s="3"/>
      <c r="DTL909" s="3"/>
      <c r="DTM909" s="3"/>
      <c r="DTN909" s="3"/>
      <c r="DTO909" s="3"/>
      <c r="DTP909" s="3"/>
      <c r="DTQ909" s="3"/>
      <c r="DTR909" s="3"/>
      <c r="DTS909" s="3"/>
      <c r="DTT909" s="3"/>
      <c r="DTU909" s="3"/>
      <c r="DTV909" s="3"/>
      <c r="DTW909" s="3"/>
      <c r="DTX909" s="3"/>
      <c r="DTY909" s="3"/>
      <c r="DTZ909" s="3"/>
      <c r="DUA909" s="3"/>
      <c r="DUB909" s="3"/>
      <c r="DUC909" s="3"/>
      <c r="DUD909" s="3"/>
      <c r="DUE909" s="3"/>
      <c r="DUF909" s="3"/>
      <c r="DUG909" s="3"/>
      <c r="DUH909" s="3"/>
      <c r="DUI909" s="3"/>
      <c r="DUJ909" s="3"/>
      <c r="DUK909" s="3"/>
      <c r="DUL909" s="3"/>
      <c r="DUM909" s="3"/>
      <c r="DUN909" s="3"/>
      <c r="DUO909" s="3"/>
      <c r="DUP909" s="3"/>
      <c r="DUQ909" s="3"/>
      <c r="DUR909" s="3"/>
      <c r="DUS909" s="3"/>
      <c r="DUT909" s="3"/>
      <c r="DUU909" s="3"/>
      <c r="DUV909" s="3"/>
      <c r="DUW909" s="3"/>
      <c r="DUX909" s="3"/>
      <c r="DUY909" s="3"/>
      <c r="DUZ909" s="3"/>
      <c r="DVA909" s="3"/>
      <c r="DVB909" s="3"/>
      <c r="DVC909" s="3"/>
      <c r="DVD909" s="3"/>
      <c r="DVE909" s="3"/>
      <c r="DVF909" s="3"/>
      <c r="DVG909" s="3"/>
      <c r="DVH909" s="3"/>
      <c r="DVI909" s="3"/>
      <c r="DVJ909" s="3"/>
      <c r="DVK909" s="3"/>
      <c r="DVL909" s="3"/>
      <c r="DVM909" s="3"/>
      <c r="DVN909" s="3"/>
      <c r="DVO909" s="3"/>
      <c r="DVP909" s="3"/>
      <c r="DVQ909" s="3"/>
      <c r="DVR909" s="3"/>
      <c r="DVS909" s="3"/>
      <c r="DVT909" s="3"/>
      <c r="DVU909" s="3"/>
      <c r="DVV909" s="3"/>
      <c r="DVW909" s="3"/>
      <c r="DVX909" s="3"/>
      <c r="DVY909" s="3"/>
      <c r="DVZ909" s="3"/>
      <c r="DWA909" s="3"/>
      <c r="DWB909" s="3"/>
      <c r="DWC909" s="3"/>
      <c r="DWD909" s="3"/>
      <c r="DWE909" s="3"/>
      <c r="DWF909" s="3"/>
      <c r="DWG909" s="3"/>
      <c r="DWH909" s="3"/>
      <c r="DWI909" s="3"/>
      <c r="DWJ909" s="3"/>
      <c r="DWK909" s="3"/>
      <c r="DWL909" s="3"/>
      <c r="DWM909" s="3"/>
      <c r="DWN909" s="3"/>
      <c r="DWO909" s="3"/>
      <c r="DWP909" s="3"/>
      <c r="DWQ909" s="3"/>
      <c r="DWR909" s="3"/>
      <c r="DWS909" s="3"/>
      <c r="DWT909" s="3"/>
      <c r="DWU909" s="3"/>
      <c r="DWV909" s="3"/>
      <c r="DWW909" s="3"/>
      <c r="DWX909" s="3"/>
      <c r="DWY909" s="3"/>
      <c r="DWZ909" s="3"/>
      <c r="DXA909" s="3"/>
      <c r="DXB909" s="3"/>
      <c r="DXC909" s="3"/>
      <c r="DXD909" s="3"/>
      <c r="DXE909" s="3"/>
      <c r="DXF909" s="3"/>
      <c r="DXG909" s="3"/>
      <c r="DXH909" s="3"/>
      <c r="DXI909" s="3"/>
      <c r="DXJ909" s="3"/>
      <c r="DXK909" s="3"/>
      <c r="DXL909" s="3"/>
      <c r="DXM909" s="3"/>
      <c r="DXN909" s="3"/>
      <c r="DXO909" s="3"/>
      <c r="DXP909" s="3"/>
      <c r="DXQ909" s="3"/>
      <c r="DXR909" s="3"/>
      <c r="DXS909" s="3"/>
      <c r="DXT909" s="3"/>
      <c r="DXU909" s="3"/>
      <c r="DXV909" s="3"/>
      <c r="DXW909" s="3"/>
      <c r="DXX909" s="3"/>
      <c r="DXY909" s="3"/>
      <c r="DXZ909" s="3"/>
      <c r="DYA909" s="3"/>
      <c r="DYB909" s="3"/>
      <c r="DYC909" s="3"/>
      <c r="DYD909" s="3"/>
      <c r="DYE909" s="3"/>
      <c r="DYF909" s="3"/>
      <c r="DYG909" s="3"/>
      <c r="DYH909" s="3"/>
      <c r="DYI909" s="3"/>
      <c r="DYJ909" s="3"/>
      <c r="DYK909" s="3"/>
      <c r="DYL909" s="3"/>
      <c r="DYM909" s="3"/>
      <c r="DYN909" s="3"/>
      <c r="DYO909" s="3"/>
      <c r="DYP909" s="3"/>
      <c r="DYQ909" s="3"/>
      <c r="DYR909" s="3"/>
      <c r="DYS909" s="3"/>
      <c r="DYT909" s="3"/>
      <c r="DYU909" s="3"/>
      <c r="DYV909" s="3"/>
      <c r="DYW909" s="3"/>
      <c r="DYX909" s="3"/>
      <c r="DYY909" s="3"/>
      <c r="DYZ909" s="3"/>
      <c r="DZA909" s="3"/>
      <c r="DZB909" s="3"/>
      <c r="DZC909" s="3"/>
      <c r="DZD909" s="3"/>
      <c r="DZE909" s="3"/>
      <c r="DZF909" s="3"/>
      <c r="DZG909" s="3"/>
      <c r="DZH909" s="3"/>
      <c r="DZI909" s="3"/>
      <c r="DZJ909" s="3"/>
      <c r="DZK909" s="3"/>
      <c r="DZL909" s="3"/>
      <c r="DZM909" s="3"/>
      <c r="DZN909" s="3"/>
      <c r="DZO909" s="3"/>
      <c r="DZP909" s="3"/>
      <c r="DZQ909" s="3"/>
      <c r="DZR909" s="3"/>
      <c r="DZS909" s="3"/>
      <c r="DZT909" s="3"/>
      <c r="DZU909" s="3"/>
      <c r="DZV909" s="3"/>
      <c r="DZW909" s="3"/>
      <c r="DZX909" s="3"/>
      <c r="DZY909" s="3"/>
      <c r="DZZ909" s="3"/>
      <c r="EAA909" s="3"/>
      <c r="EAB909" s="3"/>
      <c r="EAC909" s="3"/>
      <c r="EAD909" s="3"/>
      <c r="EAE909" s="3"/>
      <c r="EAF909" s="3"/>
      <c r="EAG909" s="3"/>
      <c r="EAH909" s="3"/>
      <c r="EAI909" s="3"/>
      <c r="EAJ909" s="3"/>
      <c r="EAK909" s="3"/>
      <c r="EAL909" s="3"/>
      <c r="EAM909" s="3"/>
      <c r="EAN909" s="3"/>
      <c r="EAO909" s="3"/>
      <c r="EAP909" s="3"/>
      <c r="EAQ909" s="3"/>
      <c r="EAR909" s="3"/>
      <c r="EAS909" s="3"/>
      <c r="EAT909" s="3"/>
      <c r="EAU909" s="3"/>
      <c r="EAV909" s="3"/>
      <c r="EAW909" s="3"/>
      <c r="EAX909" s="3"/>
      <c r="EAY909" s="3"/>
      <c r="EAZ909" s="3"/>
      <c r="EBA909" s="3"/>
      <c r="EBB909" s="3"/>
      <c r="EBC909" s="3"/>
      <c r="EBD909" s="3"/>
      <c r="EBE909" s="3"/>
      <c r="EBF909" s="3"/>
      <c r="EBG909" s="3"/>
      <c r="EBH909" s="3"/>
      <c r="EBI909" s="3"/>
      <c r="EBJ909" s="3"/>
      <c r="EBK909" s="3"/>
      <c r="EBL909" s="3"/>
      <c r="EBM909" s="3"/>
      <c r="EBN909" s="3"/>
      <c r="EBO909" s="3"/>
      <c r="EBP909" s="3"/>
      <c r="EBQ909" s="3"/>
      <c r="EBR909" s="3"/>
      <c r="EBS909" s="3"/>
      <c r="EBT909" s="3"/>
      <c r="EBU909" s="3"/>
      <c r="EBV909" s="3"/>
      <c r="EBW909" s="3"/>
      <c r="EBX909" s="3"/>
      <c r="EBY909" s="3"/>
      <c r="EBZ909" s="3"/>
      <c r="ECA909" s="3"/>
      <c r="ECB909" s="3"/>
      <c r="ECC909" s="3"/>
      <c r="ECD909" s="3"/>
      <c r="ECE909" s="3"/>
      <c r="ECF909" s="3"/>
      <c r="ECG909" s="3"/>
      <c r="ECH909" s="3"/>
      <c r="ECI909" s="3"/>
      <c r="ECJ909" s="3"/>
      <c r="ECK909" s="3"/>
      <c r="ECL909" s="3"/>
      <c r="ECM909" s="3"/>
      <c r="ECN909" s="3"/>
      <c r="ECO909" s="3"/>
      <c r="ECP909" s="3"/>
      <c r="ECQ909" s="3"/>
      <c r="ECR909" s="3"/>
      <c r="ECS909" s="3"/>
      <c r="ECT909" s="3"/>
      <c r="ECU909" s="3"/>
      <c r="ECV909" s="3"/>
      <c r="ECW909" s="3"/>
      <c r="ECX909" s="3"/>
      <c r="ECY909" s="3"/>
      <c r="ECZ909" s="3"/>
      <c r="EDA909" s="3"/>
      <c r="EDB909" s="3"/>
      <c r="EDC909" s="3"/>
      <c r="EDD909" s="3"/>
      <c r="EDE909" s="3"/>
      <c r="EDF909" s="3"/>
      <c r="EDG909" s="3"/>
      <c r="EDH909" s="3"/>
      <c r="EDI909" s="3"/>
      <c r="EDJ909" s="3"/>
      <c r="EDK909" s="3"/>
      <c r="EDL909" s="3"/>
      <c r="EDM909" s="3"/>
      <c r="EDN909" s="3"/>
      <c r="EDO909" s="3"/>
      <c r="EDP909" s="3"/>
      <c r="EDQ909" s="3"/>
      <c r="EDR909" s="3"/>
      <c r="EDS909" s="3"/>
      <c r="EDT909" s="3"/>
      <c r="EDU909" s="3"/>
      <c r="EDV909" s="3"/>
      <c r="EDW909" s="3"/>
      <c r="EDX909" s="3"/>
      <c r="EDY909" s="3"/>
      <c r="EDZ909" s="3"/>
      <c r="EEA909" s="3"/>
      <c r="EEB909" s="3"/>
      <c r="EEC909" s="3"/>
      <c r="EED909" s="3"/>
      <c r="EEE909" s="3"/>
      <c r="EEF909" s="3"/>
      <c r="EEG909" s="3"/>
      <c r="EEH909" s="3"/>
      <c r="EEI909" s="3"/>
      <c r="EEJ909" s="3"/>
      <c r="EEK909" s="3"/>
      <c r="EEL909" s="3"/>
      <c r="EEM909" s="3"/>
      <c r="EEN909" s="3"/>
      <c r="EEO909" s="3"/>
      <c r="EEP909" s="3"/>
      <c r="EEQ909" s="3"/>
      <c r="EER909" s="3"/>
      <c r="EES909" s="3"/>
      <c r="EET909" s="3"/>
      <c r="EEU909" s="3"/>
      <c r="EEV909" s="3"/>
      <c r="EEW909" s="3"/>
      <c r="EEX909" s="3"/>
      <c r="EEY909" s="3"/>
      <c r="EEZ909" s="3"/>
      <c r="EFA909" s="3"/>
      <c r="EFB909" s="3"/>
      <c r="EFC909" s="3"/>
      <c r="EFD909" s="3"/>
      <c r="EFE909" s="3"/>
      <c r="EFF909" s="3"/>
      <c r="EFG909" s="3"/>
      <c r="EFH909" s="3"/>
      <c r="EFI909" s="3"/>
      <c r="EFJ909" s="3"/>
      <c r="EFK909" s="3"/>
      <c r="EFL909" s="3"/>
      <c r="EFM909" s="3"/>
      <c r="EFN909" s="3"/>
      <c r="EFO909" s="3"/>
      <c r="EFP909" s="3"/>
      <c r="EFQ909" s="3"/>
      <c r="EFR909" s="3"/>
      <c r="EFS909" s="3"/>
      <c r="EFT909" s="3"/>
      <c r="EFU909" s="3"/>
      <c r="EFV909" s="3"/>
      <c r="EFW909" s="3"/>
      <c r="EFX909" s="3"/>
      <c r="EFY909" s="3"/>
      <c r="EFZ909" s="3"/>
      <c r="EGA909" s="3"/>
      <c r="EGB909" s="3"/>
      <c r="EGC909" s="3"/>
      <c r="EGD909" s="3"/>
      <c r="EGE909" s="3"/>
      <c r="EGF909" s="3"/>
      <c r="EGG909" s="3"/>
      <c r="EGH909" s="3"/>
      <c r="EGI909" s="3"/>
      <c r="EGJ909" s="3"/>
      <c r="EGK909" s="3"/>
      <c r="EGL909" s="3"/>
      <c r="EGM909" s="3"/>
      <c r="EGN909" s="3"/>
      <c r="EGO909" s="3"/>
      <c r="EGP909" s="3"/>
      <c r="EGQ909" s="3"/>
      <c r="EGR909" s="3"/>
      <c r="EGS909" s="3"/>
      <c r="EGT909" s="3"/>
      <c r="EGU909" s="3"/>
      <c r="EGV909" s="3"/>
      <c r="EGW909" s="3"/>
      <c r="EGX909" s="3"/>
      <c r="EGY909" s="3"/>
      <c r="EGZ909" s="3"/>
      <c r="EHA909" s="3"/>
      <c r="EHB909" s="3"/>
      <c r="EHC909" s="3"/>
      <c r="EHD909" s="3"/>
      <c r="EHE909" s="3"/>
      <c r="EHF909" s="3"/>
      <c r="EHG909" s="3"/>
      <c r="EHH909" s="3"/>
      <c r="EHI909" s="3"/>
      <c r="EHJ909" s="3"/>
      <c r="EHK909" s="3"/>
      <c r="EHL909" s="3"/>
      <c r="EHM909" s="3"/>
      <c r="EHN909" s="3"/>
      <c r="EHO909" s="3"/>
      <c r="EHP909" s="3"/>
      <c r="EHQ909" s="3"/>
      <c r="EHR909" s="3"/>
      <c r="EHS909" s="3"/>
      <c r="EHT909" s="3"/>
      <c r="EHU909" s="3"/>
      <c r="EHV909" s="3"/>
      <c r="EHW909" s="3"/>
      <c r="EHX909" s="3"/>
      <c r="EHY909" s="3"/>
      <c r="EHZ909" s="3"/>
      <c r="EIA909" s="3"/>
      <c r="EIB909" s="3"/>
      <c r="EIC909" s="3"/>
      <c r="EID909" s="3"/>
      <c r="EIE909" s="3"/>
      <c r="EIF909" s="3"/>
      <c r="EIG909" s="3"/>
      <c r="EIH909" s="3"/>
      <c r="EII909" s="3"/>
      <c r="EIJ909" s="3"/>
      <c r="EIK909" s="3"/>
      <c r="EIL909" s="3"/>
      <c r="EIM909" s="3"/>
      <c r="EIN909" s="3"/>
      <c r="EIO909" s="3"/>
      <c r="EIP909" s="3"/>
      <c r="EIQ909" s="3"/>
      <c r="EIR909" s="3"/>
      <c r="EIS909" s="3"/>
      <c r="EIT909" s="3"/>
      <c r="EIU909" s="3"/>
      <c r="EIV909" s="3"/>
      <c r="EIW909" s="3"/>
      <c r="EIX909" s="3"/>
      <c r="EIY909" s="3"/>
      <c r="EIZ909" s="3"/>
      <c r="EJA909" s="3"/>
      <c r="EJB909" s="3"/>
      <c r="EJC909" s="3"/>
      <c r="EJD909" s="3"/>
      <c r="EJE909" s="3"/>
      <c r="EJF909" s="3"/>
      <c r="EJG909" s="3"/>
      <c r="EJH909" s="3"/>
      <c r="EJI909" s="3"/>
      <c r="EJJ909" s="3"/>
      <c r="EJK909" s="3"/>
      <c r="EJL909" s="3"/>
      <c r="EJM909" s="3"/>
      <c r="EJN909" s="3"/>
      <c r="EJO909" s="3"/>
      <c r="EJP909" s="3"/>
      <c r="EJQ909" s="3"/>
      <c r="EJR909" s="3"/>
      <c r="EJS909" s="3"/>
      <c r="EJT909" s="3"/>
      <c r="EJU909" s="3"/>
      <c r="EJV909" s="3"/>
      <c r="EJW909" s="3"/>
      <c r="EJX909" s="3"/>
      <c r="EJY909" s="3"/>
      <c r="EJZ909" s="3"/>
      <c r="EKA909" s="3"/>
      <c r="EKB909" s="3"/>
      <c r="EKC909" s="3"/>
      <c r="EKD909" s="3"/>
      <c r="EKE909" s="3"/>
      <c r="EKF909" s="3"/>
      <c r="EKG909" s="3"/>
      <c r="EKH909" s="3"/>
      <c r="EKI909" s="3"/>
      <c r="EKJ909" s="3"/>
      <c r="EKK909" s="3"/>
      <c r="EKL909" s="3"/>
      <c r="EKM909" s="3"/>
      <c r="EKN909" s="3"/>
      <c r="EKO909" s="3"/>
      <c r="EKP909" s="3"/>
      <c r="EKQ909" s="3"/>
      <c r="EKR909" s="3"/>
      <c r="EKS909" s="3"/>
      <c r="EKT909" s="3"/>
      <c r="EKU909" s="3"/>
      <c r="EKV909" s="3"/>
      <c r="EKW909" s="3"/>
      <c r="EKX909" s="3"/>
      <c r="EKY909" s="3"/>
      <c r="EKZ909" s="3"/>
      <c r="ELA909" s="3"/>
      <c r="ELB909" s="3"/>
      <c r="ELC909" s="3"/>
      <c r="ELD909" s="3"/>
      <c r="ELE909" s="3"/>
      <c r="ELF909" s="3"/>
      <c r="ELG909" s="3"/>
      <c r="ELH909" s="3"/>
      <c r="ELI909" s="3"/>
      <c r="ELJ909" s="3"/>
      <c r="ELK909" s="3"/>
      <c r="ELL909" s="3"/>
      <c r="ELM909" s="3"/>
      <c r="ELN909" s="3"/>
      <c r="ELO909" s="3"/>
      <c r="ELP909" s="3"/>
      <c r="ELQ909" s="3"/>
      <c r="ELR909" s="3"/>
      <c r="ELS909" s="3"/>
      <c r="ELT909" s="3"/>
      <c r="ELU909" s="3"/>
      <c r="ELV909" s="3"/>
      <c r="ELW909" s="3"/>
      <c r="ELX909" s="3"/>
      <c r="ELY909" s="3"/>
      <c r="ELZ909" s="3"/>
      <c r="EMA909" s="3"/>
      <c r="EMB909" s="3"/>
      <c r="EMC909" s="3"/>
      <c r="EMD909" s="3"/>
      <c r="EME909" s="3"/>
      <c r="EMF909" s="3"/>
      <c r="EMG909" s="3"/>
      <c r="EMH909" s="3"/>
      <c r="EMI909" s="3"/>
      <c r="EMJ909" s="3"/>
      <c r="EMK909" s="3"/>
      <c r="EML909" s="3"/>
      <c r="EMM909" s="3"/>
      <c r="EMN909" s="3"/>
      <c r="EMO909" s="3"/>
      <c r="EMP909" s="3"/>
      <c r="EMQ909" s="3"/>
      <c r="EMR909" s="3"/>
      <c r="EMS909" s="3"/>
      <c r="EMT909" s="3"/>
      <c r="EMU909" s="3"/>
      <c r="EMV909" s="3"/>
      <c r="EMW909" s="3"/>
      <c r="EMX909" s="3"/>
      <c r="EMY909" s="3"/>
      <c r="EMZ909" s="3"/>
      <c r="ENA909" s="3"/>
      <c r="ENB909" s="3"/>
      <c r="ENC909" s="3"/>
      <c r="END909" s="3"/>
      <c r="ENE909" s="3"/>
      <c r="ENF909" s="3"/>
      <c r="ENG909" s="3"/>
      <c r="ENH909" s="3"/>
      <c r="ENI909" s="3"/>
      <c r="ENJ909" s="3"/>
      <c r="ENK909" s="3"/>
      <c r="ENL909" s="3"/>
      <c r="ENM909" s="3"/>
      <c r="ENN909" s="3"/>
      <c r="ENO909" s="3"/>
      <c r="ENP909" s="3"/>
      <c r="ENQ909" s="3"/>
      <c r="ENR909" s="3"/>
      <c r="ENS909" s="3"/>
      <c r="ENT909" s="3"/>
      <c r="ENU909" s="3"/>
      <c r="ENV909" s="3"/>
      <c r="ENW909" s="3"/>
      <c r="ENX909" s="3"/>
      <c r="ENY909" s="3"/>
      <c r="ENZ909" s="3"/>
      <c r="EOA909" s="3"/>
      <c r="EOB909" s="3"/>
      <c r="EOC909" s="3"/>
      <c r="EOD909" s="3"/>
      <c r="EOE909" s="3"/>
      <c r="EOF909" s="3"/>
      <c r="EOG909" s="3"/>
      <c r="EOH909" s="3"/>
      <c r="EOI909" s="3"/>
      <c r="EOJ909" s="3"/>
      <c r="EOK909" s="3"/>
      <c r="EOL909" s="3"/>
      <c r="EOM909" s="3"/>
      <c r="EON909" s="3"/>
      <c r="EOO909" s="3"/>
      <c r="EOP909" s="3"/>
      <c r="EOQ909" s="3"/>
      <c r="EOR909" s="3"/>
      <c r="EOS909" s="3"/>
      <c r="EOT909" s="3"/>
      <c r="EOU909" s="3"/>
      <c r="EOV909" s="3"/>
      <c r="EOW909" s="3"/>
      <c r="EOX909" s="3"/>
      <c r="EOY909" s="3"/>
      <c r="EOZ909" s="3"/>
      <c r="EPA909" s="3"/>
      <c r="EPB909" s="3"/>
      <c r="EPC909" s="3"/>
      <c r="EPD909" s="3"/>
      <c r="EPE909" s="3"/>
      <c r="EPF909" s="3"/>
      <c r="EPG909" s="3"/>
      <c r="EPH909" s="3"/>
      <c r="EPI909" s="3"/>
      <c r="EPJ909" s="3"/>
      <c r="EPK909" s="3"/>
      <c r="EPL909" s="3"/>
      <c r="EPM909" s="3"/>
      <c r="EPN909" s="3"/>
      <c r="EPO909" s="3"/>
      <c r="EPP909" s="3"/>
      <c r="EPQ909" s="3"/>
      <c r="EPR909" s="3"/>
      <c r="EPS909" s="3"/>
      <c r="EPT909" s="3"/>
      <c r="EPU909" s="3"/>
      <c r="EPV909" s="3"/>
      <c r="EPW909" s="3"/>
      <c r="EPX909" s="3"/>
      <c r="EPY909" s="3"/>
      <c r="EPZ909" s="3"/>
      <c r="EQA909" s="3"/>
      <c r="EQB909" s="3"/>
      <c r="EQC909" s="3"/>
      <c r="EQD909" s="3"/>
      <c r="EQE909" s="3"/>
      <c r="EQF909" s="3"/>
      <c r="EQG909" s="3"/>
      <c r="EQH909" s="3"/>
      <c r="EQI909" s="3"/>
      <c r="EQJ909" s="3"/>
      <c r="EQK909" s="3"/>
      <c r="EQL909" s="3"/>
      <c r="EQM909" s="3"/>
      <c r="EQN909" s="3"/>
      <c r="EQO909" s="3"/>
      <c r="EQP909" s="3"/>
      <c r="EQQ909" s="3"/>
      <c r="EQR909" s="3"/>
      <c r="EQS909" s="3"/>
      <c r="EQT909" s="3"/>
      <c r="EQU909" s="3"/>
      <c r="EQV909" s="3"/>
      <c r="EQW909" s="3"/>
      <c r="EQX909" s="3"/>
      <c r="EQY909" s="3"/>
      <c r="EQZ909" s="3"/>
      <c r="ERA909" s="3"/>
      <c r="ERB909" s="3"/>
      <c r="ERC909" s="3"/>
      <c r="ERD909" s="3"/>
      <c r="ERE909" s="3"/>
      <c r="ERF909" s="3"/>
      <c r="ERG909" s="3"/>
      <c r="ERH909" s="3"/>
      <c r="ERI909" s="3"/>
      <c r="ERJ909" s="3"/>
      <c r="ERK909" s="3"/>
      <c r="ERL909" s="3"/>
      <c r="ERM909" s="3"/>
      <c r="ERN909" s="3"/>
      <c r="ERO909" s="3"/>
      <c r="ERP909" s="3"/>
      <c r="ERQ909" s="3"/>
      <c r="ERR909" s="3"/>
      <c r="ERS909" s="3"/>
      <c r="ERT909" s="3"/>
      <c r="ERU909" s="3"/>
      <c r="ERV909" s="3"/>
      <c r="ERW909" s="3"/>
      <c r="ERX909" s="3"/>
      <c r="ERY909" s="3"/>
      <c r="ERZ909" s="3"/>
      <c r="ESA909" s="3"/>
      <c r="ESB909" s="3"/>
      <c r="ESC909" s="3"/>
      <c r="ESD909" s="3"/>
      <c r="ESE909" s="3"/>
      <c r="ESF909" s="3"/>
      <c r="ESG909" s="3"/>
      <c r="ESH909" s="3"/>
      <c r="ESI909" s="3"/>
      <c r="ESJ909" s="3"/>
      <c r="ESK909" s="3"/>
      <c r="ESL909" s="3"/>
      <c r="ESM909" s="3"/>
      <c r="ESN909" s="3"/>
      <c r="ESO909" s="3"/>
      <c r="ESP909" s="3"/>
      <c r="ESQ909" s="3"/>
      <c r="ESR909" s="3"/>
      <c r="ESS909" s="3"/>
      <c r="EST909" s="3"/>
      <c r="ESU909" s="3"/>
      <c r="ESV909" s="3"/>
      <c r="ESW909" s="3"/>
      <c r="ESX909" s="3"/>
      <c r="ESY909" s="3"/>
      <c r="ESZ909" s="3"/>
      <c r="ETA909" s="3"/>
      <c r="ETB909" s="3"/>
      <c r="ETC909" s="3"/>
      <c r="ETD909" s="3"/>
      <c r="ETE909" s="3"/>
      <c r="ETF909" s="3"/>
      <c r="ETG909" s="3"/>
      <c r="ETH909" s="3"/>
      <c r="ETI909" s="3"/>
      <c r="ETJ909" s="3"/>
      <c r="ETK909" s="3"/>
      <c r="ETL909" s="3"/>
      <c r="ETM909" s="3"/>
      <c r="ETN909" s="3"/>
      <c r="ETO909" s="3"/>
      <c r="ETP909" s="3"/>
      <c r="ETQ909" s="3"/>
      <c r="ETR909" s="3"/>
      <c r="ETS909" s="3"/>
      <c r="ETT909" s="3"/>
      <c r="ETU909" s="3"/>
      <c r="ETV909" s="3"/>
      <c r="ETW909" s="3"/>
      <c r="ETX909" s="3"/>
      <c r="ETY909" s="3"/>
      <c r="ETZ909" s="3"/>
      <c r="EUA909" s="3"/>
      <c r="EUB909" s="3"/>
      <c r="EUC909" s="3"/>
      <c r="EUD909" s="3"/>
      <c r="EUE909" s="3"/>
      <c r="EUF909" s="3"/>
      <c r="EUG909" s="3"/>
      <c r="EUH909" s="3"/>
      <c r="EUI909" s="3"/>
      <c r="EUJ909" s="3"/>
      <c r="EUK909" s="3"/>
      <c r="EUL909" s="3"/>
      <c r="EUM909" s="3"/>
      <c r="EUN909" s="3"/>
      <c r="EUO909" s="3"/>
      <c r="EUP909" s="3"/>
      <c r="EUQ909" s="3"/>
      <c r="EUR909" s="3"/>
      <c r="EUS909" s="3"/>
      <c r="EUT909" s="3"/>
      <c r="EUU909" s="3"/>
      <c r="EUV909" s="3"/>
      <c r="EUW909" s="3"/>
      <c r="EUX909" s="3"/>
      <c r="EUY909" s="3"/>
      <c r="EUZ909" s="3"/>
      <c r="EVA909" s="3"/>
      <c r="EVB909" s="3"/>
      <c r="EVC909" s="3"/>
      <c r="EVD909" s="3"/>
      <c r="EVE909" s="3"/>
      <c r="EVF909" s="3"/>
      <c r="EVG909" s="3"/>
      <c r="EVH909" s="3"/>
      <c r="EVI909" s="3"/>
      <c r="EVJ909" s="3"/>
      <c r="EVK909" s="3"/>
      <c r="EVL909" s="3"/>
      <c r="EVM909" s="3"/>
      <c r="EVN909" s="3"/>
      <c r="EVO909" s="3"/>
      <c r="EVP909" s="3"/>
      <c r="EVQ909" s="3"/>
      <c r="EVR909" s="3"/>
      <c r="EVS909" s="3"/>
      <c r="EVT909" s="3"/>
      <c r="EVU909" s="3"/>
      <c r="EVV909" s="3"/>
      <c r="EVW909" s="3"/>
      <c r="EVX909" s="3"/>
      <c r="EVY909" s="3"/>
      <c r="EVZ909" s="3"/>
      <c r="EWA909" s="3"/>
      <c r="EWB909" s="3"/>
      <c r="EWC909" s="3"/>
      <c r="EWD909" s="3"/>
      <c r="EWE909" s="3"/>
      <c r="EWF909" s="3"/>
      <c r="EWG909" s="3"/>
      <c r="EWH909" s="3"/>
      <c r="EWI909" s="3"/>
      <c r="EWJ909" s="3"/>
      <c r="EWK909" s="3"/>
      <c r="EWL909" s="3"/>
      <c r="EWM909" s="3"/>
      <c r="EWN909" s="3"/>
      <c r="EWO909" s="3"/>
      <c r="EWP909" s="3"/>
      <c r="EWQ909" s="3"/>
      <c r="EWR909" s="3"/>
      <c r="EWS909" s="3"/>
      <c r="EWT909" s="3"/>
      <c r="EWU909" s="3"/>
      <c r="EWV909" s="3"/>
      <c r="EWW909" s="3"/>
      <c r="EWX909" s="3"/>
      <c r="EWY909" s="3"/>
      <c r="EWZ909" s="3"/>
      <c r="EXA909" s="3"/>
      <c r="EXB909" s="3"/>
      <c r="EXC909" s="3"/>
      <c r="EXD909" s="3"/>
      <c r="EXE909" s="3"/>
      <c r="EXF909" s="3"/>
      <c r="EXG909" s="3"/>
      <c r="EXH909" s="3"/>
      <c r="EXI909" s="3"/>
      <c r="EXJ909" s="3"/>
      <c r="EXK909" s="3"/>
      <c r="EXL909" s="3"/>
      <c r="EXM909" s="3"/>
      <c r="EXN909" s="3"/>
      <c r="EXO909" s="3"/>
      <c r="EXP909" s="3"/>
      <c r="EXQ909" s="3"/>
      <c r="EXR909" s="3"/>
      <c r="EXS909" s="3"/>
      <c r="EXT909" s="3"/>
      <c r="EXU909" s="3"/>
      <c r="EXV909" s="3"/>
      <c r="EXW909" s="3"/>
      <c r="EXX909" s="3"/>
      <c r="EXY909" s="3"/>
      <c r="EXZ909" s="3"/>
      <c r="EYA909" s="3"/>
      <c r="EYB909" s="3"/>
      <c r="EYC909" s="3"/>
      <c r="EYD909" s="3"/>
      <c r="EYE909" s="3"/>
      <c r="EYF909" s="3"/>
      <c r="EYG909" s="3"/>
      <c r="EYH909" s="3"/>
      <c r="EYI909" s="3"/>
      <c r="EYJ909" s="3"/>
      <c r="EYK909" s="3"/>
      <c r="EYL909" s="3"/>
      <c r="EYM909" s="3"/>
      <c r="EYN909" s="3"/>
      <c r="EYO909" s="3"/>
      <c r="EYP909" s="3"/>
      <c r="EYQ909" s="3"/>
      <c r="EYR909" s="3"/>
      <c r="EYS909" s="3"/>
      <c r="EYT909" s="3"/>
      <c r="EYU909" s="3"/>
      <c r="EYV909" s="3"/>
      <c r="EYW909" s="3"/>
      <c r="EYX909" s="3"/>
      <c r="EYY909" s="3"/>
      <c r="EYZ909" s="3"/>
      <c r="EZA909" s="3"/>
      <c r="EZB909" s="3"/>
      <c r="EZC909" s="3"/>
      <c r="EZD909" s="3"/>
      <c r="EZE909" s="3"/>
      <c r="EZF909" s="3"/>
      <c r="EZG909" s="3"/>
      <c r="EZH909" s="3"/>
      <c r="EZI909" s="3"/>
      <c r="EZJ909" s="3"/>
      <c r="EZK909" s="3"/>
      <c r="EZL909" s="3"/>
      <c r="EZM909" s="3"/>
      <c r="EZN909" s="3"/>
      <c r="EZO909" s="3"/>
      <c r="EZP909" s="3"/>
      <c r="EZQ909" s="3"/>
      <c r="EZR909" s="3"/>
      <c r="EZS909" s="3"/>
      <c r="EZT909" s="3"/>
      <c r="EZU909" s="3"/>
      <c r="EZV909" s="3"/>
      <c r="EZW909" s="3"/>
      <c r="EZX909" s="3"/>
      <c r="EZY909" s="3"/>
      <c r="EZZ909" s="3"/>
      <c r="FAA909" s="3"/>
      <c r="FAB909" s="3"/>
      <c r="FAC909" s="3"/>
      <c r="FAD909" s="3"/>
      <c r="FAE909" s="3"/>
      <c r="FAF909" s="3"/>
      <c r="FAG909" s="3"/>
      <c r="FAH909" s="3"/>
      <c r="FAI909" s="3"/>
      <c r="FAJ909" s="3"/>
      <c r="FAK909" s="3"/>
      <c r="FAL909" s="3"/>
      <c r="FAM909" s="3"/>
      <c r="FAN909" s="3"/>
      <c r="FAO909" s="3"/>
      <c r="FAP909" s="3"/>
      <c r="FAQ909" s="3"/>
      <c r="FAR909" s="3"/>
      <c r="FAS909" s="3"/>
      <c r="FAT909" s="3"/>
      <c r="FAU909" s="3"/>
      <c r="FAV909" s="3"/>
      <c r="FAW909" s="3"/>
      <c r="FAX909" s="3"/>
      <c r="FAY909" s="3"/>
      <c r="FAZ909" s="3"/>
      <c r="FBA909" s="3"/>
      <c r="FBB909" s="3"/>
      <c r="FBC909" s="3"/>
      <c r="FBD909" s="3"/>
      <c r="FBE909" s="3"/>
      <c r="FBF909" s="3"/>
      <c r="FBG909" s="3"/>
      <c r="FBH909" s="3"/>
      <c r="FBI909" s="3"/>
      <c r="FBJ909" s="3"/>
      <c r="FBK909" s="3"/>
      <c r="FBL909" s="3"/>
      <c r="FBM909" s="3"/>
      <c r="FBN909" s="3"/>
      <c r="FBO909" s="3"/>
      <c r="FBP909" s="3"/>
      <c r="FBQ909" s="3"/>
      <c r="FBR909" s="3"/>
      <c r="FBS909" s="3"/>
      <c r="FBT909" s="3"/>
      <c r="FBU909" s="3"/>
      <c r="FBV909" s="3"/>
      <c r="FBW909" s="3"/>
      <c r="FBX909" s="3"/>
      <c r="FBY909" s="3"/>
      <c r="FBZ909" s="3"/>
      <c r="FCA909" s="3"/>
      <c r="FCB909" s="3"/>
      <c r="FCC909" s="3"/>
      <c r="FCD909" s="3"/>
      <c r="FCE909" s="3"/>
      <c r="FCF909" s="3"/>
      <c r="FCG909" s="3"/>
      <c r="FCH909" s="3"/>
      <c r="FCI909" s="3"/>
      <c r="FCJ909" s="3"/>
      <c r="FCK909" s="3"/>
      <c r="FCL909" s="3"/>
      <c r="FCM909" s="3"/>
      <c r="FCN909" s="3"/>
      <c r="FCO909" s="3"/>
      <c r="FCP909" s="3"/>
      <c r="FCQ909" s="3"/>
      <c r="FCR909" s="3"/>
      <c r="FCS909" s="3"/>
      <c r="FCT909" s="3"/>
      <c r="FCU909" s="3"/>
      <c r="FCV909" s="3"/>
      <c r="FCW909" s="3"/>
      <c r="FCX909" s="3"/>
      <c r="FCY909" s="3"/>
      <c r="FCZ909" s="3"/>
      <c r="FDA909" s="3"/>
      <c r="FDB909" s="3"/>
      <c r="FDC909" s="3"/>
      <c r="FDD909" s="3"/>
      <c r="FDE909" s="3"/>
      <c r="FDF909" s="3"/>
      <c r="FDG909" s="3"/>
      <c r="FDH909" s="3"/>
      <c r="FDI909" s="3"/>
      <c r="FDJ909" s="3"/>
      <c r="FDK909" s="3"/>
      <c r="FDL909" s="3"/>
      <c r="FDM909" s="3"/>
      <c r="FDN909" s="3"/>
      <c r="FDO909" s="3"/>
      <c r="FDP909" s="3"/>
      <c r="FDQ909" s="3"/>
      <c r="FDR909" s="3"/>
      <c r="FDS909" s="3"/>
      <c r="FDT909" s="3"/>
      <c r="FDU909" s="3"/>
      <c r="FDV909" s="3"/>
      <c r="FDW909" s="3"/>
      <c r="FDX909" s="3"/>
      <c r="FDY909" s="3"/>
      <c r="FDZ909" s="3"/>
      <c r="FEA909" s="3"/>
      <c r="FEB909" s="3"/>
      <c r="FEC909" s="3"/>
      <c r="FED909" s="3"/>
      <c r="FEE909" s="3"/>
      <c r="FEF909" s="3"/>
      <c r="FEG909" s="3"/>
      <c r="FEH909" s="3"/>
      <c r="FEI909" s="3"/>
      <c r="FEJ909" s="3"/>
      <c r="FEK909" s="3"/>
      <c r="FEL909" s="3"/>
      <c r="FEM909" s="3"/>
      <c r="FEN909" s="3"/>
      <c r="FEO909" s="3"/>
      <c r="FEP909" s="3"/>
      <c r="FEQ909" s="3"/>
      <c r="FER909" s="3"/>
      <c r="FES909" s="3"/>
      <c r="FET909" s="3"/>
      <c r="FEU909" s="3"/>
      <c r="FEV909" s="3"/>
      <c r="FEW909" s="3"/>
      <c r="FEX909" s="3"/>
      <c r="FEY909" s="3"/>
      <c r="FEZ909" s="3"/>
      <c r="FFA909" s="3"/>
      <c r="FFB909" s="3"/>
      <c r="FFC909" s="3"/>
      <c r="FFD909" s="3"/>
      <c r="FFE909" s="3"/>
      <c r="FFF909" s="3"/>
      <c r="FFG909" s="3"/>
      <c r="FFH909" s="3"/>
      <c r="FFI909" s="3"/>
      <c r="FFJ909" s="3"/>
      <c r="FFK909" s="3"/>
      <c r="FFL909" s="3"/>
      <c r="FFM909" s="3"/>
      <c r="FFN909" s="3"/>
      <c r="FFO909" s="3"/>
      <c r="FFP909" s="3"/>
      <c r="FFQ909" s="3"/>
      <c r="FFR909" s="3"/>
      <c r="FFS909" s="3"/>
      <c r="FFT909" s="3"/>
      <c r="FFU909" s="3"/>
      <c r="FFV909" s="3"/>
      <c r="FFW909" s="3"/>
      <c r="FFX909" s="3"/>
      <c r="FFY909" s="3"/>
      <c r="FFZ909" s="3"/>
      <c r="FGA909" s="3"/>
      <c r="FGB909" s="3"/>
      <c r="FGC909" s="3"/>
      <c r="FGD909" s="3"/>
      <c r="FGE909" s="3"/>
      <c r="FGF909" s="3"/>
      <c r="FGG909" s="3"/>
      <c r="FGH909" s="3"/>
      <c r="FGI909" s="3"/>
      <c r="FGJ909" s="3"/>
      <c r="FGK909" s="3"/>
      <c r="FGL909" s="3"/>
      <c r="FGM909" s="3"/>
      <c r="FGN909" s="3"/>
      <c r="FGO909" s="3"/>
      <c r="FGP909" s="3"/>
      <c r="FGQ909" s="3"/>
      <c r="FGR909" s="3"/>
      <c r="FGS909" s="3"/>
      <c r="FGT909" s="3"/>
      <c r="FGU909" s="3"/>
      <c r="FGV909" s="3"/>
      <c r="FGW909" s="3"/>
      <c r="FGX909" s="3"/>
      <c r="FGY909" s="3"/>
      <c r="FGZ909" s="3"/>
      <c r="FHA909" s="3"/>
      <c r="FHB909" s="3"/>
      <c r="FHC909" s="3"/>
      <c r="FHD909" s="3"/>
      <c r="FHE909" s="3"/>
      <c r="FHF909" s="3"/>
      <c r="FHG909" s="3"/>
      <c r="FHH909" s="3"/>
      <c r="FHI909" s="3"/>
      <c r="FHJ909" s="3"/>
      <c r="FHK909" s="3"/>
      <c r="FHL909" s="3"/>
      <c r="FHM909" s="3"/>
      <c r="FHN909" s="3"/>
      <c r="FHO909" s="3"/>
      <c r="FHP909" s="3"/>
      <c r="FHQ909" s="3"/>
      <c r="FHR909" s="3"/>
      <c r="FHS909" s="3"/>
      <c r="FHT909" s="3"/>
      <c r="FHU909" s="3"/>
      <c r="FHV909" s="3"/>
      <c r="FHW909" s="3"/>
      <c r="FHX909" s="3"/>
      <c r="FHY909" s="3"/>
      <c r="FHZ909" s="3"/>
      <c r="FIA909" s="3"/>
      <c r="FIB909" s="3"/>
      <c r="FIC909" s="3"/>
      <c r="FID909" s="3"/>
      <c r="FIE909" s="3"/>
      <c r="FIF909" s="3"/>
      <c r="FIG909" s="3"/>
      <c r="FIH909" s="3"/>
      <c r="FII909" s="3"/>
      <c r="FIJ909" s="3"/>
      <c r="FIK909" s="3"/>
      <c r="FIL909" s="3"/>
      <c r="FIM909" s="3"/>
      <c r="FIN909" s="3"/>
      <c r="FIO909" s="3"/>
      <c r="FIP909" s="3"/>
      <c r="FIQ909" s="3"/>
      <c r="FIR909" s="3"/>
      <c r="FIS909" s="3"/>
      <c r="FIT909" s="3"/>
      <c r="FIU909" s="3"/>
      <c r="FIV909" s="3"/>
      <c r="FIW909" s="3"/>
      <c r="FIX909" s="3"/>
      <c r="FIY909" s="3"/>
      <c r="FIZ909" s="3"/>
      <c r="FJA909" s="3"/>
      <c r="FJB909" s="3"/>
      <c r="FJC909" s="3"/>
      <c r="FJD909" s="3"/>
      <c r="FJE909" s="3"/>
      <c r="FJF909" s="3"/>
      <c r="FJG909" s="3"/>
      <c r="FJH909" s="3"/>
      <c r="FJI909" s="3"/>
      <c r="FJJ909" s="3"/>
      <c r="FJK909" s="3"/>
      <c r="FJL909" s="3"/>
      <c r="FJM909" s="3"/>
      <c r="FJN909" s="3"/>
      <c r="FJO909" s="3"/>
      <c r="FJP909" s="3"/>
      <c r="FJQ909" s="3"/>
      <c r="FJR909" s="3"/>
      <c r="FJS909" s="3"/>
      <c r="FJT909" s="3"/>
      <c r="FJU909" s="3"/>
      <c r="FJV909" s="3"/>
      <c r="FJW909" s="3"/>
      <c r="FJX909" s="3"/>
      <c r="FJY909" s="3"/>
      <c r="FJZ909" s="3"/>
      <c r="FKA909" s="3"/>
      <c r="FKB909" s="3"/>
      <c r="FKC909" s="3"/>
      <c r="FKD909" s="3"/>
      <c r="FKE909" s="3"/>
      <c r="FKF909" s="3"/>
      <c r="FKG909" s="3"/>
      <c r="FKH909" s="3"/>
      <c r="FKI909" s="3"/>
      <c r="FKJ909" s="3"/>
      <c r="FKK909" s="3"/>
      <c r="FKL909" s="3"/>
      <c r="FKM909" s="3"/>
      <c r="FKN909" s="3"/>
      <c r="FKO909" s="3"/>
      <c r="FKP909" s="3"/>
      <c r="FKQ909" s="3"/>
      <c r="FKR909" s="3"/>
      <c r="FKS909" s="3"/>
      <c r="FKT909" s="3"/>
      <c r="FKU909" s="3"/>
      <c r="FKV909" s="3"/>
      <c r="FKW909" s="3"/>
      <c r="FKX909" s="3"/>
      <c r="FKY909" s="3"/>
      <c r="FKZ909" s="3"/>
      <c r="FLA909" s="3"/>
      <c r="FLB909" s="3"/>
      <c r="FLC909" s="3"/>
      <c r="FLD909" s="3"/>
      <c r="FLE909" s="3"/>
      <c r="FLF909" s="3"/>
      <c r="FLG909" s="3"/>
      <c r="FLH909" s="3"/>
      <c r="FLI909" s="3"/>
      <c r="FLJ909" s="3"/>
      <c r="FLK909" s="3"/>
      <c r="FLL909" s="3"/>
      <c r="FLM909" s="3"/>
      <c r="FLN909" s="3"/>
      <c r="FLO909" s="3"/>
      <c r="FLP909" s="3"/>
      <c r="FLQ909" s="3"/>
      <c r="FLR909" s="3"/>
      <c r="FLS909" s="3"/>
      <c r="FLT909" s="3"/>
      <c r="FLU909" s="3"/>
      <c r="FLV909" s="3"/>
      <c r="FLW909" s="3"/>
      <c r="FLX909" s="3"/>
      <c r="FLY909" s="3"/>
      <c r="FLZ909" s="3"/>
      <c r="FMA909" s="3"/>
      <c r="FMB909" s="3"/>
      <c r="FMC909" s="3"/>
      <c r="FMD909" s="3"/>
      <c r="FME909" s="3"/>
      <c r="FMF909" s="3"/>
      <c r="FMG909" s="3"/>
      <c r="FMH909" s="3"/>
      <c r="FMI909" s="3"/>
      <c r="FMJ909" s="3"/>
      <c r="FMK909" s="3"/>
      <c r="FML909" s="3"/>
      <c r="FMM909" s="3"/>
      <c r="FMN909" s="3"/>
      <c r="FMO909" s="3"/>
      <c r="FMP909" s="3"/>
      <c r="FMQ909" s="3"/>
      <c r="FMR909" s="3"/>
      <c r="FMS909" s="3"/>
      <c r="FMT909" s="3"/>
      <c r="FMU909" s="3"/>
      <c r="FMV909" s="3"/>
      <c r="FMW909" s="3"/>
      <c r="FMX909" s="3"/>
      <c r="FMY909" s="3"/>
      <c r="FMZ909" s="3"/>
      <c r="FNA909" s="3"/>
      <c r="FNB909" s="3"/>
      <c r="FNC909" s="3"/>
      <c r="FND909" s="3"/>
      <c r="FNE909" s="3"/>
      <c r="FNF909" s="3"/>
      <c r="FNG909" s="3"/>
      <c r="FNH909" s="3"/>
      <c r="FNI909" s="3"/>
      <c r="FNJ909" s="3"/>
      <c r="FNK909" s="3"/>
      <c r="FNL909" s="3"/>
      <c r="FNM909" s="3"/>
      <c r="FNN909" s="3"/>
      <c r="FNO909" s="3"/>
      <c r="FNP909" s="3"/>
      <c r="FNQ909" s="3"/>
      <c r="FNR909" s="3"/>
      <c r="FNS909" s="3"/>
      <c r="FNT909" s="3"/>
      <c r="FNU909" s="3"/>
      <c r="FNV909" s="3"/>
      <c r="FNW909" s="3"/>
      <c r="FNX909" s="3"/>
      <c r="FNY909" s="3"/>
      <c r="FNZ909" s="3"/>
      <c r="FOA909" s="3"/>
      <c r="FOB909" s="3"/>
      <c r="FOC909" s="3"/>
      <c r="FOD909" s="3"/>
      <c r="FOE909" s="3"/>
      <c r="FOF909" s="3"/>
      <c r="FOG909" s="3"/>
      <c r="FOH909" s="3"/>
      <c r="FOI909" s="3"/>
      <c r="FOJ909" s="3"/>
      <c r="FOK909" s="3"/>
      <c r="FOL909" s="3"/>
      <c r="FOM909" s="3"/>
      <c r="FON909" s="3"/>
      <c r="FOO909" s="3"/>
      <c r="FOP909" s="3"/>
      <c r="FOQ909" s="3"/>
      <c r="FOR909" s="3"/>
      <c r="FOS909" s="3"/>
      <c r="FOT909" s="3"/>
      <c r="FOU909" s="3"/>
      <c r="FOV909" s="3"/>
      <c r="FOW909" s="3"/>
      <c r="FOX909" s="3"/>
      <c r="FOY909" s="3"/>
      <c r="FOZ909" s="3"/>
      <c r="FPA909" s="3"/>
      <c r="FPB909" s="3"/>
      <c r="FPC909" s="3"/>
      <c r="FPD909" s="3"/>
      <c r="FPE909" s="3"/>
      <c r="FPF909" s="3"/>
      <c r="FPG909" s="3"/>
      <c r="FPH909" s="3"/>
      <c r="FPI909" s="3"/>
      <c r="FPJ909" s="3"/>
      <c r="FPK909" s="3"/>
      <c r="FPL909" s="3"/>
      <c r="FPM909" s="3"/>
      <c r="FPN909" s="3"/>
      <c r="FPO909" s="3"/>
      <c r="FPP909" s="3"/>
      <c r="FPQ909" s="3"/>
      <c r="FPR909" s="3"/>
      <c r="FPS909" s="3"/>
      <c r="FPT909" s="3"/>
      <c r="FPU909" s="3"/>
      <c r="FPV909" s="3"/>
      <c r="FPW909" s="3"/>
      <c r="FPX909" s="3"/>
      <c r="FPY909" s="3"/>
      <c r="FPZ909" s="3"/>
      <c r="FQA909" s="3"/>
      <c r="FQB909" s="3"/>
      <c r="FQC909" s="3"/>
      <c r="FQD909" s="3"/>
      <c r="FQE909" s="3"/>
      <c r="FQF909" s="3"/>
      <c r="FQG909" s="3"/>
      <c r="FQH909" s="3"/>
      <c r="FQI909" s="3"/>
      <c r="FQJ909" s="3"/>
      <c r="FQK909" s="3"/>
      <c r="FQL909" s="3"/>
      <c r="FQM909" s="3"/>
      <c r="FQN909" s="3"/>
      <c r="FQO909" s="3"/>
      <c r="FQP909" s="3"/>
      <c r="FQQ909" s="3"/>
      <c r="FQR909" s="3"/>
      <c r="FQS909" s="3"/>
      <c r="FQT909" s="3"/>
      <c r="FQU909" s="3"/>
      <c r="FQV909" s="3"/>
      <c r="FQW909" s="3"/>
      <c r="FQX909" s="3"/>
      <c r="FQY909" s="3"/>
      <c r="FQZ909" s="3"/>
      <c r="FRA909" s="3"/>
      <c r="FRB909" s="3"/>
      <c r="FRC909" s="3"/>
      <c r="FRD909" s="3"/>
      <c r="FRE909" s="3"/>
      <c r="FRF909" s="3"/>
      <c r="FRG909" s="3"/>
      <c r="FRH909" s="3"/>
      <c r="FRI909" s="3"/>
      <c r="FRJ909" s="3"/>
      <c r="FRK909" s="3"/>
      <c r="FRL909" s="3"/>
      <c r="FRM909" s="3"/>
      <c r="FRN909" s="3"/>
      <c r="FRO909" s="3"/>
      <c r="FRP909" s="3"/>
      <c r="FRQ909" s="3"/>
      <c r="FRR909" s="3"/>
      <c r="FRS909" s="3"/>
      <c r="FRT909" s="3"/>
      <c r="FRU909" s="3"/>
      <c r="FRV909" s="3"/>
      <c r="FRW909" s="3"/>
      <c r="FRX909" s="3"/>
      <c r="FRY909" s="3"/>
      <c r="FRZ909" s="3"/>
      <c r="FSA909" s="3"/>
      <c r="FSB909" s="3"/>
      <c r="FSC909" s="3"/>
      <c r="FSD909" s="3"/>
      <c r="FSE909" s="3"/>
      <c r="FSF909" s="3"/>
      <c r="FSG909" s="3"/>
      <c r="FSH909" s="3"/>
      <c r="FSI909" s="3"/>
      <c r="FSJ909" s="3"/>
      <c r="FSK909" s="3"/>
      <c r="FSL909" s="3"/>
      <c r="FSM909" s="3"/>
      <c r="FSN909" s="3"/>
      <c r="FSO909" s="3"/>
      <c r="FSP909" s="3"/>
      <c r="FSQ909" s="3"/>
      <c r="FSR909" s="3"/>
      <c r="FSS909" s="3"/>
      <c r="FST909" s="3"/>
      <c r="FSU909" s="3"/>
      <c r="FSV909" s="3"/>
      <c r="FSW909" s="3"/>
      <c r="FSX909" s="3"/>
      <c r="FSY909" s="3"/>
      <c r="FSZ909" s="3"/>
      <c r="FTA909" s="3"/>
      <c r="FTB909" s="3"/>
      <c r="FTC909" s="3"/>
      <c r="FTD909" s="3"/>
      <c r="FTE909" s="3"/>
      <c r="FTF909" s="3"/>
      <c r="FTG909" s="3"/>
      <c r="FTH909" s="3"/>
      <c r="FTI909" s="3"/>
      <c r="FTJ909" s="3"/>
      <c r="FTK909" s="3"/>
      <c r="FTL909" s="3"/>
      <c r="FTM909" s="3"/>
      <c r="FTN909" s="3"/>
      <c r="FTO909" s="3"/>
      <c r="FTP909" s="3"/>
      <c r="FTQ909" s="3"/>
      <c r="FTR909" s="3"/>
      <c r="FTS909" s="3"/>
      <c r="FTT909" s="3"/>
      <c r="FTU909" s="3"/>
      <c r="FTV909" s="3"/>
      <c r="FTW909" s="3"/>
      <c r="FTX909" s="3"/>
      <c r="FTY909" s="3"/>
      <c r="FTZ909" s="3"/>
      <c r="FUA909" s="3"/>
      <c r="FUB909" s="3"/>
      <c r="FUC909" s="3"/>
      <c r="FUD909" s="3"/>
      <c r="FUE909" s="3"/>
      <c r="FUF909" s="3"/>
      <c r="FUG909" s="3"/>
      <c r="FUH909" s="3"/>
      <c r="FUI909" s="3"/>
      <c r="FUJ909" s="3"/>
      <c r="FUK909" s="3"/>
      <c r="FUL909" s="3"/>
      <c r="FUM909" s="3"/>
      <c r="FUN909" s="3"/>
      <c r="FUO909" s="3"/>
      <c r="FUP909" s="3"/>
      <c r="FUQ909" s="3"/>
      <c r="FUR909" s="3"/>
      <c r="FUS909" s="3"/>
      <c r="FUT909" s="3"/>
      <c r="FUU909" s="3"/>
      <c r="FUV909" s="3"/>
      <c r="FUW909" s="3"/>
      <c r="FUX909" s="3"/>
      <c r="FUY909" s="3"/>
      <c r="FUZ909" s="3"/>
      <c r="FVA909" s="3"/>
      <c r="FVB909" s="3"/>
      <c r="FVC909" s="3"/>
      <c r="FVD909" s="3"/>
      <c r="FVE909" s="3"/>
      <c r="FVF909" s="3"/>
      <c r="FVG909" s="3"/>
      <c r="FVH909" s="3"/>
      <c r="FVI909" s="3"/>
      <c r="FVJ909" s="3"/>
      <c r="FVK909" s="3"/>
      <c r="FVL909" s="3"/>
      <c r="FVM909" s="3"/>
      <c r="FVN909" s="3"/>
      <c r="FVO909" s="3"/>
      <c r="FVP909" s="3"/>
      <c r="FVQ909" s="3"/>
      <c r="FVR909" s="3"/>
      <c r="FVS909" s="3"/>
      <c r="FVT909" s="3"/>
      <c r="FVU909" s="3"/>
      <c r="FVV909" s="3"/>
      <c r="FVW909" s="3"/>
      <c r="FVX909" s="3"/>
      <c r="FVY909" s="3"/>
      <c r="FVZ909" s="3"/>
      <c r="FWA909" s="3"/>
      <c r="FWB909" s="3"/>
      <c r="FWC909" s="3"/>
      <c r="FWD909" s="3"/>
      <c r="FWE909" s="3"/>
      <c r="FWF909" s="3"/>
      <c r="FWG909" s="3"/>
      <c r="FWH909" s="3"/>
      <c r="FWI909" s="3"/>
      <c r="FWJ909" s="3"/>
      <c r="FWK909" s="3"/>
      <c r="FWL909" s="3"/>
      <c r="FWM909" s="3"/>
      <c r="FWN909" s="3"/>
      <c r="FWO909" s="3"/>
      <c r="FWP909" s="3"/>
      <c r="FWQ909" s="3"/>
      <c r="FWR909" s="3"/>
      <c r="FWS909" s="3"/>
      <c r="FWT909" s="3"/>
      <c r="FWU909" s="3"/>
      <c r="FWV909" s="3"/>
      <c r="FWW909" s="3"/>
      <c r="FWX909" s="3"/>
      <c r="FWY909" s="3"/>
      <c r="FWZ909" s="3"/>
      <c r="FXA909" s="3"/>
      <c r="FXB909" s="3"/>
      <c r="FXC909" s="3"/>
      <c r="FXD909" s="3"/>
      <c r="FXE909" s="3"/>
      <c r="FXF909" s="3"/>
      <c r="FXG909" s="3"/>
      <c r="FXH909" s="3"/>
      <c r="FXI909" s="3"/>
      <c r="FXJ909" s="3"/>
      <c r="FXK909" s="3"/>
      <c r="FXL909" s="3"/>
      <c r="FXM909" s="3"/>
      <c r="FXN909" s="3"/>
      <c r="FXO909" s="3"/>
      <c r="FXP909" s="3"/>
      <c r="FXQ909" s="3"/>
      <c r="FXR909" s="3"/>
      <c r="FXS909" s="3"/>
      <c r="FXT909" s="3"/>
      <c r="FXU909" s="3"/>
      <c r="FXV909" s="3"/>
      <c r="FXW909" s="3"/>
      <c r="FXX909" s="3"/>
      <c r="FXY909" s="3"/>
      <c r="FXZ909" s="3"/>
      <c r="FYA909" s="3"/>
      <c r="FYB909" s="3"/>
      <c r="FYC909" s="3"/>
      <c r="FYD909" s="3"/>
      <c r="FYE909" s="3"/>
      <c r="FYF909" s="3"/>
      <c r="FYG909" s="3"/>
      <c r="FYH909" s="3"/>
      <c r="FYI909" s="3"/>
      <c r="FYJ909" s="3"/>
      <c r="FYK909" s="3"/>
      <c r="FYL909" s="3"/>
      <c r="FYM909" s="3"/>
      <c r="FYN909" s="3"/>
      <c r="FYO909" s="3"/>
      <c r="FYP909" s="3"/>
      <c r="FYQ909" s="3"/>
      <c r="FYR909" s="3"/>
      <c r="FYS909" s="3"/>
      <c r="FYT909" s="3"/>
      <c r="FYU909" s="3"/>
      <c r="FYV909" s="3"/>
      <c r="FYW909" s="3"/>
      <c r="FYX909" s="3"/>
      <c r="FYY909" s="3"/>
      <c r="FYZ909" s="3"/>
      <c r="FZA909" s="3"/>
      <c r="FZB909" s="3"/>
      <c r="FZC909" s="3"/>
      <c r="FZD909" s="3"/>
      <c r="FZE909" s="3"/>
      <c r="FZF909" s="3"/>
      <c r="FZG909" s="3"/>
      <c r="FZH909" s="3"/>
      <c r="FZI909" s="3"/>
      <c r="FZJ909" s="3"/>
      <c r="FZK909" s="3"/>
      <c r="FZL909" s="3"/>
      <c r="FZM909" s="3"/>
      <c r="FZN909" s="3"/>
      <c r="FZO909" s="3"/>
      <c r="FZP909" s="3"/>
      <c r="FZQ909" s="3"/>
      <c r="FZR909" s="3"/>
      <c r="FZS909" s="3"/>
      <c r="FZT909" s="3"/>
      <c r="FZU909" s="3"/>
      <c r="FZV909" s="3"/>
      <c r="FZW909" s="3"/>
      <c r="FZX909" s="3"/>
      <c r="FZY909" s="3"/>
      <c r="FZZ909" s="3"/>
      <c r="GAA909" s="3"/>
      <c r="GAB909" s="3"/>
      <c r="GAC909" s="3"/>
      <c r="GAD909" s="3"/>
      <c r="GAE909" s="3"/>
      <c r="GAF909" s="3"/>
      <c r="GAG909" s="3"/>
      <c r="GAH909" s="3"/>
      <c r="GAI909" s="3"/>
      <c r="GAJ909" s="3"/>
      <c r="GAK909" s="3"/>
      <c r="GAL909" s="3"/>
      <c r="GAM909" s="3"/>
      <c r="GAN909" s="3"/>
      <c r="GAO909" s="3"/>
      <c r="GAP909" s="3"/>
      <c r="GAQ909" s="3"/>
      <c r="GAR909" s="3"/>
      <c r="GAS909" s="3"/>
      <c r="GAT909" s="3"/>
      <c r="GAU909" s="3"/>
      <c r="GAV909" s="3"/>
      <c r="GAW909" s="3"/>
      <c r="GAX909" s="3"/>
      <c r="GAY909" s="3"/>
      <c r="GAZ909" s="3"/>
      <c r="GBA909" s="3"/>
      <c r="GBB909" s="3"/>
      <c r="GBC909" s="3"/>
      <c r="GBD909" s="3"/>
      <c r="GBE909" s="3"/>
      <c r="GBF909" s="3"/>
      <c r="GBG909" s="3"/>
      <c r="GBH909" s="3"/>
      <c r="GBI909" s="3"/>
      <c r="GBJ909" s="3"/>
      <c r="GBK909" s="3"/>
      <c r="GBL909" s="3"/>
      <c r="GBM909" s="3"/>
      <c r="GBN909" s="3"/>
      <c r="GBO909" s="3"/>
      <c r="GBP909" s="3"/>
      <c r="GBQ909" s="3"/>
      <c r="GBR909" s="3"/>
      <c r="GBS909" s="3"/>
      <c r="GBT909" s="3"/>
      <c r="GBU909" s="3"/>
      <c r="GBV909" s="3"/>
      <c r="GBW909" s="3"/>
      <c r="GBX909" s="3"/>
      <c r="GBY909" s="3"/>
      <c r="GBZ909" s="3"/>
      <c r="GCA909" s="3"/>
      <c r="GCB909" s="3"/>
      <c r="GCC909" s="3"/>
      <c r="GCD909" s="3"/>
      <c r="GCE909" s="3"/>
      <c r="GCF909" s="3"/>
      <c r="GCG909" s="3"/>
      <c r="GCH909" s="3"/>
      <c r="GCI909" s="3"/>
      <c r="GCJ909" s="3"/>
      <c r="GCK909" s="3"/>
      <c r="GCL909" s="3"/>
      <c r="GCM909" s="3"/>
      <c r="GCN909" s="3"/>
      <c r="GCO909" s="3"/>
      <c r="GCP909" s="3"/>
      <c r="GCQ909" s="3"/>
      <c r="GCR909" s="3"/>
      <c r="GCS909" s="3"/>
      <c r="GCT909" s="3"/>
      <c r="GCU909" s="3"/>
      <c r="GCV909" s="3"/>
      <c r="GCW909" s="3"/>
      <c r="GCX909" s="3"/>
      <c r="GCY909" s="3"/>
      <c r="GCZ909" s="3"/>
      <c r="GDA909" s="3"/>
      <c r="GDB909" s="3"/>
      <c r="GDC909" s="3"/>
      <c r="GDD909" s="3"/>
      <c r="GDE909" s="3"/>
      <c r="GDF909" s="3"/>
      <c r="GDG909" s="3"/>
      <c r="GDH909" s="3"/>
      <c r="GDI909" s="3"/>
      <c r="GDJ909" s="3"/>
      <c r="GDK909" s="3"/>
      <c r="GDL909" s="3"/>
      <c r="GDM909" s="3"/>
      <c r="GDN909" s="3"/>
      <c r="GDO909" s="3"/>
      <c r="GDP909" s="3"/>
      <c r="GDQ909" s="3"/>
      <c r="GDR909" s="3"/>
      <c r="GDS909" s="3"/>
      <c r="GDT909" s="3"/>
      <c r="GDU909" s="3"/>
      <c r="GDV909" s="3"/>
      <c r="GDW909" s="3"/>
      <c r="GDX909" s="3"/>
      <c r="GDY909" s="3"/>
      <c r="GDZ909" s="3"/>
      <c r="GEA909" s="3"/>
      <c r="GEB909" s="3"/>
      <c r="GEC909" s="3"/>
      <c r="GED909" s="3"/>
      <c r="GEE909" s="3"/>
      <c r="GEF909" s="3"/>
      <c r="GEG909" s="3"/>
      <c r="GEH909" s="3"/>
      <c r="GEI909" s="3"/>
      <c r="GEJ909" s="3"/>
      <c r="GEK909" s="3"/>
      <c r="GEL909" s="3"/>
      <c r="GEM909" s="3"/>
      <c r="GEN909" s="3"/>
      <c r="GEO909" s="3"/>
      <c r="GEP909" s="3"/>
      <c r="GEQ909" s="3"/>
      <c r="GER909" s="3"/>
      <c r="GES909" s="3"/>
      <c r="GET909" s="3"/>
      <c r="GEU909" s="3"/>
      <c r="GEV909" s="3"/>
      <c r="GEW909" s="3"/>
      <c r="GEX909" s="3"/>
      <c r="GEY909" s="3"/>
      <c r="GEZ909" s="3"/>
      <c r="GFA909" s="3"/>
      <c r="GFB909" s="3"/>
      <c r="GFC909" s="3"/>
      <c r="GFD909" s="3"/>
      <c r="GFE909" s="3"/>
      <c r="GFF909" s="3"/>
      <c r="GFG909" s="3"/>
      <c r="GFH909" s="3"/>
      <c r="GFI909" s="3"/>
      <c r="GFJ909" s="3"/>
      <c r="GFK909" s="3"/>
      <c r="GFL909" s="3"/>
      <c r="GFM909" s="3"/>
      <c r="GFN909" s="3"/>
      <c r="GFO909" s="3"/>
      <c r="GFP909" s="3"/>
      <c r="GFQ909" s="3"/>
      <c r="GFR909" s="3"/>
      <c r="GFS909" s="3"/>
      <c r="GFT909" s="3"/>
      <c r="GFU909" s="3"/>
      <c r="GFV909" s="3"/>
      <c r="GFW909" s="3"/>
      <c r="GFX909" s="3"/>
      <c r="GFY909" s="3"/>
      <c r="GFZ909" s="3"/>
      <c r="GGA909" s="3"/>
      <c r="GGB909" s="3"/>
      <c r="GGC909" s="3"/>
      <c r="GGD909" s="3"/>
      <c r="GGE909" s="3"/>
      <c r="GGF909" s="3"/>
      <c r="GGG909" s="3"/>
      <c r="GGH909" s="3"/>
      <c r="GGI909" s="3"/>
      <c r="GGJ909" s="3"/>
      <c r="GGK909" s="3"/>
      <c r="GGL909" s="3"/>
      <c r="GGM909" s="3"/>
      <c r="GGN909" s="3"/>
      <c r="GGO909" s="3"/>
      <c r="GGP909" s="3"/>
      <c r="GGQ909" s="3"/>
      <c r="GGR909" s="3"/>
      <c r="GGS909" s="3"/>
      <c r="GGT909" s="3"/>
      <c r="GGU909" s="3"/>
      <c r="GGV909" s="3"/>
      <c r="GGW909" s="3"/>
      <c r="GGX909" s="3"/>
      <c r="GGY909" s="3"/>
      <c r="GGZ909" s="3"/>
      <c r="GHA909" s="3"/>
      <c r="GHB909" s="3"/>
      <c r="GHC909" s="3"/>
      <c r="GHD909" s="3"/>
      <c r="GHE909" s="3"/>
      <c r="GHF909" s="3"/>
      <c r="GHG909" s="3"/>
      <c r="GHH909" s="3"/>
      <c r="GHI909" s="3"/>
      <c r="GHJ909" s="3"/>
      <c r="GHK909" s="3"/>
      <c r="GHL909" s="3"/>
      <c r="GHM909" s="3"/>
      <c r="GHN909" s="3"/>
      <c r="GHO909" s="3"/>
      <c r="GHP909" s="3"/>
      <c r="GHQ909" s="3"/>
      <c r="GHR909" s="3"/>
      <c r="GHS909" s="3"/>
      <c r="GHT909" s="3"/>
      <c r="GHU909" s="3"/>
      <c r="GHV909" s="3"/>
      <c r="GHW909" s="3"/>
      <c r="GHX909" s="3"/>
      <c r="GHY909" s="3"/>
      <c r="GHZ909" s="3"/>
      <c r="GIA909" s="3"/>
      <c r="GIB909" s="3"/>
      <c r="GIC909" s="3"/>
      <c r="GID909" s="3"/>
      <c r="GIE909" s="3"/>
      <c r="GIF909" s="3"/>
      <c r="GIG909" s="3"/>
      <c r="GIH909" s="3"/>
      <c r="GII909" s="3"/>
      <c r="GIJ909" s="3"/>
      <c r="GIK909" s="3"/>
      <c r="GIL909" s="3"/>
      <c r="GIM909" s="3"/>
      <c r="GIN909" s="3"/>
      <c r="GIO909" s="3"/>
      <c r="GIP909" s="3"/>
      <c r="GIQ909" s="3"/>
      <c r="GIR909" s="3"/>
      <c r="GIS909" s="3"/>
      <c r="GIT909" s="3"/>
      <c r="GIU909" s="3"/>
      <c r="GIV909" s="3"/>
      <c r="GIW909" s="3"/>
      <c r="GIX909" s="3"/>
      <c r="GIY909" s="3"/>
      <c r="GIZ909" s="3"/>
      <c r="GJA909" s="3"/>
      <c r="GJB909" s="3"/>
      <c r="GJC909" s="3"/>
      <c r="GJD909" s="3"/>
      <c r="GJE909" s="3"/>
      <c r="GJF909" s="3"/>
      <c r="GJG909" s="3"/>
      <c r="GJH909" s="3"/>
      <c r="GJI909" s="3"/>
      <c r="GJJ909" s="3"/>
      <c r="GJK909" s="3"/>
      <c r="GJL909" s="3"/>
      <c r="GJM909" s="3"/>
      <c r="GJN909" s="3"/>
      <c r="GJO909" s="3"/>
      <c r="GJP909" s="3"/>
      <c r="GJQ909" s="3"/>
      <c r="GJR909" s="3"/>
      <c r="GJS909" s="3"/>
      <c r="GJT909" s="3"/>
      <c r="GJU909" s="3"/>
      <c r="GJV909" s="3"/>
      <c r="GJW909" s="3"/>
      <c r="GJX909" s="3"/>
      <c r="GJY909" s="3"/>
      <c r="GJZ909" s="3"/>
      <c r="GKA909" s="3"/>
      <c r="GKB909" s="3"/>
      <c r="GKC909" s="3"/>
      <c r="GKD909" s="3"/>
      <c r="GKE909" s="3"/>
      <c r="GKF909" s="3"/>
      <c r="GKG909" s="3"/>
      <c r="GKH909" s="3"/>
      <c r="GKI909" s="3"/>
      <c r="GKJ909" s="3"/>
      <c r="GKK909" s="3"/>
      <c r="GKL909" s="3"/>
      <c r="GKM909" s="3"/>
      <c r="GKN909" s="3"/>
      <c r="GKO909" s="3"/>
      <c r="GKP909" s="3"/>
      <c r="GKQ909" s="3"/>
      <c r="GKR909" s="3"/>
      <c r="GKS909" s="3"/>
      <c r="GKT909" s="3"/>
      <c r="GKU909" s="3"/>
      <c r="GKV909" s="3"/>
      <c r="GKW909" s="3"/>
      <c r="GKX909" s="3"/>
      <c r="GKY909" s="3"/>
      <c r="GKZ909" s="3"/>
      <c r="GLA909" s="3"/>
      <c r="GLB909" s="3"/>
      <c r="GLC909" s="3"/>
      <c r="GLD909" s="3"/>
      <c r="GLE909" s="3"/>
      <c r="GLF909" s="3"/>
      <c r="GLG909" s="3"/>
      <c r="GLH909" s="3"/>
      <c r="GLI909" s="3"/>
      <c r="GLJ909" s="3"/>
      <c r="GLK909" s="3"/>
      <c r="GLL909" s="3"/>
      <c r="GLM909" s="3"/>
      <c r="GLN909" s="3"/>
      <c r="GLO909" s="3"/>
      <c r="GLP909" s="3"/>
      <c r="GLQ909" s="3"/>
      <c r="GLR909" s="3"/>
      <c r="GLS909" s="3"/>
      <c r="GLT909" s="3"/>
      <c r="GLU909" s="3"/>
      <c r="GLV909" s="3"/>
      <c r="GLW909" s="3"/>
      <c r="GLX909" s="3"/>
      <c r="GLY909" s="3"/>
      <c r="GLZ909" s="3"/>
      <c r="GMA909" s="3"/>
      <c r="GMB909" s="3"/>
      <c r="GMC909" s="3"/>
      <c r="GMD909" s="3"/>
      <c r="GME909" s="3"/>
      <c r="GMF909" s="3"/>
      <c r="GMG909" s="3"/>
      <c r="GMH909" s="3"/>
      <c r="GMI909" s="3"/>
      <c r="GMJ909" s="3"/>
      <c r="GMK909" s="3"/>
      <c r="GML909" s="3"/>
      <c r="GMM909" s="3"/>
      <c r="GMN909" s="3"/>
      <c r="GMO909" s="3"/>
      <c r="GMP909" s="3"/>
      <c r="GMQ909" s="3"/>
      <c r="GMR909" s="3"/>
      <c r="GMS909" s="3"/>
      <c r="GMT909" s="3"/>
      <c r="GMU909" s="3"/>
      <c r="GMV909" s="3"/>
      <c r="GMW909" s="3"/>
      <c r="GMX909" s="3"/>
      <c r="GMY909" s="3"/>
      <c r="GMZ909" s="3"/>
      <c r="GNA909" s="3"/>
      <c r="GNB909" s="3"/>
      <c r="GNC909" s="3"/>
      <c r="GND909" s="3"/>
      <c r="GNE909" s="3"/>
      <c r="GNF909" s="3"/>
      <c r="GNG909" s="3"/>
      <c r="GNH909" s="3"/>
      <c r="GNI909" s="3"/>
      <c r="GNJ909" s="3"/>
      <c r="GNK909" s="3"/>
      <c r="GNL909" s="3"/>
      <c r="GNM909" s="3"/>
      <c r="GNN909" s="3"/>
      <c r="GNO909" s="3"/>
      <c r="GNP909" s="3"/>
      <c r="GNQ909" s="3"/>
      <c r="GNR909" s="3"/>
      <c r="GNS909" s="3"/>
      <c r="GNT909" s="3"/>
      <c r="GNU909" s="3"/>
      <c r="GNV909" s="3"/>
      <c r="GNW909" s="3"/>
      <c r="GNX909" s="3"/>
      <c r="GNY909" s="3"/>
      <c r="GNZ909" s="3"/>
      <c r="GOA909" s="3"/>
      <c r="GOB909" s="3"/>
      <c r="GOC909" s="3"/>
      <c r="GOD909" s="3"/>
      <c r="GOE909" s="3"/>
      <c r="GOF909" s="3"/>
      <c r="GOG909" s="3"/>
      <c r="GOH909" s="3"/>
      <c r="GOI909" s="3"/>
      <c r="GOJ909" s="3"/>
      <c r="GOK909" s="3"/>
      <c r="GOL909" s="3"/>
      <c r="GOM909" s="3"/>
      <c r="GON909" s="3"/>
      <c r="GOO909" s="3"/>
      <c r="GOP909" s="3"/>
      <c r="GOQ909" s="3"/>
      <c r="GOR909" s="3"/>
      <c r="GOS909" s="3"/>
      <c r="GOT909" s="3"/>
      <c r="GOU909" s="3"/>
      <c r="GOV909" s="3"/>
      <c r="GOW909" s="3"/>
      <c r="GOX909" s="3"/>
      <c r="GOY909" s="3"/>
      <c r="GOZ909" s="3"/>
      <c r="GPA909" s="3"/>
      <c r="GPB909" s="3"/>
      <c r="GPC909" s="3"/>
      <c r="GPD909" s="3"/>
      <c r="GPE909" s="3"/>
      <c r="GPF909" s="3"/>
      <c r="GPG909" s="3"/>
      <c r="GPH909" s="3"/>
      <c r="GPI909" s="3"/>
      <c r="GPJ909" s="3"/>
      <c r="GPK909" s="3"/>
      <c r="GPL909" s="3"/>
      <c r="GPM909" s="3"/>
      <c r="GPN909" s="3"/>
      <c r="GPO909" s="3"/>
      <c r="GPP909" s="3"/>
      <c r="GPQ909" s="3"/>
      <c r="GPR909" s="3"/>
      <c r="GPS909" s="3"/>
      <c r="GPT909" s="3"/>
      <c r="GPU909" s="3"/>
      <c r="GPV909" s="3"/>
      <c r="GPW909" s="3"/>
      <c r="GPX909" s="3"/>
      <c r="GPY909" s="3"/>
      <c r="GPZ909" s="3"/>
      <c r="GQA909" s="3"/>
      <c r="GQB909" s="3"/>
      <c r="GQC909" s="3"/>
      <c r="GQD909" s="3"/>
      <c r="GQE909" s="3"/>
      <c r="GQF909" s="3"/>
      <c r="GQG909" s="3"/>
      <c r="GQH909" s="3"/>
      <c r="GQI909" s="3"/>
      <c r="GQJ909" s="3"/>
      <c r="GQK909" s="3"/>
      <c r="GQL909" s="3"/>
      <c r="GQM909" s="3"/>
      <c r="GQN909" s="3"/>
      <c r="GQO909" s="3"/>
      <c r="GQP909" s="3"/>
      <c r="GQQ909" s="3"/>
      <c r="GQR909" s="3"/>
      <c r="GQS909" s="3"/>
      <c r="GQT909" s="3"/>
      <c r="GQU909" s="3"/>
      <c r="GQV909" s="3"/>
      <c r="GQW909" s="3"/>
      <c r="GQX909" s="3"/>
      <c r="GQY909" s="3"/>
      <c r="GQZ909" s="3"/>
      <c r="GRA909" s="3"/>
      <c r="GRB909" s="3"/>
      <c r="GRC909" s="3"/>
      <c r="GRD909" s="3"/>
      <c r="GRE909" s="3"/>
      <c r="GRF909" s="3"/>
      <c r="GRG909" s="3"/>
      <c r="GRH909" s="3"/>
      <c r="GRI909" s="3"/>
      <c r="GRJ909" s="3"/>
      <c r="GRK909" s="3"/>
      <c r="GRL909" s="3"/>
      <c r="GRM909" s="3"/>
      <c r="GRN909" s="3"/>
      <c r="GRO909" s="3"/>
      <c r="GRP909" s="3"/>
      <c r="GRQ909" s="3"/>
      <c r="GRR909" s="3"/>
      <c r="GRS909" s="3"/>
      <c r="GRT909" s="3"/>
      <c r="GRU909" s="3"/>
      <c r="GRV909" s="3"/>
      <c r="GRW909" s="3"/>
      <c r="GRX909" s="3"/>
      <c r="GRY909" s="3"/>
      <c r="GRZ909" s="3"/>
      <c r="GSA909" s="3"/>
      <c r="GSB909" s="3"/>
      <c r="GSC909" s="3"/>
      <c r="GSD909" s="3"/>
      <c r="GSE909" s="3"/>
      <c r="GSF909" s="3"/>
      <c r="GSG909" s="3"/>
      <c r="GSH909" s="3"/>
      <c r="GSI909" s="3"/>
      <c r="GSJ909" s="3"/>
      <c r="GSK909" s="3"/>
      <c r="GSL909" s="3"/>
      <c r="GSM909" s="3"/>
      <c r="GSN909" s="3"/>
      <c r="GSO909" s="3"/>
      <c r="GSP909" s="3"/>
      <c r="GSQ909" s="3"/>
      <c r="GSR909" s="3"/>
      <c r="GSS909" s="3"/>
      <c r="GST909" s="3"/>
      <c r="GSU909" s="3"/>
      <c r="GSV909" s="3"/>
      <c r="GSW909" s="3"/>
      <c r="GSX909" s="3"/>
      <c r="GSY909" s="3"/>
      <c r="GSZ909" s="3"/>
      <c r="GTA909" s="3"/>
      <c r="GTB909" s="3"/>
      <c r="GTC909" s="3"/>
      <c r="GTD909" s="3"/>
      <c r="GTE909" s="3"/>
      <c r="GTF909" s="3"/>
      <c r="GTG909" s="3"/>
      <c r="GTH909" s="3"/>
      <c r="GTI909" s="3"/>
      <c r="GTJ909" s="3"/>
      <c r="GTK909" s="3"/>
      <c r="GTL909" s="3"/>
      <c r="GTM909" s="3"/>
      <c r="GTN909" s="3"/>
      <c r="GTO909" s="3"/>
      <c r="GTP909" s="3"/>
      <c r="GTQ909" s="3"/>
      <c r="GTR909" s="3"/>
      <c r="GTS909" s="3"/>
      <c r="GTT909" s="3"/>
      <c r="GTU909" s="3"/>
      <c r="GTV909" s="3"/>
      <c r="GTW909" s="3"/>
      <c r="GTX909" s="3"/>
      <c r="GTY909" s="3"/>
      <c r="GTZ909" s="3"/>
      <c r="GUA909" s="3"/>
      <c r="GUB909" s="3"/>
      <c r="GUC909" s="3"/>
      <c r="GUD909" s="3"/>
      <c r="GUE909" s="3"/>
      <c r="GUF909" s="3"/>
      <c r="GUG909" s="3"/>
      <c r="GUH909" s="3"/>
      <c r="GUI909" s="3"/>
      <c r="GUJ909" s="3"/>
      <c r="GUK909" s="3"/>
      <c r="GUL909" s="3"/>
      <c r="GUM909" s="3"/>
      <c r="GUN909" s="3"/>
      <c r="GUO909" s="3"/>
      <c r="GUP909" s="3"/>
      <c r="GUQ909" s="3"/>
      <c r="GUR909" s="3"/>
      <c r="GUS909" s="3"/>
      <c r="GUT909" s="3"/>
      <c r="GUU909" s="3"/>
      <c r="GUV909" s="3"/>
      <c r="GUW909" s="3"/>
      <c r="GUX909" s="3"/>
      <c r="GUY909" s="3"/>
      <c r="GUZ909" s="3"/>
      <c r="GVA909" s="3"/>
      <c r="GVB909" s="3"/>
      <c r="GVC909" s="3"/>
      <c r="GVD909" s="3"/>
      <c r="GVE909" s="3"/>
      <c r="GVF909" s="3"/>
      <c r="GVG909" s="3"/>
      <c r="GVH909" s="3"/>
      <c r="GVI909" s="3"/>
      <c r="GVJ909" s="3"/>
      <c r="GVK909" s="3"/>
      <c r="GVL909" s="3"/>
      <c r="GVM909" s="3"/>
      <c r="GVN909" s="3"/>
      <c r="GVO909" s="3"/>
      <c r="GVP909" s="3"/>
      <c r="GVQ909" s="3"/>
      <c r="GVR909" s="3"/>
      <c r="GVS909" s="3"/>
      <c r="GVT909" s="3"/>
      <c r="GVU909" s="3"/>
      <c r="GVV909" s="3"/>
      <c r="GVW909" s="3"/>
      <c r="GVX909" s="3"/>
      <c r="GVY909" s="3"/>
      <c r="GVZ909" s="3"/>
      <c r="GWA909" s="3"/>
      <c r="GWB909" s="3"/>
      <c r="GWC909" s="3"/>
      <c r="GWD909" s="3"/>
      <c r="GWE909" s="3"/>
      <c r="GWF909" s="3"/>
      <c r="GWG909" s="3"/>
      <c r="GWH909" s="3"/>
      <c r="GWI909" s="3"/>
      <c r="GWJ909" s="3"/>
      <c r="GWK909" s="3"/>
      <c r="GWL909" s="3"/>
      <c r="GWM909" s="3"/>
      <c r="GWN909" s="3"/>
      <c r="GWO909" s="3"/>
      <c r="GWP909" s="3"/>
      <c r="GWQ909" s="3"/>
      <c r="GWR909" s="3"/>
      <c r="GWS909" s="3"/>
      <c r="GWT909" s="3"/>
      <c r="GWU909" s="3"/>
      <c r="GWV909" s="3"/>
      <c r="GWW909" s="3"/>
      <c r="GWX909" s="3"/>
      <c r="GWY909" s="3"/>
      <c r="GWZ909" s="3"/>
      <c r="GXA909" s="3"/>
      <c r="GXB909" s="3"/>
      <c r="GXC909" s="3"/>
      <c r="GXD909" s="3"/>
      <c r="GXE909" s="3"/>
      <c r="GXF909" s="3"/>
      <c r="GXG909" s="3"/>
      <c r="GXH909" s="3"/>
      <c r="GXI909" s="3"/>
      <c r="GXJ909" s="3"/>
      <c r="GXK909" s="3"/>
      <c r="GXL909" s="3"/>
      <c r="GXM909" s="3"/>
      <c r="GXN909" s="3"/>
      <c r="GXO909" s="3"/>
      <c r="GXP909" s="3"/>
      <c r="GXQ909" s="3"/>
      <c r="GXR909" s="3"/>
      <c r="GXS909" s="3"/>
      <c r="GXT909" s="3"/>
      <c r="GXU909" s="3"/>
      <c r="GXV909" s="3"/>
      <c r="GXW909" s="3"/>
      <c r="GXX909" s="3"/>
      <c r="GXY909" s="3"/>
      <c r="GXZ909" s="3"/>
      <c r="GYA909" s="3"/>
      <c r="GYB909" s="3"/>
      <c r="GYC909" s="3"/>
      <c r="GYD909" s="3"/>
      <c r="GYE909" s="3"/>
      <c r="GYF909" s="3"/>
      <c r="GYG909" s="3"/>
      <c r="GYH909" s="3"/>
      <c r="GYI909" s="3"/>
      <c r="GYJ909" s="3"/>
      <c r="GYK909" s="3"/>
      <c r="GYL909" s="3"/>
      <c r="GYM909" s="3"/>
      <c r="GYN909" s="3"/>
      <c r="GYO909" s="3"/>
      <c r="GYP909" s="3"/>
      <c r="GYQ909" s="3"/>
      <c r="GYR909" s="3"/>
      <c r="GYS909" s="3"/>
      <c r="GYT909" s="3"/>
      <c r="GYU909" s="3"/>
      <c r="GYV909" s="3"/>
      <c r="GYW909" s="3"/>
      <c r="GYX909" s="3"/>
      <c r="GYY909" s="3"/>
      <c r="GYZ909" s="3"/>
      <c r="GZA909" s="3"/>
      <c r="GZB909" s="3"/>
      <c r="GZC909" s="3"/>
      <c r="GZD909" s="3"/>
      <c r="GZE909" s="3"/>
      <c r="GZF909" s="3"/>
      <c r="GZG909" s="3"/>
      <c r="GZH909" s="3"/>
      <c r="GZI909" s="3"/>
      <c r="GZJ909" s="3"/>
      <c r="GZK909" s="3"/>
      <c r="GZL909" s="3"/>
      <c r="GZM909" s="3"/>
      <c r="GZN909" s="3"/>
      <c r="GZO909" s="3"/>
      <c r="GZP909" s="3"/>
      <c r="GZQ909" s="3"/>
      <c r="GZR909" s="3"/>
      <c r="GZS909" s="3"/>
      <c r="GZT909" s="3"/>
      <c r="GZU909" s="3"/>
      <c r="GZV909" s="3"/>
      <c r="GZW909" s="3"/>
      <c r="GZX909" s="3"/>
      <c r="GZY909" s="3"/>
      <c r="GZZ909" s="3"/>
      <c r="HAA909" s="3"/>
      <c r="HAB909" s="3"/>
      <c r="HAC909" s="3"/>
      <c r="HAD909" s="3"/>
      <c r="HAE909" s="3"/>
      <c r="HAF909" s="3"/>
      <c r="HAG909" s="3"/>
      <c r="HAH909" s="3"/>
      <c r="HAI909" s="3"/>
      <c r="HAJ909" s="3"/>
      <c r="HAK909" s="3"/>
      <c r="HAL909" s="3"/>
      <c r="HAM909" s="3"/>
      <c r="HAN909" s="3"/>
      <c r="HAO909" s="3"/>
      <c r="HAP909" s="3"/>
      <c r="HAQ909" s="3"/>
      <c r="HAR909" s="3"/>
      <c r="HAS909" s="3"/>
      <c r="HAT909" s="3"/>
      <c r="HAU909" s="3"/>
      <c r="HAV909" s="3"/>
      <c r="HAW909" s="3"/>
      <c r="HAX909" s="3"/>
      <c r="HAY909" s="3"/>
      <c r="HAZ909" s="3"/>
      <c r="HBA909" s="3"/>
      <c r="HBB909" s="3"/>
      <c r="HBC909" s="3"/>
      <c r="HBD909" s="3"/>
      <c r="HBE909" s="3"/>
      <c r="HBF909" s="3"/>
      <c r="HBG909" s="3"/>
      <c r="HBH909" s="3"/>
      <c r="HBI909" s="3"/>
      <c r="HBJ909" s="3"/>
      <c r="HBK909" s="3"/>
      <c r="HBL909" s="3"/>
      <c r="HBM909" s="3"/>
      <c r="HBN909" s="3"/>
      <c r="HBO909" s="3"/>
      <c r="HBP909" s="3"/>
      <c r="HBQ909" s="3"/>
      <c r="HBR909" s="3"/>
      <c r="HBS909" s="3"/>
      <c r="HBT909" s="3"/>
      <c r="HBU909" s="3"/>
      <c r="HBV909" s="3"/>
      <c r="HBW909" s="3"/>
      <c r="HBX909" s="3"/>
      <c r="HBY909" s="3"/>
      <c r="HBZ909" s="3"/>
      <c r="HCA909" s="3"/>
      <c r="HCB909" s="3"/>
      <c r="HCC909" s="3"/>
      <c r="HCD909" s="3"/>
      <c r="HCE909" s="3"/>
      <c r="HCF909" s="3"/>
      <c r="HCG909" s="3"/>
      <c r="HCH909" s="3"/>
      <c r="HCI909" s="3"/>
      <c r="HCJ909" s="3"/>
      <c r="HCK909" s="3"/>
      <c r="HCL909" s="3"/>
      <c r="HCM909" s="3"/>
      <c r="HCN909" s="3"/>
      <c r="HCO909" s="3"/>
      <c r="HCP909" s="3"/>
      <c r="HCQ909" s="3"/>
      <c r="HCR909" s="3"/>
      <c r="HCS909" s="3"/>
      <c r="HCT909" s="3"/>
      <c r="HCU909" s="3"/>
      <c r="HCV909" s="3"/>
      <c r="HCW909" s="3"/>
      <c r="HCX909" s="3"/>
      <c r="HCY909" s="3"/>
      <c r="HCZ909" s="3"/>
      <c r="HDA909" s="3"/>
      <c r="HDB909" s="3"/>
      <c r="HDC909" s="3"/>
      <c r="HDD909" s="3"/>
      <c r="HDE909" s="3"/>
      <c r="HDF909" s="3"/>
      <c r="HDG909" s="3"/>
      <c r="HDH909" s="3"/>
      <c r="HDI909" s="3"/>
      <c r="HDJ909" s="3"/>
      <c r="HDK909" s="3"/>
      <c r="HDL909" s="3"/>
      <c r="HDM909" s="3"/>
      <c r="HDN909" s="3"/>
      <c r="HDO909" s="3"/>
      <c r="HDP909" s="3"/>
      <c r="HDQ909" s="3"/>
      <c r="HDR909" s="3"/>
      <c r="HDS909" s="3"/>
      <c r="HDT909" s="3"/>
      <c r="HDU909" s="3"/>
      <c r="HDV909" s="3"/>
      <c r="HDW909" s="3"/>
      <c r="HDX909" s="3"/>
      <c r="HDY909" s="3"/>
      <c r="HDZ909" s="3"/>
      <c r="HEA909" s="3"/>
      <c r="HEB909" s="3"/>
      <c r="HEC909" s="3"/>
      <c r="HED909" s="3"/>
      <c r="HEE909" s="3"/>
      <c r="HEF909" s="3"/>
      <c r="HEG909" s="3"/>
      <c r="HEH909" s="3"/>
      <c r="HEI909" s="3"/>
      <c r="HEJ909" s="3"/>
      <c r="HEK909" s="3"/>
      <c r="HEL909" s="3"/>
      <c r="HEM909" s="3"/>
      <c r="HEN909" s="3"/>
      <c r="HEO909" s="3"/>
      <c r="HEP909" s="3"/>
      <c r="HEQ909" s="3"/>
      <c r="HER909" s="3"/>
      <c r="HES909" s="3"/>
      <c r="HET909" s="3"/>
      <c r="HEU909" s="3"/>
      <c r="HEV909" s="3"/>
      <c r="HEW909" s="3"/>
      <c r="HEX909" s="3"/>
      <c r="HEY909" s="3"/>
      <c r="HEZ909" s="3"/>
      <c r="HFA909" s="3"/>
      <c r="HFB909" s="3"/>
      <c r="HFC909" s="3"/>
      <c r="HFD909" s="3"/>
      <c r="HFE909" s="3"/>
      <c r="HFF909" s="3"/>
      <c r="HFG909" s="3"/>
      <c r="HFH909" s="3"/>
      <c r="HFI909" s="3"/>
      <c r="HFJ909" s="3"/>
      <c r="HFK909" s="3"/>
      <c r="HFL909" s="3"/>
      <c r="HFM909" s="3"/>
      <c r="HFN909" s="3"/>
      <c r="HFO909" s="3"/>
      <c r="HFP909" s="3"/>
      <c r="HFQ909" s="3"/>
      <c r="HFR909" s="3"/>
      <c r="HFS909" s="3"/>
      <c r="HFT909" s="3"/>
      <c r="HFU909" s="3"/>
      <c r="HFV909" s="3"/>
      <c r="HFW909" s="3"/>
      <c r="HFX909" s="3"/>
      <c r="HFY909" s="3"/>
      <c r="HFZ909" s="3"/>
      <c r="HGA909" s="3"/>
      <c r="HGB909" s="3"/>
      <c r="HGC909" s="3"/>
      <c r="HGD909" s="3"/>
      <c r="HGE909" s="3"/>
      <c r="HGF909" s="3"/>
      <c r="HGG909" s="3"/>
      <c r="HGH909" s="3"/>
      <c r="HGI909" s="3"/>
      <c r="HGJ909" s="3"/>
      <c r="HGK909" s="3"/>
      <c r="HGL909" s="3"/>
      <c r="HGM909" s="3"/>
      <c r="HGN909" s="3"/>
      <c r="HGO909" s="3"/>
      <c r="HGP909" s="3"/>
      <c r="HGQ909" s="3"/>
      <c r="HGR909" s="3"/>
      <c r="HGS909" s="3"/>
      <c r="HGT909" s="3"/>
      <c r="HGU909" s="3"/>
      <c r="HGV909" s="3"/>
      <c r="HGW909" s="3"/>
      <c r="HGX909" s="3"/>
      <c r="HGY909" s="3"/>
      <c r="HGZ909" s="3"/>
      <c r="HHA909" s="3"/>
      <c r="HHB909" s="3"/>
      <c r="HHC909" s="3"/>
      <c r="HHD909" s="3"/>
      <c r="HHE909" s="3"/>
      <c r="HHF909" s="3"/>
      <c r="HHG909" s="3"/>
      <c r="HHH909" s="3"/>
      <c r="HHI909" s="3"/>
      <c r="HHJ909" s="3"/>
      <c r="HHK909" s="3"/>
      <c r="HHL909" s="3"/>
      <c r="HHM909" s="3"/>
      <c r="HHN909" s="3"/>
      <c r="HHO909" s="3"/>
      <c r="HHP909" s="3"/>
      <c r="HHQ909" s="3"/>
      <c r="HHR909" s="3"/>
      <c r="HHS909" s="3"/>
      <c r="HHT909" s="3"/>
      <c r="HHU909" s="3"/>
      <c r="HHV909" s="3"/>
      <c r="HHW909" s="3"/>
      <c r="HHX909" s="3"/>
      <c r="HHY909" s="3"/>
      <c r="HHZ909" s="3"/>
      <c r="HIA909" s="3"/>
      <c r="HIB909" s="3"/>
      <c r="HIC909" s="3"/>
      <c r="HID909" s="3"/>
      <c r="HIE909" s="3"/>
      <c r="HIF909" s="3"/>
      <c r="HIG909" s="3"/>
      <c r="HIH909" s="3"/>
      <c r="HII909" s="3"/>
      <c r="HIJ909" s="3"/>
      <c r="HIK909" s="3"/>
      <c r="HIL909" s="3"/>
      <c r="HIM909" s="3"/>
      <c r="HIN909" s="3"/>
      <c r="HIO909" s="3"/>
      <c r="HIP909" s="3"/>
      <c r="HIQ909" s="3"/>
      <c r="HIR909" s="3"/>
      <c r="HIS909" s="3"/>
      <c r="HIT909" s="3"/>
      <c r="HIU909" s="3"/>
      <c r="HIV909" s="3"/>
      <c r="HIW909" s="3"/>
      <c r="HIX909" s="3"/>
      <c r="HIY909" s="3"/>
      <c r="HIZ909" s="3"/>
      <c r="HJA909" s="3"/>
      <c r="HJB909" s="3"/>
      <c r="HJC909" s="3"/>
      <c r="HJD909" s="3"/>
      <c r="HJE909" s="3"/>
      <c r="HJF909" s="3"/>
      <c r="HJG909" s="3"/>
      <c r="HJH909" s="3"/>
      <c r="HJI909" s="3"/>
      <c r="HJJ909" s="3"/>
      <c r="HJK909" s="3"/>
      <c r="HJL909" s="3"/>
      <c r="HJM909" s="3"/>
      <c r="HJN909" s="3"/>
      <c r="HJO909" s="3"/>
      <c r="HJP909" s="3"/>
      <c r="HJQ909" s="3"/>
      <c r="HJR909" s="3"/>
      <c r="HJS909" s="3"/>
      <c r="HJT909" s="3"/>
      <c r="HJU909" s="3"/>
      <c r="HJV909" s="3"/>
      <c r="HJW909" s="3"/>
      <c r="HJX909" s="3"/>
      <c r="HJY909" s="3"/>
      <c r="HJZ909" s="3"/>
      <c r="HKA909" s="3"/>
      <c r="HKB909" s="3"/>
      <c r="HKC909" s="3"/>
      <c r="HKD909" s="3"/>
      <c r="HKE909" s="3"/>
      <c r="HKF909" s="3"/>
      <c r="HKG909" s="3"/>
      <c r="HKH909" s="3"/>
      <c r="HKI909" s="3"/>
      <c r="HKJ909" s="3"/>
      <c r="HKK909" s="3"/>
      <c r="HKL909" s="3"/>
      <c r="HKM909" s="3"/>
      <c r="HKN909" s="3"/>
      <c r="HKO909" s="3"/>
      <c r="HKP909" s="3"/>
      <c r="HKQ909" s="3"/>
      <c r="HKR909" s="3"/>
      <c r="HKS909" s="3"/>
      <c r="HKT909" s="3"/>
      <c r="HKU909" s="3"/>
      <c r="HKV909" s="3"/>
      <c r="HKW909" s="3"/>
      <c r="HKX909" s="3"/>
      <c r="HKY909" s="3"/>
      <c r="HKZ909" s="3"/>
      <c r="HLA909" s="3"/>
      <c r="HLB909" s="3"/>
      <c r="HLC909" s="3"/>
      <c r="HLD909" s="3"/>
      <c r="HLE909" s="3"/>
      <c r="HLF909" s="3"/>
      <c r="HLG909" s="3"/>
      <c r="HLH909" s="3"/>
      <c r="HLI909" s="3"/>
      <c r="HLJ909" s="3"/>
      <c r="HLK909" s="3"/>
      <c r="HLL909" s="3"/>
      <c r="HLM909" s="3"/>
      <c r="HLN909" s="3"/>
      <c r="HLO909" s="3"/>
      <c r="HLP909" s="3"/>
      <c r="HLQ909" s="3"/>
      <c r="HLR909" s="3"/>
      <c r="HLS909" s="3"/>
      <c r="HLT909" s="3"/>
      <c r="HLU909" s="3"/>
      <c r="HLV909" s="3"/>
      <c r="HLW909" s="3"/>
      <c r="HLX909" s="3"/>
      <c r="HLY909" s="3"/>
      <c r="HLZ909" s="3"/>
      <c r="HMA909" s="3"/>
      <c r="HMB909" s="3"/>
      <c r="HMC909" s="3"/>
      <c r="HMD909" s="3"/>
      <c r="HME909" s="3"/>
      <c r="HMF909" s="3"/>
      <c r="HMG909" s="3"/>
      <c r="HMH909" s="3"/>
      <c r="HMI909" s="3"/>
      <c r="HMJ909" s="3"/>
      <c r="HMK909" s="3"/>
      <c r="HML909" s="3"/>
      <c r="HMM909" s="3"/>
      <c r="HMN909" s="3"/>
      <c r="HMO909" s="3"/>
      <c r="HMP909" s="3"/>
      <c r="HMQ909" s="3"/>
      <c r="HMR909" s="3"/>
      <c r="HMS909" s="3"/>
      <c r="HMT909" s="3"/>
      <c r="HMU909" s="3"/>
      <c r="HMV909" s="3"/>
      <c r="HMW909" s="3"/>
      <c r="HMX909" s="3"/>
      <c r="HMY909" s="3"/>
      <c r="HMZ909" s="3"/>
      <c r="HNA909" s="3"/>
      <c r="HNB909" s="3"/>
      <c r="HNC909" s="3"/>
      <c r="HND909" s="3"/>
      <c r="HNE909" s="3"/>
      <c r="HNF909" s="3"/>
      <c r="HNG909" s="3"/>
      <c r="HNH909" s="3"/>
      <c r="HNI909" s="3"/>
      <c r="HNJ909" s="3"/>
      <c r="HNK909" s="3"/>
      <c r="HNL909" s="3"/>
      <c r="HNM909" s="3"/>
      <c r="HNN909" s="3"/>
      <c r="HNO909" s="3"/>
      <c r="HNP909" s="3"/>
      <c r="HNQ909" s="3"/>
      <c r="HNR909" s="3"/>
      <c r="HNS909" s="3"/>
      <c r="HNT909" s="3"/>
      <c r="HNU909" s="3"/>
      <c r="HNV909" s="3"/>
      <c r="HNW909" s="3"/>
      <c r="HNX909" s="3"/>
      <c r="HNY909" s="3"/>
      <c r="HNZ909" s="3"/>
      <c r="HOA909" s="3"/>
      <c r="HOB909" s="3"/>
      <c r="HOC909" s="3"/>
      <c r="HOD909" s="3"/>
      <c r="HOE909" s="3"/>
      <c r="HOF909" s="3"/>
      <c r="HOG909" s="3"/>
      <c r="HOH909" s="3"/>
      <c r="HOI909" s="3"/>
      <c r="HOJ909" s="3"/>
      <c r="HOK909" s="3"/>
      <c r="HOL909" s="3"/>
      <c r="HOM909" s="3"/>
      <c r="HON909" s="3"/>
      <c r="HOO909" s="3"/>
      <c r="HOP909" s="3"/>
      <c r="HOQ909" s="3"/>
      <c r="HOR909" s="3"/>
      <c r="HOS909" s="3"/>
      <c r="HOT909" s="3"/>
      <c r="HOU909" s="3"/>
      <c r="HOV909" s="3"/>
      <c r="HOW909" s="3"/>
      <c r="HOX909" s="3"/>
      <c r="HOY909" s="3"/>
      <c r="HOZ909" s="3"/>
      <c r="HPA909" s="3"/>
      <c r="HPB909" s="3"/>
      <c r="HPC909" s="3"/>
      <c r="HPD909" s="3"/>
      <c r="HPE909" s="3"/>
      <c r="HPF909" s="3"/>
      <c r="HPG909" s="3"/>
      <c r="HPH909" s="3"/>
      <c r="HPI909" s="3"/>
      <c r="HPJ909" s="3"/>
      <c r="HPK909" s="3"/>
      <c r="HPL909" s="3"/>
      <c r="HPM909" s="3"/>
      <c r="HPN909" s="3"/>
      <c r="HPO909" s="3"/>
      <c r="HPP909" s="3"/>
      <c r="HPQ909" s="3"/>
      <c r="HPR909" s="3"/>
      <c r="HPS909" s="3"/>
      <c r="HPT909" s="3"/>
      <c r="HPU909" s="3"/>
      <c r="HPV909" s="3"/>
      <c r="HPW909" s="3"/>
      <c r="HPX909" s="3"/>
      <c r="HPY909" s="3"/>
      <c r="HPZ909" s="3"/>
      <c r="HQA909" s="3"/>
      <c r="HQB909" s="3"/>
      <c r="HQC909" s="3"/>
      <c r="HQD909" s="3"/>
      <c r="HQE909" s="3"/>
      <c r="HQF909" s="3"/>
      <c r="HQG909" s="3"/>
      <c r="HQH909" s="3"/>
      <c r="HQI909" s="3"/>
      <c r="HQJ909" s="3"/>
      <c r="HQK909" s="3"/>
      <c r="HQL909" s="3"/>
      <c r="HQM909" s="3"/>
      <c r="HQN909" s="3"/>
      <c r="HQO909" s="3"/>
      <c r="HQP909" s="3"/>
      <c r="HQQ909" s="3"/>
      <c r="HQR909" s="3"/>
      <c r="HQS909" s="3"/>
      <c r="HQT909" s="3"/>
      <c r="HQU909" s="3"/>
      <c r="HQV909" s="3"/>
      <c r="HQW909" s="3"/>
      <c r="HQX909" s="3"/>
      <c r="HQY909" s="3"/>
      <c r="HQZ909" s="3"/>
      <c r="HRA909" s="3"/>
      <c r="HRB909" s="3"/>
      <c r="HRC909" s="3"/>
      <c r="HRD909" s="3"/>
      <c r="HRE909" s="3"/>
      <c r="HRF909" s="3"/>
      <c r="HRG909" s="3"/>
      <c r="HRH909" s="3"/>
      <c r="HRI909" s="3"/>
      <c r="HRJ909" s="3"/>
      <c r="HRK909" s="3"/>
      <c r="HRL909" s="3"/>
      <c r="HRM909" s="3"/>
      <c r="HRN909" s="3"/>
      <c r="HRO909" s="3"/>
      <c r="HRP909" s="3"/>
      <c r="HRQ909" s="3"/>
      <c r="HRR909" s="3"/>
      <c r="HRS909" s="3"/>
      <c r="HRT909" s="3"/>
      <c r="HRU909" s="3"/>
      <c r="HRV909" s="3"/>
      <c r="HRW909" s="3"/>
      <c r="HRX909" s="3"/>
      <c r="HRY909" s="3"/>
      <c r="HRZ909" s="3"/>
      <c r="HSA909" s="3"/>
      <c r="HSB909" s="3"/>
      <c r="HSC909" s="3"/>
      <c r="HSD909" s="3"/>
      <c r="HSE909" s="3"/>
      <c r="HSF909" s="3"/>
      <c r="HSG909" s="3"/>
      <c r="HSH909" s="3"/>
      <c r="HSI909" s="3"/>
      <c r="HSJ909" s="3"/>
      <c r="HSK909" s="3"/>
      <c r="HSL909" s="3"/>
      <c r="HSM909" s="3"/>
      <c r="HSN909" s="3"/>
      <c r="HSO909" s="3"/>
      <c r="HSP909" s="3"/>
      <c r="HSQ909" s="3"/>
      <c r="HSR909" s="3"/>
      <c r="HSS909" s="3"/>
      <c r="HST909" s="3"/>
      <c r="HSU909" s="3"/>
      <c r="HSV909" s="3"/>
      <c r="HSW909" s="3"/>
      <c r="HSX909" s="3"/>
      <c r="HSY909" s="3"/>
      <c r="HSZ909" s="3"/>
      <c r="HTA909" s="3"/>
      <c r="HTB909" s="3"/>
      <c r="HTC909" s="3"/>
      <c r="HTD909" s="3"/>
      <c r="HTE909" s="3"/>
      <c r="HTF909" s="3"/>
      <c r="HTG909" s="3"/>
      <c r="HTH909" s="3"/>
      <c r="HTI909" s="3"/>
      <c r="HTJ909" s="3"/>
      <c r="HTK909" s="3"/>
      <c r="HTL909" s="3"/>
      <c r="HTM909" s="3"/>
      <c r="HTN909" s="3"/>
      <c r="HTO909" s="3"/>
      <c r="HTP909" s="3"/>
      <c r="HTQ909" s="3"/>
      <c r="HTR909" s="3"/>
      <c r="HTS909" s="3"/>
      <c r="HTT909" s="3"/>
      <c r="HTU909" s="3"/>
      <c r="HTV909" s="3"/>
      <c r="HTW909" s="3"/>
      <c r="HTX909" s="3"/>
      <c r="HTY909" s="3"/>
      <c r="HTZ909" s="3"/>
      <c r="HUA909" s="3"/>
      <c r="HUB909" s="3"/>
      <c r="HUC909" s="3"/>
      <c r="HUD909" s="3"/>
      <c r="HUE909" s="3"/>
      <c r="HUF909" s="3"/>
      <c r="HUG909" s="3"/>
      <c r="HUH909" s="3"/>
      <c r="HUI909" s="3"/>
      <c r="HUJ909" s="3"/>
      <c r="HUK909" s="3"/>
      <c r="HUL909" s="3"/>
      <c r="HUM909" s="3"/>
      <c r="HUN909" s="3"/>
      <c r="HUO909" s="3"/>
      <c r="HUP909" s="3"/>
      <c r="HUQ909" s="3"/>
      <c r="HUR909" s="3"/>
      <c r="HUS909" s="3"/>
      <c r="HUT909" s="3"/>
      <c r="HUU909" s="3"/>
      <c r="HUV909" s="3"/>
      <c r="HUW909" s="3"/>
      <c r="HUX909" s="3"/>
      <c r="HUY909" s="3"/>
      <c r="HUZ909" s="3"/>
      <c r="HVA909" s="3"/>
      <c r="HVB909" s="3"/>
      <c r="HVC909" s="3"/>
      <c r="HVD909" s="3"/>
      <c r="HVE909" s="3"/>
      <c r="HVF909" s="3"/>
      <c r="HVG909" s="3"/>
      <c r="HVH909" s="3"/>
      <c r="HVI909" s="3"/>
      <c r="HVJ909" s="3"/>
      <c r="HVK909" s="3"/>
      <c r="HVL909" s="3"/>
      <c r="HVM909" s="3"/>
      <c r="HVN909" s="3"/>
      <c r="HVO909" s="3"/>
      <c r="HVP909" s="3"/>
      <c r="HVQ909" s="3"/>
      <c r="HVR909" s="3"/>
      <c r="HVS909" s="3"/>
      <c r="HVT909" s="3"/>
      <c r="HVU909" s="3"/>
      <c r="HVV909" s="3"/>
      <c r="HVW909" s="3"/>
      <c r="HVX909" s="3"/>
      <c r="HVY909" s="3"/>
      <c r="HVZ909" s="3"/>
      <c r="HWA909" s="3"/>
      <c r="HWB909" s="3"/>
      <c r="HWC909" s="3"/>
      <c r="HWD909" s="3"/>
      <c r="HWE909" s="3"/>
      <c r="HWF909" s="3"/>
      <c r="HWG909" s="3"/>
      <c r="HWH909" s="3"/>
      <c r="HWI909" s="3"/>
      <c r="HWJ909" s="3"/>
      <c r="HWK909" s="3"/>
      <c r="HWL909" s="3"/>
      <c r="HWM909" s="3"/>
      <c r="HWN909" s="3"/>
      <c r="HWO909" s="3"/>
      <c r="HWP909" s="3"/>
      <c r="HWQ909" s="3"/>
      <c r="HWR909" s="3"/>
      <c r="HWS909" s="3"/>
      <c r="HWT909" s="3"/>
      <c r="HWU909" s="3"/>
      <c r="HWV909" s="3"/>
      <c r="HWW909" s="3"/>
      <c r="HWX909" s="3"/>
      <c r="HWY909" s="3"/>
      <c r="HWZ909" s="3"/>
      <c r="HXA909" s="3"/>
      <c r="HXB909" s="3"/>
      <c r="HXC909" s="3"/>
      <c r="HXD909" s="3"/>
      <c r="HXE909" s="3"/>
      <c r="HXF909" s="3"/>
      <c r="HXG909" s="3"/>
      <c r="HXH909" s="3"/>
      <c r="HXI909" s="3"/>
      <c r="HXJ909" s="3"/>
      <c r="HXK909" s="3"/>
      <c r="HXL909" s="3"/>
      <c r="HXM909" s="3"/>
      <c r="HXN909" s="3"/>
      <c r="HXO909" s="3"/>
      <c r="HXP909" s="3"/>
      <c r="HXQ909" s="3"/>
      <c r="HXR909" s="3"/>
      <c r="HXS909" s="3"/>
      <c r="HXT909" s="3"/>
      <c r="HXU909" s="3"/>
      <c r="HXV909" s="3"/>
      <c r="HXW909" s="3"/>
      <c r="HXX909" s="3"/>
      <c r="HXY909" s="3"/>
      <c r="HXZ909" s="3"/>
      <c r="HYA909" s="3"/>
      <c r="HYB909" s="3"/>
      <c r="HYC909" s="3"/>
      <c r="HYD909" s="3"/>
      <c r="HYE909" s="3"/>
      <c r="HYF909" s="3"/>
      <c r="HYG909" s="3"/>
      <c r="HYH909" s="3"/>
      <c r="HYI909" s="3"/>
      <c r="HYJ909" s="3"/>
      <c r="HYK909" s="3"/>
      <c r="HYL909" s="3"/>
      <c r="HYM909" s="3"/>
      <c r="HYN909" s="3"/>
      <c r="HYO909" s="3"/>
      <c r="HYP909" s="3"/>
      <c r="HYQ909" s="3"/>
      <c r="HYR909" s="3"/>
      <c r="HYS909" s="3"/>
      <c r="HYT909" s="3"/>
      <c r="HYU909" s="3"/>
      <c r="HYV909" s="3"/>
      <c r="HYW909" s="3"/>
      <c r="HYX909" s="3"/>
      <c r="HYY909" s="3"/>
      <c r="HYZ909" s="3"/>
      <c r="HZA909" s="3"/>
      <c r="HZB909" s="3"/>
      <c r="HZC909" s="3"/>
      <c r="HZD909" s="3"/>
      <c r="HZE909" s="3"/>
      <c r="HZF909" s="3"/>
      <c r="HZG909" s="3"/>
      <c r="HZH909" s="3"/>
      <c r="HZI909" s="3"/>
      <c r="HZJ909" s="3"/>
      <c r="HZK909" s="3"/>
      <c r="HZL909" s="3"/>
      <c r="HZM909" s="3"/>
      <c r="HZN909" s="3"/>
      <c r="HZO909" s="3"/>
      <c r="HZP909" s="3"/>
      <c r="HZQ909" s="3"/>
      <c r="HZR909" s="3"/>
      <c r="HZS909" s="3"/>
      <c r="HZT909" s="3"/>
      <c r="HZU909" s="3"/>
      <c r="HZV909" s="3"/>
      <c r="HZW909" s="3"/>
      <c r="HZX909" s="3"/>
      <c r="HZY909" s="3"/>
      <c r="HZZ909" s="3"/>
      <c r="IAA909" s="3"/>
      <c r="IAB909" s="3"/>
      <c r="IAC909" s="3"/>
      <c r="IAD909" s="3"/>
      <c r="IAE909" s="3"/>
      <c r="IAF909" s="3"/>
      <c r="IAG909" s="3"/>
      <c r="IAH909" s="3"/>
      <c r="IAI909" s="3"/>
      <c r="IAJ909" s="3"/>
      <c r="IAK909" s="3"/>
      <c r="IAL909" s="3"/>
      <c r="IAM909" s="3"/>
      <c r="IAN909" s="3"/>
      <c r="IAO909" s="3"/>
      <c r="IAP909" s="3"/>
      <c r="IAQ909" s="3"/>
      <c r="IAR909" s="3"/>
      <c r="IAS909" s="3"/>
      <c r="IAT909" s="3"/>
      <c r="IAU909" s="3"/>
      <c r="IAV909" s="3"/>
      <c r="IAW909" s="3"/>
      <c r="IAX909" s="3"/>
      <c r="IAY909" s="3"/>
      <c r="IAZ909" s="3"/>
      <c r="IBA909" s="3"/>
      <c r="IBB909" s="3"/>
      <c r="IBC909" s="3"/>
      <c r="IBD909" s="3"/>
      <c r="IBE909" s="3"/>
      <c r="IBF909" s="3"/>
      <c r="IBG909" s="3"/>
      <c r="IBH909" s="3"/>
      <c r="IBI909" s="3"/>
      <c r="IBJ909" s="3"/>
      <c r="IBK909" s="3"/>
      <c r="IBL909" s="3"/>
      <c r="IBM909" s="3"/>
      <c r="IBN909" s="3"/>
      <c r="IBO909" s="3"/>
      <c r="IBP909" s="3"/>
      <c r="IBQ909" s="3"/>
      <c r="IBR909" s="3"/>
      <c r="IBS909" s="3"/>
      <c r="IBT909" s="3"/>
      <c r="IBU909" s="3"/>
      <c r="IBV909" s="3"/>
      <c r="IBW909" s="3"/>
      <c r="IBX909" s="3"/>
      <c r="IBY909" s="3"/>
      <c r="IBZ909" s="3"/>
      <c r="ICA909" s="3"/>
      <c r="ICB909" s="3"/>
      <c r="ICC909" s="3"/>
      <c r="ICD909" s="3"/>
      <c r="ICE909" s="3"/>
      <c r="ICF909" s="3"/>
      <c r="ICG909" s="3"/>
      <c r="ICH909" s="3"/>
      <c r="ICI909" s="3"/>
      <c r="ICJ909" s="3"/>
      <c r="ICK909" s="3"/>
      <c r="ICL909" s="3"/>
      <c r="ICM909" s="3"/>
      <c r="ICN909" s="3"/>
      <c r="ICO909" s="3"/>
      <c r="ICP909" s="3"/>
      <c r="ICQ909" s="3"/>
      <c r="ICR909" s="3"/>
      <c r="ICS909" s="3"/>
      <c r="ICT909" s="3"/>
      <c r="ICU909" s="3"/>
      <c r="ICV909" s="3"/>
      <c r="ICW909" s="3"/>
      <c r="ICX909" s="3"/>
      <c r="ICY909" s="3"/>
      <c r="ICZ909" s="3"/>
      <c r="IDA909" s="3"/>
      <c r="IDB909" s="3"/>
      <c r="IDC909" s="3"/>
      <c r="IDD909" s="3"/>
      <c r="IDE909" s="3"/>
      <c r="IDF909" s="3"/>
      <c r="IDG909" s="3"/>
      <c r="IDH909" s="3"/>
      <c r="IDI909" s="3"/>
      <c r="IDJ909" s="3"/>
      <c r="IDK909" s="3"/>
      <c r="IDL909" s="3"/>
      <c r="IDM909" s="3"/>
      <c r="IDN909" s="3"/>
      <c r="IDO909" s="3"/>
      <c r="IDP909" s="3"/>
      <c r="IDQ909" s="3"/>
      <c r="IDR909" s="3"/>
      <c r="IDS909" s="3"/>
      <c r="IDT909" s="3"/>
      <c r="IDU909" s="3"/>
      <c r="IDV909" s="3"/>
      <c r="IDW909" s="3"/>
      <c r="IDX909" s="3"/>
      <c r="IDY909" s="3"/>
      <c r="IDZ909" s="3"/>
      <c r="IEA909" s="3"/>
      <c r="IEB909" s="3"/>
      <c r="IEC909" s="3"/>
      <c r="IED909" s="3"/>
      <c r="IEE909" s="3"/>
      <c r="IEF909" s="3"/>
      <c r="IEG909" s="3"/>
      <c r="IEH909" s="3"/>
      <c r="IEI909" s="3"/>
      <c r="IEJ909" s="3"/>
      <c r="IEK909" s="3"/>
      <c r="IEL909" s="3"/>
      <c r="IEM909" s="3"/>
      <c r="IEN909" s="3"/>
      <c r="IEO909" s="3"/>
      <c r="IEP909" s="3"/>
      <c r="IEQ909" s="3"/>
      <c r="IER909" s="3"/>
      <c r="IES909" s="3"/>
      <c r="IET909" s="3"/>
      <c r="IEU909" s="3"/>
      <c r="IEV909" s="3"/>
      <c r="IEW909" s="3"/>
      <c r="IEX909" s="3"/>
      <c r="IEY909" s="3"/>
      <c r="IEZ909" s="3"/>
      <c r="IFA909" s="3"/>
      <c r="IFB909" s="3"/>
      <c r="IFC909" s="3"/>
      <c r="IFD909" s="3"/>
      <c r="IFE909" s="3"/>
      <c r="IFF909" s="3"/>
      <c r="IFG909" s="3"/>
      <c r="IFH909" s="3"/>
      <c r="IFI909" s="3"/>
      <c r="IFJ909" s="3"/>
      <c r="IFK909" s="3"/>
      <c r="IFL909" s="3"/>
      <c r="IFM909" s="3"/>
      <c r="IFN909" s="3"/>
      <c r="IFO909" s="3"/>
      <c r="IFP909" s="3"/>
      <c r="IFQ909" s="3"/>
      <c r="IFR909" s="3"/>
      <c r="IFS909" s="3"/>
      <c r="IFT909" s="3"/>
      <c r="IFU909" s="3"/>
      <c r="IFV909" s="3"/>
      <c r="IFW909" s="3"/>
      <c r="IFX909" s="3"/>
      <c r="IFY909" s="3"/>
      <c r="IFZ909" s="3"/>
      <c r="IGA909" s="3"/>
      <c r="IGB909" s="3"/>
      <c r="IGC909" s="3"/>
      <c r="IGD909" s="3"/>
      <c r="IGE909" s="3"/>
      <c r="IGF909" s="3"/>
      <c r="IGG909" s="3"/>
      <c r="IGH909" s="3"/>
      <c r="IGI909" s="3"/>
      <c r="IGJ909" s="3"/>
      <c r="IGK909" s="3"/>
      <c r="IGL909" s="3"/>
      <c r="IGM909" s="3"/>
      <c r="IGN909" s="3"/>
      <c r="IGO909" s="3"/>
      <c r="IGP909" s="3"/>
      <c r="IGQ909" s="3"/>
      <c r="IGR909" s="3"/>
      <c r="IGS909" s="3"/>
      <c r="IGT909" s="3"/>
      <c r="IGU909" s="3"/>
      <c r="IGV909" s="3"/>
      <c r="IGW909" s="3"/>
      <c r="IGX909" s="3"/>
      <c r="IGY909" s="3"/>
      <c r="IGZ909" s="3"/>
      <c r="IHA909" s="3"/>
      <c r="IHB909" s="3"/>
      <c r="IHC909" s="3"/>
      <c r="IHD909" s="3"/>
      <c r="IHE909" s="3"/>
      <c r="IHF909" s="3"/>
      <c r="IHG909" s="3"/>
      <c r="IHH909" s="3"/>
      <c r="IHI909" s="3"/>
      <c r="IHJ909" s="3"/>
      <c r="IHK909" s="3"/>
      <c r="IHL909" s="3"/>
      <c r="IHM909" s="3"/>
      <c r="IHN909" s="3"/>
      <c r="IHO909" s="3"/>
      <c r="IHP909" s="3"/>
      <c r="IHQ909" s="3"/>
      <c r="IHR909" s="3"/>
      <c r="IHS909" s="3"/>
      <c r="IHT909" s="3"/>
      <c r="IHU909" s="3"/>
      <c r="IHV909" s="3"/>
      <c r="IHW909" s="3"/>
      <c r="IHX909" s="3"/>
      <c r="IHY909" s="3"/>
      <c r="IHZ909" s="3"/>
      <c r="IIA909" s="3"/>
      <c r="IIB909" s="3"/>
      <c r="IIC909" s="3"/>
      <c r="IID909" s="3"/>
      <c r="IIE909" s="3"/>
      <c r="IIF909" s="3"/>
      <c r="IIG909" s="3"/>
      <c r="IIH909" s="3"/>
      <c r="III909" s="3"/>
      <c r="IIJ909" s="3"/>
      <c r="IIK909" s="3"/>
      <c r="IIL909" s="3"/>
      <c r="IIM909" s="3"/>
      <c r="IIN909" s="3"/>
      <c r="IIO909" s="3"/>
      <c r="IIP909" s="3"/>
      <c r="IIQ909" s="3"/>
      <c r="IIR909" s="3"/>
      <c r="IIS909" s="3"/>
      <c r="IIT909" s="3"/>
      <c r="IIU909" s="3"/>
      <c r="IIV909" s="3"/>
      <c r="IIW909" s="3"/>
      <c r="IIX909" s="3"/>
      <c r="IIY909" s="3"/>
      <c r="IIZ909" s="3"/>
      <c r="IJA909" s="3"/>
      <c r="IJB909" s="3"/>
      <c r="IJC909" s="3"/>
      <c r="IJD909" s="3"/>
      <c r="IJE909" s="3"/>
      <c r="IJF909" s="3"/>
      <c r="IJG909" s="3"/>
      <c r="IJH909" s="3"/>
      <c r="IJI909" s="3"/>
      <c r="IJJ909" s="3"/>
      <c r="IJK909" s="3"/>
      <c r="IJL909" s="3"/>
      <c r="IJM909" s="3"/>
      <c r="IJN909" s="3"/>
      <c r="IJO909" s="3"/>
      <c r="IJP909" s="3"/>
      <c r="IJQ909" s="3"/>
      <c r="IJR909" s="3"/>
      <c r="IJS909" s="3"/>
      <c r="IJT909" s="3"/>
      <c r="IJU909" s="3"/>
      <c r="IJV909" s="3"/>
      <c r="IJW909" s="3"/>
      <c r="IJX909" s="3"/>
      <c r="IJY909" s="3"/>
      <c r="IJZ909" s="3"/>
      <c r="IKA909" s="3"/>
      <c r="IKB909" s="3"/>
      <c r="IKC909" s="3"/>
      <c r="IKD909" s="3"/>
      <c r="IKE909" s="3"/>
      <c r="IKF909" s="3"/>
      <c r="IKG909" s="3"/>
      <c r="IKH909" s="3"/>
      <c r="IKI909" s="3"/>
      <c r="IKJ909" s="3"/>
      <c r="IKK909" s="3"/>
      <c r="IKL909" s="3"/>
      <c r="IKM909" s="3"/>
      <c r="IKN909" s="3"/>
      <c r="IKO909" s="3"/>
      <c r="IKP909" s="3"/>
      <c r="IKQ909" s="3"/>
      <c r="IKR909" s="3"/>
      <c r="IKS909" s="3"/>
      <c r="IKT909" s="3"/>
      <c r="IKU909" s="3"/>
      <c r="IKV909" s="3"/>
      <c r="IKW909" s="3"/>
      <c r="IKX909" s="3"/>
      <c r="IKY909" s="3"/>
      <c r="IKZ909" s="3"/>
      <c r="ILA909" s="3"/>
      <c r="ILB909" s="3"/>
      <c r="ILC909" s="3"/>
      <c r="ILD909" s="3"/>
      <c r="ILE909" s="3"/>
      <c r="ILF909" s="3"/>
      <c r="ILG909" s="3"/>
      <c r="ILH909" s="3"/>
      <c r="ILI909" s="3"/>
      <c r="ILJ909" s="3"/>
      <c r="ILK909" s="3"/>
      <c r="ILL909" s="3"/>
      <c r="ILM909" s="3"/>
      <c r="ILN909" s="3"/>
      <c r="ILO909" s="3"/>
      <c r="ILP909" s="3"/>
      <c r="ILQ909" s="3"/>
      <c r="ILR909" s="3"/>
      <c r="ILS909" s="3"/>
      <c r="ILT909" s="3"/>
      <c r="ILU909" s="3"/>
      <c r="ILV909" s="3"/>
      <c r="ILW909" s="3"/>
      <c r="ILX909" s="3"/>
      <c r="ILY909" s="3"/>
      <c r="ILZ909" s="3"/>
      <c r="IMA909" s="3"/>
      <c r="IMB909" s="3"/>
      <c r="IMC909" s="3"/>
      <c r="IMD909" s="3"/>
      <c r="IME909" s="3"/>
      <c r="IMF909" s="3"/>
      <c r="IMG909" s="3"/>
      <c r="IMH909" s="3"/>
      <c r="IMI909" s="3"/>
      <c r="IMJ909" s="3"/>
      <c r="IMK909" s="3"/>
      <c r="IML909" s="3"/>
      <c r="IMM909" s="3"/>
      <c r="IMN909" s="3"/>
      <c r="IMO909" s="3"/>
      <c r="IMP909" s="3"/>
      <c r="IMQ909" s="3"/>
      <c r="IMR909" s="3"/>
      <c r="IMS909" s="3"/>
      <c r="IMT909" s="3"/>
      <c r="IMU909" s="3"/>
      <c r="IMV909" s="3"/>
      <c r="IMW909" s="3"/>
      <c r="IMX909" s="3"/>
      <c r="IMY909" s="3"/>
      <c r="IMZ909" s="3"/>
      <c r="INA909" s="3"/>
      <c r="INB909" s="3"/>
      <c r="INC909" s="3"/>
      <c r="IND909" s="3"/>
      <c r="INE909" s="3"/>
      <c r="INF909" s="3"/>
      <c r="ING909" s="3"/>
      <c r="INH909" s="3"/>
      <c r="INI909" s="3"/>
      <c r="INJ909" s="3"/>
      <c r="INK909" s="3"/>
      <c r="INL909" s="3"/>
      <c r="INM909" s="3"/>
      <c r="INN909" s="3"/>
      <c r="INO909" s="3"/>
      <c r="INP909" s="3"/>
      <c r="INQ909" s="3"/>
      <c r="INR909" s="3"/>
      <c r="INS909" s="3"/>
      <c r="INT909" s="3"/>
      <c r="INU909" s="3"/>
      <c r="INV909" s="3"/>
      <c r="INW909" s="3"/>
      <c r="INX909" s="3"/>
      <c r="INY909" s="3"/>
      <c r="INZ909" s="3"/>
      <c r="IOA909" s="3"/>
      <c r="IOB909" s="3"/>
      <c r="IOC909" s="3"/>
      <c r="IOD909" s="3"/>
      <c r="IOE909" s="3"/>
      <c r="IOF909" s="3"/>
      <c r="IOG909" s="3"/>
      <c r="IOH909" s="3"/>
      <c r="IOI909" s="3"/>
      <c r="IOJ909" s="3"/>
      <c r="IOK909" s="3"/>
      <c r="IOL909" s="3"/>
      <c r="IOM909" s="3"/>
      <c r="ION909" s="3"/>
      <c r="IOO909" s="3"/>
      <c r="IOP909" s="3"/>
      <c r="IOQ909" s="3"/>
      <c r="IOR909" s="3"/>
      <c r="IOS909" s="3"/>
      <c r="IOT909" s="3"/>
      <c r="IOU909" s="3"/>
      <c r="IOV909" s="3"/>
      <c r="IOW909" s="3"/>
      <c r="IOX909" s="3"/>
      <c r="IOY909" s="3"/>
      <c r="IOZ909" s="3"/>
      <c r="IPA909" s="3"/>
      <c r="IPB909" s="3"/>
      <c r="IPC909" s="3"/>
      <c r="IPD909" s="3"/>
      <c r="IPE909" s="3"/>
      <c r="IPF909" s="3"/>
      <c r="IPG909" s="3"/>
      <c r="IPH909" s="3"/>
      <c r="IPI909" s="3"/>
      <c r="IPJ909" s="3"/>
      <c r="IPK909" s="3"/>
      <c r="IPL909" s="3"/>
      <c r="IPM909" s="3"/>
      <c r="IPN909" s="3"/>
      <c r="IPO909" s="3"/>
      <c r="IPP909" s="3"/>
      <c r="IPQ909" s="3"/>
      <c r="IPR909" s="3"/>
      <c r="IPS909" s="3"/>
      <c r="IPT909" s="3"/>
      <c r="IPU909" s="3"/>
      <c r="IPV909" s="3"/>
      <c r="IPW909" s="3"/>
      <c r="IPX909" s="3"/>
      <c r="IPY909" s="3"/>
      <c r="IPZ909" s="3"/>
      <c r="IQA909" s="3"/>
      <c r="IQB909" s="3"/>
      <c r="IQC909" s="3"/>
      <c r="IQD909" s="3"/>
      <c r="IQE909" s="3"/>
      <c r="IQF909" s="3"/>
      <c r="IQG909" s="3"/>
      <c r="IQH909" s="3"/>
      <c r="IQI909" s="3"/>
      <c r="IQJ909" s="3"/>
      <c r="IQK909" s="3"/>
      <c r="IQL909" s="3"/>
      <c r="IQM909" s="3"/>
      <c r="IQN909" s="3"/>
      <c r="IQO909" s="3"/>
      <c r="IQP909" s="3"/>
      <c r="IQQ909" s="3"/>
      <c r="IQR909" s="3"/>
      <c r="IQS909" s="3"/>
      <c r="IQT909" s="3"/>
      <c r="IQU909" s="3"/>
      <c r="IQV909" s="3"/>
      <c r="IQW909" s="3"/>
      <c r="IQX909" s="3"/>
      <c r="IQY909" s="3"/>
      <c r="IQZ909" s="3"/>
      <c r="IRA909" s="3"/>
      <c r="IRB909" s="3"/>
      <c r="IRC909" s="3"/>
      <c r="IRD909" s="3"/>
      <c r="IRE909" s="3"/>
      <c r="IRF909" s="3"/>
      <c r="IRG909" s="3"/>
      <c r="IRH909" s="3"/>
      <c r="IRI909" s="3"/>
      <c r="IRJ909" s="3"/>
      <c r="IRK909" s="3"/>
      <c r="IRL909" s="3"/>
      <c r="IRM909" s="3"/>
      <c r="IRN909" s="3"/>
      <c r="IRO909" s="3"/>
      <c r="IRP909" s="3"/>
      <c r="IRQ909" s="3"/>
      <c r="IRR909" s="3"/>
      <c r="IRS909" s="3"/>
      <c r="IRT909" s="3"/>
      <c r="IRU909" s="3"/>
      <c r="IRV909" s="3"/>
      <c r="IRW909" s="3"/>
      <c r="IRX909" s="3"/>
      <c r="IRY909" s="3"/>
      <c r="IRZ909" s="3"/>
      <c r="ISA909" s="3"/>
      <c r="ISB909" s="3"/>
      <c r="ISC909" s="3"/>
      <c r="ISD909" s="3"/>
      <c r="ISE909" s="3"/>
      <c r="ISF909" s="3"/>
      <c r="ISG909" s="3"/>
      <c r="ISH909" s="3"/>
      <c r="ISI909" s="3"/>
      <c r="ISJ909" s="3"/>
      <c r="ISK909" s="3"/>
      <c r="ISL909" s="3"/>
      <c r="ISM909" s="3"/>
      <c r="ISN909" s="3"/>
      <c r="ISO909" s="3"/>
      <c r="ISP909" s="3"/>
      <c r="ISQ909" s="3"/>
      <c r="ISR909" s="3"/>
      <c r="ISS909" s="3"/>
      <c r="IST909" s="3"/>
      <c r="ISU909" s="3"/>
      <c r="ISV909" s="3"/>
      <c r="ISW909" s="3"/>
      <c r="ISX909" s="3"/>
      <c r="ISY909" s="3"/>
      <c r="ISZ909" s="3"/>
      <c r="ITA909" s="3"/>
      <c r="ITB909" s="3"/>
      <c r="ITC909" s="3"/>
      <c r="ITD909" s="3"/>
      <c r="ITE909" s="3"/>
      <c r="ITF909" s="3"/>
      <c r="ITG909" s="3"/>
      <c r="ITH909" s="3"/>
      <c r="ITI909" s="3"/>
      <c r="ITJ909" s="3"/>
      <c r="ITK909" s="3"/>
      <c r="ITL909" s="3"/>
      <c r="ITM909" s="3"/>
      <c r="ITN909" s="3"/>
      <c r="ITO909" s="3"/>
      <c r="ITP909" s="3"/>
      <c r="ITQ909" s="3"/>
      <c r="ITR909" s="3"/>
      <c r="ITS909" s="3"/>
      <c r="ITT909" s="3"/>
      <c r="ITU909" s="3"/>
      <c r="ITV909" s="3"/>
      <c r="ITW909" s="3"/>
      <c r="ITX909" s="3"/>
      <c r="ITY909" s="3"/>
      <c r="ITZ909" s="3"/>
      <c r="IUA909" s="3"/>
      <c r="IUB909" s="3"/>
      <c r="IUC909" s="3"/>
      <c r="IUD909" s="3"/>
      <c r="IUE909" s="3"/>
      <c r="IUF909" s="3"/>
      <c r="IUG909" s="3"/>
      <c r="IUH909" s="3"/>
      <c r="IUI909" s="3"/>
      <c r="IUJ909" s="3"/>
      <c r="IUK909" s="3"/>
      <c r="IUL909" s="3"/>
      <c r="IUM909" s="3"/>
      <c r="IUN909" s="3"/>
      <c r="IUO909" s="3"/>
      <c r="IUP909" s="3"/>
      <c r="IUQ909" s="3"/>
      <c r="IUR909" s="3"/>
      <c r="IUS909" s="3"/>
      <c r="IUT909" s="3"/>
      <c r="IUU909" s="3"/>
      <c r="IUV909" s="3"/>
      <c r="IUW909" s="3"/>
      <c r="IUX909" s="3"/>
      <c r="IUY909" s="3"/>
      <c r="IUZ909" s="3"/>
      <c r="IVA909" s="3"/>
      <c r="IVB909" s="3"/>
      <c r="IVC909" s="3"/>
      <c r="IVD909" s="3"/>
      <c r="IVE909" s="3"/>
      <c r="IVF909" s="3"/>
      <c r="IVG909" s="3"/>
      <c r="IVH909" s="3"/>
      <c r="IVI909" s="3"/>
      <c r="IVJ909" s="3"/>
      <c r="IVK909" s="3"/>
      <c r="IVL909" s="3"/>
      <c r="IVM909" s="3"/>
      <c r="IVN909" s="3"/>
      <c r="IVO909" s="3"/>
      <c r="IVP909" s="3"/>
      <c r="IVQ909" s="3"/>
      <c r="IVR909" s="3"/>
      <c r="IVS909" s="3"/>
      <c r="IVT909" s="3"/>
      <c r="IVU909" s="3"/>
      <c r="IVV909" s="3"/>
      <c r="IVW909" s="3"/>
      <c r="IVX909" s="3"/>
      <c r="IVY909" s="3"/>
      <c r="IVZ909" s="3"/>
      <c r="IWA909" s="3"/>
      <c r="IWB909" s="3"/>
      <c r="IWC909" s="3"/>
      <c r="IWD909" s="3"/>
      <c r="IWE909" s="3"/>
      <c r="IWF909" s="3"/>
      <c r="IWG909" s="3"/>
      <c r="IWH909" s="3"/>
      <c r="IWI909" s="3"/>
      <c r="IWJ909" s="3"/>
      <c r="IWK909" s="3"/>
      <c r="IWL909" s="3"/>
      <c r="IWM909" s="3"/>
      <c r="IWN909" s="3"/>
      <c r="IWO909" s="3"/>
      <c r="IWP909" s="3"/>
      <c r="IWQ909" s="3"/>
      <c r="IWR909" s="3"/>
      <c r="IWS909" s="3"/>
      <c r="IWT909" s="3"/>
      <c r="IWU909" s="3"/>
      <c r="IWV909" s="3"/>
      <c r="IWW909" s="3"/>
      <c r="IWX909" s="3"/>
      <c r="IWY909" s="3"/>
      <c r="IWZ909" s="3"/>
      <c r="IXA909" s="3"/>
      <c r="IXB909" s="3"/>
      <c r="IXC909" s="3"/>
      <c r="IXD909" s="3"/>
      <c r="IXE909" s="3"/>
      <c r="IXF909" s="3"/>
      <c r="IXG909" s="3"/>
      <c r="IXH909" s="3"/>
      <c r="IXI909" s="3"/>
      <c r="IXJ909" s="3"/>
      <c r="IXK909" s="3"/>
      <c r="IXL909" s="3"/>
      <c r="IXM909" s="3"/>
      <c r="IXN909" s="3"/>
      <c r="IXO909" s="3"/>
      <c r="IXP909" s="3"/>
      <c r="IXQ909" s="3"/>
      <c r="IXR909" s="3"/>
      <c r="IXS909" s="3"/>
      <c r="IXT909" s="3"/>
      <c r="IXU909" s="3"/>
      <c r="IXV909" s="3"/>
      <c r="IXW909" s="3"/>
      <c r="IXX909" s="3"/>
      <c r="IXY909" s="3"/>
      <c r="IXZ909" s="3"/>
      <c r="IYA909" s="3"/>
      <c r="IYB909" s="3"/>
      <c r="IYC909" s="3"/>
      <c r="IYD909" s="3"/>
      <c r="IYE909" s="3"/>
      <c r="IYF909" s="3"/>
      <c r="IYG909" s="3"/>
      <c r="IYH909" s="3"/>
      <c r="IYI909" s="3"/>
      <c r="IYJ909" s="3"/>
      <c r="IYK909" s="3"/>
      <c r="IYL909" s="3"/>
      <c r="IYM909" s="3"/>
      <c r="IYN909" s="3"/>
      <c r="IYO909" s="3"/>
      <c r="IYP909" s="3"/>
      <c r="IYQ909" s="3"/>
      <c r="IYR909" s="3"/>
      <c r="IYS909" s="3"/>
      <c r="IYT909" s="3"/>
      <c r="IYU909" s="3"/>
      <c r="IYV909" s="3"/>
      <c r="IYW909" s="3"/>
      <c r="IYX909" s="3"/>
      <c r="IYY909" s="3"/>
      <c r="IYZ909" s="3"/>
      <c r="IZA909" s="3"/>
      <c r="IZB909" s="3"/>
      <c r="IZC909" s="3"/>
      <c r="IZD909" s="3"/>
      <c r="IZE909" s="3"/>
      <c r="IZF909" s="3"/>
      <c r="IZG909" s="3"/>
      <c r="IZH909" s="3"/>
      <c r="IZI909" s="3"/>
      <c r="IZJ909" s="3"/>
      <c r="IZK909" s="3"/>
      <c r="IZL909" s="3"/>
      <c r="IZM909" s="3"/>
      <c r="IZN909" s="3"/>
      <c r="IZO909" s="3"/>
      <c r="IZP909" s="3"/>
      <c r="IZQ909" s="3"/>
      <c r="IZR909" s="3"/>
      <c r="IZS909" s="3"/>
      <c r="IZT909" s="3"/>
      <c r="IZU909" s="3"/>
      <c r="IZV909" s="3"/>
      <c r="IZW909" s="3"/>
      <c r="IZX909" s="3"/>
      <c r="IZY909" s="3"/>
      <c r="IZZ909" s="3"/>
      <c r="JAA909" s="3"/>
      <c r="JAB909" s="3"/>
      <c r="JAC909" s="3"/>
      <c r="JAD909" s="3"/>
      <c r="JAE909" s="3"/>
      <c r="JAF909" s="3"/>
      <c r="JAG909" s="3"/>
      <c r="JAH909" s="3"/>
      <c r="JAI909" s="3"/>
      <c r="JAJ909" s="3"/>
      <c r="JAK909" s="3"/>
      <c r="JAL909" s="3"/>
      <c r="JAM909" s="3"/>
      <c r="JAN909" s="3"/>
      <c r="JAO909" s="3"/>
      <c r="JAP909" s="3"/>
      <c r="JAQ909" s="3"/>
      <c r="JAR909" s="3"/>
      <c r="JAS909" s="3"/>
      <c r="JAT909" s="3"/>
      <c r="JAU909" s="3"/>
      <c r="JAV909" s="3"/>
      <c r="JAW909" s="3"/>
      <c r="JAX909" s="3"/>
      <c r="JAY909" s="3"/>
      <c r="JAZ909" s="3"/>
      <c r="JBA909" s="3"/>
      <c r="JBB909" s="3"/>
      <c r="JBC909" s="3"/>
      <c r="JBD909" s="3"/>
      <c r="JBE909" s="3"/>
      <c r="JBF909" s="3"/>
      <c r="JBG909" s="3"/>
      <c r="JBH909" s="3"/>
      <c r="JBI909" s="3"/>
      <c r="JBJ909" s="3"/>
      <c r="JBK909" s="3"/>
      <c r="JBL909" s="3"/>
      <c r="JBM909" s="3"/>
      <c r="JBN909" s="3"/>
      <c r="JBO909" s="3"/>
      <c r="JBP909" s="3"/>
      <c r="JBQ909" s="3"/>
      <c r="JBR909" s="3"/>
      <c r="JBS909" s="3"/>
      <c r="JBT909" s="3"/>
      <c r="JBU909" s="3"/>
      <c r="JBV909" s="3"/>
      <c r="JBW909" s="3"/>
      <c r="JBX909" s="3"/>
      <c r="JBY909" s="3"/>
      <c r="JBZ909" s="3"/>
      <c r="JCA909" s="3"/>
      <c r="JCB909" s="3"/>
      <c r="JCC909" s="3"/>
      <c r="JCD909" s="3"/>
      <c r="JCE909" s="3"/>
      <c r="JCF909" s="3"/>
      <c r="JCG909" s="3"/>
      <c r="JCH909" s="3"/>
      <c r="JCI909" s="3"/>
      <c r="JCJ909" s="3"/>
      <c r="JCK909" s="3"/>
      <c r="JCL909" s="3"/>
      <c r="JCM909" s="3"/>
      <c r="JCN909" s="3"/>
      <c r="JCO909" s="3"/>
      <c r="JCP909" s="3"/>
      <c r="JCQ909" s="3"/>
      <c r="JCR909" s="3"/>
      <c r="JCS909" s="3"/>
      <c r="JCT909" s="3"/>
      <c r="JCU909" s="3"/>
      <c r="JCV909" s="3"/>
      <c r="JCW909" s="3"/>
      <c r="JCX909" s="3"/>
      <c r="JCY909" s="3"/>
      <c r="JCZ909" s="3"/>
      <c r="JDA909" s="3"/>
      <c r="JDB909" s="3"/>
      <c r="JDC909" s="3"/>
      <c r="JDD909" s="3"/>
      <c r="JDE909" s="3"/>
      <c r="JDF909" s="3"/>
      <c r="JDG909" s="3"/>
      <c r="JDH909" s="3"/>
      <c r="JDI909" s="3"/>
      <c r="JDJ909" s="3"/>
      <c r="JDK909" s="3"/>
      <c r="JDL909" s="3"/>
      <c r="JDM909" s="3"/>
      <c r="JDN909" s="3"/>
      <c r="JDO909" s="3"/>
      <c r="JDP909" s="3"/>
      <c r="JDQ909" s="3"/>
      <c r="JDR909" s="3"/>
      <c r="JDS909" s="3"/>
      <c r="JDT909" s="3"/>
      <c r="JDU909" s="3"/>
      <c r="JDV909" s="3"/>
      <c r="JDW909" s="3"/>
      <c r="JDX909" s="3"/>
      <c r="JDY909" s="3"/>
      <c r="JDZ909" s="3"/>
      <c r="JEA909" s="3"/>
      <c r="JEB909" s="3"/>
      <c r="JEC909" s="3"/>
      <c r="JED909" s="3"/>
      <c r="JEE909" s="3"/>
      <c r="JEF909" s="3"/>
      <c r="JEG909" s="3"/>
      <c r="JEH909" s="3"/>
      <c r="JEI909" s="3"/>
      <c r="JEJ909" s="3"/>
      <c r="JEK909" s="3"/>
      <c r="JEL909" s="3"/>
      <c r="JEM909" s="3"/>
      <c r="JEN909" s="3"/>
      <c r="JEO909" s="3"/>
      <c r="JEP909" s="3"/>
      <c r="JEQ909" s="3"/>
      <c r="JER909" s="3"/>
      <c r="JES909" s="3"/>
      <c r="JET909" s="3"/>
      <c r="JEU909" s="3"/>
      <c r="JEV909" s="3"/>
      <c r="JEW909" s="3"/>
      <c r="JEX909" s="3"/>
      <c r="JEY909" s="3"/>
      <c r="JEZ909" s="3"/>
      <c r="JFA909" s="3"/>
      <c r="JFB909" s="3"/>
      <c r="JFC909" s="3"/>
      <c r="JFD909" s="3"/>
      <c r="JFE909" s="3"/>
      <c r="JFF909" s="3"/>
      <c r="JFG909" s="3"/>
      <c r="JFH909" s="3"/>
      <c r="JFI909" s="3"/>
      <c r="JFJ909" s="3"/>
      <c r="JFK909" s="3"/>
      <c r="JFL909" s="3"/>
      <c r="JFM909" s="3"/>
      <c r="JFN909" s="3"/>
      <c r="JFO909" s="3"/>
      <c r="JFP909" s="3"/>
      <c r="JFQ909" s="3"/>
      <c r="JFR909" s="3"/>
      <c r="JFS909" s="3"/>
      <c r="JFT909" s="3"/>
      <c r="JFU909" s="3"/>
      <c r="JFV909" s="3"/>
      <c r="JFW909" s="3"/>
      <c r="JFX909" s="3"/>
      <c r="JFY909" s="3"/>
      <c r="JFZ909" s="3"/>
      <c r="JGA909" s="3"/>
      <c r="JGB909" s="3"/>
      <c r="JGC909" s="3"/>
      <c r="JGD909" s="3"/>
      <c r="JGE909" s="3"/>
      <c r="JGF909" s="3"/>
      <c r="JGG909" s="3"/>
      <c r="JGH909" s="3"/>
      <c r="JGI909" s="3"/>
      <c r="JGJ909" s="3"/>
      <c r="JGK909" s="3"/>
      <c r="JGL909" s="3"/>
      <c r="JGM909" s="3"/>
      <c r="JGN909" s="3"/>
      <c r="JGO909" s="3"/>
      <c r="JGP909" s="3"/>
      <c r="JGQ909" s="3"/>
      <c r="JGR909" s="3"/>
      <c r="JGS909" s="3"/>
      <c r="JGT909" s="3"/>
      <c r="JGU909" s="3"/>
      <c r="JGV909" s="3"/>
      <c r="JGW909" s="3"/>
      <c r="JGX909" s="3"/>
      <c r="JGY909" s="3"/>
      <c r="JGZ909" s="3"/>
      <c r="JHA909" s="3"/>
      <c r="JHB909" s="3"/>
      <c r="JHC909" s="3"/>
      <c r="JHD909" s="3"/>
      <c r="JHE909" s="3"/>
      <c r="JHF909" s="3"/>
      <c r="JHG909" s="3"/>
      <c r="JHH909" s="3"/>
      <c r="JHI909" s="3"/>
      <c r="JHJ909" s="3"/>
      <c r="JHK909" s="3"/>
      <c r="JHL909" s="3"/>
      <c r="JHM909" s="3"/>
      <c r="JHN909" s="3"/>
      <c r="JHO909" s="3"/>
      <c r="JHP909" s="3"/>
      <c r="JHQ909" s="3"/>
      <c r="JHR909" s="3"/>
      <c r="JHS909" s="3"/>
      <c r="JHT909" s="3"/>
      <c r="JHU909" s="3"/>
      <c r="JHV909" s="3"/>
      <c r="JHW909" s="3"/>
      <c r="JHX909" s="3"/>
      <c r="JHY909" s="3"/>
      <c r="JHZ909" s="3"/>
      <c r="JIA909" s="3"/>
      <c r="JIB909" s="3"/>
      <c r="JIC909" s="3"/>
      <c r="JID909" s="3"/>
      <c r="JIE909" s="3"/>
      <c r="JIF909" s="3"/>
      <c r="JIG909" s="3"/>
      <c r="JIH909" s="3"/>
      <c r="JII909" s="3"/>
      <c r="JIJ909" s="3"/>
      <c r="JIK909" s="3"/>
      <c r="JIL909" s="3"/>
      <c r="JIM909" s="3"/>
      <c r="JIN909" s="3"/>
      <c r="JIO909" s="3"/>
      <c r="JIP909" s="3"/>
      <c r="JIQ909" s="3"/>
      <c r="JIR909" s="3"/>
      <c r="JIS909" s="3"/>
      <c r="JIT909" s="3"/>
      <c r="JIU909" s="3"/>
      <c r="JIV909" s="3"/>
      <c r="JIW909" s="3"/>
      <c r="JIX909" s="3"/>
      <c r="JIY909" s="3"/>
      <c r="JIZ909" s="3"/>
      <c r="JJA909" s="3"/>
      <c r="JJB909" s="3"/>
      <c r="JJC909" s="3"/>
      <c r="JJD909" s="3"/>
      <c r="JJE909" s="3"/>
      <c r="JJF909" s="3"/>
      <c r="JJG909" s="3"/>
      <c r="JJH909" s="3"/>
      <c r="JJI909" s="3"/>
      <c r="JJJ909" s="3"/>
      <c r="JJK909" s="3"/>
      <c r="JJL909" s="3"/>
      <c r="JJM909" s="3"/>
      <c r="JJN909" s="3"/>
      <c r="JJO909" s="3"/>
      <c r="JJP909" s="3"/>
      <c r="JJQ909" s="3"/>
      <c r="JJR909" s="3"/>
      <c r="JJS909" s="3"/>
      <c r="JJT909" s="3"/>
      <c r="JJU909" s="3"/>
      <c r="JJV909" s="3"/>
      <c r="JJW909" s="3"/>
      <c r="JJX909" s="3"/>
      <c r="JJY909" s="3"/>
      <c r="JJZ909" s="3"/>
      <c r="JKA909" s="3"/>
      <c r="JKB909" s="3"/>
      <c r="JKC909" s="3"/>
      <c r="JKD909" s="3"/>
      <c r="JKE909" s="3"/>
      <c r="JKF909" s="3"/>
      <c r="JKG909" s="3"/>
      <c r="JKH909" s="3"/>
      <c r="JKI909" s="3"/>
      <c r="JKJ909" s="3"/>
      <c r="JKK909" s="3"/>
      <c r="JKL909" s="3"/>
      <c r="JKM909" s="3"/>
      <c r="JKN909" s="3"/>
      <c r="JKO909" s="3"/>
      <c r="JKP909" s="3"/>
      <c r="JKQ909" s="3"/>
      <c r="JKR909" s="3"/>
      <c r="JKS909" s="3"/>
      <c r="JKT909" s="3"/>
      <c r="JKU909" s="3"/>
      <c r="JKV909" s="3"/>
      <c r="JKW909" s="3"/>
      <c r="JKX909" s="3"/>
      <c r="JKY909" s="3"/>
      <c r="JKZ909" s="3"/>
      <c r="JLA909" s="3"/>
      <c r="JLB909" s="3"/>
      <c r="JLC909" s="3"/>
      <c r="JLD909" s="3"/>
      <c r="JLE909" s="3"/>
      <c r="JLF909" s="3"/>
      <c r="JLG909" s="3"/>
      <c r="JLH909" s="3"/>
      <c r="JLI909" s="3"/>
      <c r="JLJ909" s="3"/>
      <c r="JLK909" s="3"/>
      <c r="JLL909" s="3"/>
      <c r="JLM909" s="3"/>
      <c r="JLN909" s="3"/>
      <c r="JLO909" s="3"/>
      <c r="JLP909" s="3"/>
      <c r="JLQ909" s="3"/>
      <c r="JLR909" s="3"/>
      <c r="JLS909" s="3"/>
      <c r="JLT909" s="3"/>
      <c r="JLU909" s="3"/>
      <c r="JLV909" s="3"/>
      <c r="JLW909" s="3"/>
      <c r="JLX909" s="3"/>
      <c r="JLY909" s="3"/>
      <c r="JLZ909" s="3"/>
      <c r="JMA909" s="3"/>
      <c r="JMB909" s="3"/>
      <c r="JMC909" s="3"/>
      <c r="JMD909" s="3"/>
      <c r="JME909" s="3"/>
      <c r="JMF909" s="3"/>
      <c r="JMG909" s="3"/>
      <c r="JMH909" s="3"/>
      <c r="JMI909" s="3"/>
      <c r="JMJ909" s="3"/>
      <c r="JMK909" s="3"/>
      <c r="JML909" s="3"/>
      <c r="JMM909" s="3"/>
      <c r="JMN909" s="3"/>
      <c r="JMO909" s="3"/>
      <c r="JMP909" s="3"/>
      <c r="JMQ909" s="3"/>
      <c r="JMR909" s="3"/>
      <c r="JMS909" s="3"/>
      <c r="JMT909" s="3"/>
      <c r="JMU909" s="3"/>
      <c r="JMV909" s="3"/>
      <c r="JMW909" s="3"/>
      <c r="JMX909" s="3"/>
      <c r="JMY909" s="3"/>
      <c r="JMZ909" s="3"/>
      <c r="JNA909" s="3"/>
      <c r="JNB909" s="3"/>
      <c r="JNC909" s="3"/>
      <c r="JND909" s="3"/>
      <c r="JNE909" s="3"/>
      <c r="JNF909" s="3"/>
      <c r="JNG909" s="3"/>
      <c r="JNH909" s="3"/>
      <c r="JNI909" s="3"/>
      <c r="JNJ909" s="3"/>
      <c r="JNK909" s="3"/>
      <c r="JNL909" s="3"/>
      <c r="JNM909" s="3"/>
      <c r="JNN909" s="3"/>
      <c r="JNO909" s="3"/>
      <c r="JNP909" s="3"/>
      <c r="JNQ909" s="3"/>
      <c r="JNR909" s="3"/>
      <c r="JNS909" s="3"/>
      <c r="JNT909" s="3"/>
      <c r="JNU909" s="3"/>
      <c r="JNV909" s="3"/>
      <c r="JNW909" s="3"/>
      <c r="JNX909" s="3"/>
      <c r="JNY909" s="3"/>
      <c r="JNZ909" s="3"/>
      <c r="JOA909" s="3"/>
      <c r="JOB909" s="3"/>
      <c r="JOC909" s="3"/>
      <c r="JOD909" s="3"/>
      <c r="JOE909" s="3"/>
      <c r="JOF909" s="3"/>
      <c r="JOG909" s="3"/>
      <c r="JOH909" s="3"/>
      <c r="JOI909" s="3"/>
      <c r="JOJ909" s="3"/>
      <c r="JOK909" s="3"/>
      <c r="JOL909" s="3"/>
      <c r="JOM909" s="3"/>
      <c r="JON909" s="3"/>
      <c r="JOO909" s="3"/>
      <c r="JOP909" s="3"/>
      <c r="JOQ909" s="3"/>
      <c r="JOR909" s="3"/>
      <c r="JOS909" s="3"/>
      <c r="JOT909" s="3"/>
      <c r="JOU909" s="3"/>
      <c r="JOV909" s="3"/>
      <c r="JOW909" s="3"/>
      <c r="JOX909" s="3"/>
      <c r="JOY909" s="3"/>
      <c r="JOZ909" s="3"/>
      <c r="JPA909" s="3"/>
      <c r="JPB909" s="3"/>
      <c r="JPC909" s="3"/>
      <c r="JPD909" s="3"/>
      <c r="JPE909" s="3"/>
      <c r="JPF909" s="3"/>
      <c r="JPG909" s="3"/>
      <c r="JPH909" s="3"/>
      <c r="JPI909" s="3"/>
      <c r="JPJ909" s="3"/>
      <c r="JPK909" s="3"/>
      <c r="JPL909" s="3"/>
      <c r="JPM909" s="3"/>
      <c r="JPN909" s="3"/>
      <c r="JPO909" s="3"/>
      <c r="JPP909" s="3"/>
      <c r="JPQ909" s="3"/>
      <c r="JPR909" s="3"/>
      <c r="JPS909" s="3"/>
      <c r="JPT909" s="3"/>
      <c r="JPU909" s="3"/>
      <c r="JPV909" s="3"/>
      <c r="JPW909" s="3"/>
      <c r="JPX909" s="3"/>
      <c r="JPY909" s="3"/>
      <c r="JPZ909" s="3"/>
      <c r="JQA909" s="3"/>
      <c r="JQB909" s="3"/>
      <c r="JQC909" s="3"/>
      <c r="JQD909" s="3"/>
      <c r="JQE909" s="3"/>
      <c r="JQF909" s="3"/>
      <c r="JQG909" s="3"/>
      <c r="JQH909" s="3"/>
      <c r="JQI909" s="3"/>
      <c r="JQJ909" s="3"/>
      <c r="JQK909" s="3"/>
      <c r="JQL909" s="3"/>
      <c r="JQM909" s="3"/>
      <c r="JQN909" s="3"/>
      <c r="JQO909" s="3"/>
      <c r="JQP909" s="3"/>
      <c r="JQQ909" s="3"/>
      <c r="JQR909" s="3"/>
      <c r="JQS909" s="3"/>
      <c r="JQT909" s="3"/>
      <c r="JQU909" s="3"/>
      <c r="JQV909" s="3"/>
      <c r="JQW909" s="3"/>
      <c r="JQX909" s="3"/>
      <c r="JQY909" s="3"/>
      <c r="JQZ909" s="3"/>
      <c r="JRA909" s="3"/>
      <c r="JRB909" s="3"/>
      <c r="JRC909" s="3"/>
      <c r="JRD909" s="3"/>
      <c r="JRE909" s="3"/>
      <c r="JRF909" s="3"/>
      <c r="JRG909" s="3"/>
      <c r="JRH909" s="3"/>
      <c r="JRI909" s="3"/>
      <c r="JRJ909" s="3"/>
      <c r="JRK909" s="3"/>
      <c r="JRL909" s="3"/>
      <c r="JRM909" s="3"/>
      <c r="JRN909" s="3"/>
      <c r="JRO909" s="3"/>
      <c r="JRP909" s="3"/>
      <c r="JRQ909" s="3"/>
      <c r="JRR909" s="3"/>
      <c r="JRS909" s="3"/>
      <c r="JRT909" s="3"/>
      <c r="JRU909" s="3"/>
      <c r="JRV909" s="3"/>
      <c r="JRW909" s="3"/>
      <c r="JRX909" s="3"/>
      <c r="JRY909" s="3"/>
      <c r="JRZ909" s="3"/>
      <c r="JSA909" s="3"/>
      <c r="JSB909" s="3"/>
      <c r="JSC909" s="3"/>
      <c r="JSD909" s="3"/>
      <c r="JSE909" s="3"/>
      <c r="JSF909" s="3"/>
      <c r="JSG909" s="3"/>
      <c r="JSH909" s="3"/>
      <c r="JSI909" s="3"/>
      <c r="JSJ909" s="3"/>
      <c r="JSK909" s="3"/>
      <c r="JSL909" s="3"/>
      <c r="JSM909" s="3"/>
      <c r="JSN909" s="3"/>
      <c r="JSO909" s="3"/>
      <c r="JSP909" s="3"/>
      <c r="JSQ909" s="3"/>
      <c r="JSR909" s="3"/>
      <c r="JSS909" s="3"/>
      <c r="JST909" s="3"/>
      <c r="JSU909" s="3"/>
      <c r="JSV909" s="3"/>
      <c r="JSW909" s="3"/>
      <c r="JSX909" s="3"/>
      <c r="JSY909" s="3"/>
      <c r="JSZ909" s="3"/>
      <c r="JTA909" s="3"/>
      <c r="JTB909" s="3"/>
      <c r="JTC909" s="3"/>
      <c r="JTD909" s="3"/>
      <c r="JTE909" s="3"/>
      <c r="JTF909" s="3"/>
      <c r="JTG909" s="3"/>
      <c r="JTH909" s="3"/>
      <c r="JTI909" s="3"/>
      <c r="JTJ909" s="3"/>
      <c r="JTK909" s="3"/>
      <c r="JTL909" s="3"/>
      <c r="JTM909" s="3"/>
      <c r="JTN909" s="3"/>
      <c r="JTO909" s="3"/>
      <c r="JTP909" s="3"/>
      <c r="JTQ909" s="3"/>
      <c r="JTR909" s="3"/>
      <c r="JTS909" s="3"/>
      <c r="JTT909" s="3"/>
      <c r="JTU909" s="3"/>
      <c r="JTV909" s="3"/>
      <c r="JTW909" s="3"/>
      <c r="JTX909" s="3"/>
      <c r="JTY909" s="3"/>
      <c r="JTZ909" s="3"/>
      <c r="JUA909" s="3"/>
      <c r="JUB909" s="3"/>
      <c r="JUC909" s="3"/>
      <c r="JUD909" s="3"/>
      <c r="JUE909" s="3"/>
      <c r="JUF909" s="3"/>
      <c r="JUG909" s="3"/>
      <c r="JUH909" s="3"/>
      <c r="JUI909" s="3"/>
      <c r="JUJ909" s="3"/>
      <c r="JUK909" s="3"/>
      <c r="JUL909" s="3"/>
      <c r="JUM909" s="3"/>
      <c r="JUN909" s="3"/>
      <c r="JUO909" s="3"/>
      <c r="JUP909" s="3"/>
      <c r="JUQ909" s="3"/>
      <c r="JUR909" s="3"/>
      <c r="JUS909" s="3"/>
      <c r="JUT909" s="3"/>
      <c r="JUU909" s="3"/>
      <c r="JUV909" s="3"/>
      <c r="JUW909" s="3"/>
      <c r="JUX909" s="3"/>
      <c r="JUY909" s="3"/>
      <c r="JUZ909" s="3"/>
      <c r="JVA909" s="3"/>
      <c r="JVB909" s="3"/>
      <c r="JVC909" s="3"/>
      <c r="JVD909" s="3"/>
      <c r="JVE909" s="3"/>
      <c r="JVF909" s="3"/>
      <c r="JVG909" s="3"/>
      <c r="JVH909" s="3"/>
      <c r="JVI909" s="3"/>
      <c r="JVJ909" s="3"/>
      <c r="JVK909" s="3"/>
      <c r="JVL909" s="3"/>
      <c r="JVM909" s="3"/>
      <c r="JVN909" s="3"/>
      <c r="JVO909" s="3"/>
      <c r="JVP909" s="3"/>
      <c r="JVQ909" s="3"/>
      <c r="JVR909" s="3"/>
      <c r="JVS909" s="3"/>
      <c r="JVT909" s="3"/>
      <c r="JVU909" s="3"/>
      <c r="JVV909" s="3"/>
      <c r="JVW909" s="3"/>
      <c r="JVX909" s="3"/>
      <c r="JVY909" s="3"/>
      <c r="JVZ909" s="3"/>
      <c r="JWA909" s="3"/>
      <c r="JWB909" s="3"/>
      <c r="JWC909" s="3"/>
      <c r="JWD909" s="3"/>
      <c r="JWE909" s="3"/>
      <c r="JWF909" s="3"/>
      <c r="JWG909" s="3"/>
      <c r="JWH909" s="3"/>
      <c r="JWI909" s="3"/>
      <c r="JWJ909" s="3"/>
      <c r="JWK909" s="3"/>
      <c r="JWL909" s="3"/>
      <c r="JWM909" s="3"/>
      <c r="JWN909" s="3"/>
      <c r="JWO909" s="3"/>
      <c r="JWP909" s="3"/>
      <c r="JWQ909" s="3"/>
      <c r="JWR909" s="3"/>
      <c r="JWS909" s="3"/>
      <c r="JWT909" s="3"/>
      <c r="JWU909" s="3"/>
      <c r="JWV909" s="3"/>
      <c r="JWW909" s="3"/>
      <c r="JWX909" s="3"/>
      <c r="JWY909" s="3"/>
      <c r="JWZ909" s="3"/>
      <c r="JXA909" s="3"/>
      <c r="JXB909" s="3"/>
      <c r="JXC909" s="3"/>
      <c r="JXD909" s="3"/>
      <c r="JXE909" s="3"/>
      <c r="JXF909" s="3"/>
      <c r="JXG909" s="3"/>
      <c r="JXH909" s="3"/>
      <c r="JXI909" s="3"/>
      <c r="JXJ909" s="3"/>
      <c r="JXK909" s="3"/>
      <c r="JXL909" s="3"/>
      <c r="JXM909" s="3"/>
      <c r="JXN909" s="3"/>
      <c r="JXO909" s="3"/>
      <c r="JXP909" s="3"/>
      <c r="JXQ909" s="3"/>
      <c r="JXR909" s="3"/>
      <c r="JXS909" s="3"/>
      <c r="JXT909" s="3"/>
      <c r="JXU909" s="3"/>
      <c r="JXV909" s="3"/>
      <c r="JXW909" s="3"/>
      <c r="JXX909" s="3"/>
      <c r="JXY909" s="3"/>
      <c r="JXZ909" s="3"/>
      <c r="JYA909" s="3"/>
      <c r="JYB909" s="3"/>
      <c r="JYC909" s="3"/>
      <c r="JYD909" s="3"/>
      <c r="JYE909" s="3"/>
      <c r="JYF909" s="3"/>
      <c r="JYG909" s="3"/>
      <c r="JYH909" s="3"/>
      <c r="JYI909" s="3"/>
      <c r="JYJ909" s="3"/>
      <c r="JYK909" s="3"/>
      <c r="JYL909" s="3"/>
      <c r="JYM909" s="3"/>
      <c r="JYN909" s="3"/>
      <c r="JYO909" s="3"/>
      <c r="JYP909" s="3"/>
      <c r="JYQ909" s="3"/>
      <c r="JYR909" s="3"/>
      <c r="JYS909" s="3"/>
      <c r="JYT909" s="3"/>
      <c r="JYU909" s="3"/>
      <c r="JYV909" s="3"/>
      <c r="JYW909" s="3"/>
      <c r="JYX909" s="3"/>
      <c r="JYY909" s="3"/>
      <c r="JYZ909" s="3"/>
      <c r="JZA909" s="3"/>
      <c r="JZB909" s="3"/>
      <c r="JZC909" s="3"/>
      <c r="JZD909" s="3"/>
      <c r="JZE909" s="3"/>
      <c r="JZF909" s="3"/>
      <c r="JZG909" s="3"/>
      <c r="JZH909" s="3"/>
      <c r="JZI909" s="3"/>
      <c r="JZJ909" s="3"/>
      <c r="JZK909" s="3"/>
      <c r="JZL909" s="3"/>
      <c r="JZM909" s="3"/>
      <c r="JZN909" s="3"/>
      <c r="JZO909" s="3"/>
      <c r="JZP909" s="3"/>
      <c r="JZQ909" s="3"/>
      <c r="JZR909" s="3"/>
      <c r="JZS909" s="3"/>
      <c r="JZT909" s="3"/>
      <c r="JZU909" s="3"/>
      <c r="JZV909" s="3"/>
      <c r="JZW909" s="3"/>
      <c r="JZX909" s="3"/>
      <c r="JZY909" s="3"/>
      <c r="JZZ909" s="3"/>
      <c r="KAA909" s="3"/>
      <c r="KAB909" s="3"/>
      <c r="KAC909" s="3"/>
      <c r="KAD909" s="3"/>
      <c r="KAE909" s="3"/>
      <c r="KAF909" s="3"/>
      <c r="KAG909" s="3"/>
      <c r="KAH909" s="3"/>
      <c r="KAI909" s="3"/>
      <c r="KAJ909" s="3"/>
      <c r="KAK909" s="3"/>
      <c r="KAL909" s="3"/>
      <c r="KAM909" s="3"/>
      <c r="KAN909" s="3"/>
      <c r="KAO909" s="3"/>
      <c r="KAP909" s="3"/>
      <c r="KAQ909" s="3"/>
      <c r="KAR909" s="3"/>
      <c r="KAS909" s="3"/>
      <c r="KAT909" s="3"/>
      <c r="KAU909" s="3"/>
      <c r="KAV909" s="3"/>
      <c r="KAW909" s="3"/>
      <c r="KAX909" s="3"/>
      <c r="KAY909" s="3"/>
      <c r="KAZ909" s="3"/>
      <c r="KBA909" s="3"/>
      <c r="KBB909" s="3"/>
      <c r="KBC909" s="3"/>
      <c r="KBD909" s="3"/>
      <c r="KBE909" s="3"/>
      <c r="KBF909" s="3"/>
      <c r="KBG909" s="3"/>
      <c r="KBH909" s="3"/>
      <c r="KBI909" s="3"/>
      <c r="KBJ909" s="3"/>
      <c r="KBK909" s="3"/>
      <c r="KBL909" s="3"/>
      <c r="KBM909" s="3"/>
      <c r="KBN909" s="3"/>
      <c r="KBO909" s="3"/>
      <c r="KBP909" s="3"/>
      <c r="KBQ909" s="3"/>
      <c r="KBR909" s="3"/>
      <c r="KBS909" s="3"/>
      <c r="KBT909" s="3"/>
      <c r="KBU909" s="3"/>
      <c r="KBV909" s="3"/>
      <c r="KBW909" s="3"/>
      <c r="KBX909" s="3"/>
      <c r="KBY909" s="3"/>
      <c r="KBZ909" s="3"/>
      <c r="KCA909" s="3"/>
      <c r="KCB909" s="3"/>
      <c r="KCC909" s="3"/>
      <c r="KCD909" s="3"/>
      <c r="KCE909" s="3"/>
      <c r="KCF909" s="3"/>
      <c r="KCG909" s="3"/>
      <c r="KCH909" s="3"/>
      <c r="KCI909" s="3"/>
      <c r="KCJ909" s="3"/>
      <c r="KCK909" s="3"/>
      <c r="KCL909" s="3"/>
      <c r="KCM909" s="3"/>
      <c r="KCN909" s="3"/>
      <c r="KCO909" s="3"/>
      <c r="KCP909" s="3"/>
      <c r="KCQ909" s="3"/>
      <c r="KCR909" s="3"/>
      <c r="KCS909" s="3"/>
      <c r="KCT909" s="3"/>
      <c r="KCU909" s="3"/>
      <c r="KCV909" s="3"/>
      <c r="KCW909" s="3"/>
      <c r="KCX909" s="3"/>
      <c r="KCY909" s="3"/>
      <c r="KCZ909" s="3"/>
      <c r="KDA909" s="3"/>
      <c r="KDB909" s="3"/>
      <c r="KDC909" s="3"/>
      <c r="KDD909" s="3"/>
      <c r="KDE909" s="3"/>
      <c r="KDF909" s="3"/>
      <c r="KDG909" s="3"/>
      <c r="KDH909" s="3"/>
      <c r="KDI909" s="3"/>
      <c r="KDJ909" s="3"/>
      <c r="KDK909" s="3"/>
      <c r="KDL909" s="3"/>
      <c r="KDM909" s="3"/>
      <c r="KDN909" s="3"/>
      <c r="KDO909" s="3"/>
      <c r="KDP909" s="3"/>
      <c r="KDQ909" s="3"/>
      <c r="KDR909" s="3"/>
      <c r="KDS909" s="3"/>
      <c r="KDT909" s="3"/>
      <c r="KDU909" s="3"/>
      <c r="KDV909" s="3"/>
      <c r="KDW909" s="3"/>
      <c r="KDX909" s="3"/>
      <c r="KDY909" s="3"/>
      <c r="KDZ909" s="3"/>
      <c r="KEA909" s="3"/>
      <c r="KEB909" s="3"/>
      <c r="KEC909" s="3"/>
      <c r="KED909" s="3"/>
      <c r="KEE909" s="3"/>
      <c r="KEF909" s="3"/>
      <c r="KEG909" s="3"/>
      <c r="KEH909" s="3"/>
      <c r="KEI909" s="3"/>
      <c r="KEJ909" s="3"/>
      <c r="KEK909" s="3"/>
      <c r="KEL909" s="3"/>
      <c r="KEM909" s="3"/>
      <c r="KEN909" s="3"/>
      <c r="KEO909" s="3"/>
      <c r="KEP909" s="3"/>
      <c r="KEQ909" s="3"/>
      <c r="KER909" s="3"/>
      <c r="KES909" s="3"/>
      <c r="KET909" s="3"/>
      <c r="KEU909" s="3"/>
      <c r="KEV909" s="3"/>
      <c r="KEW909" s="3"/>
      <c r="KEX909" s="3"/>
      <c r="KEY909" s="3"/>
      <c r="KEZ909" s="3"/>
      <c r="KFA909" s="3"/>
      <c r="KFB909" s="3"/>
      <c r="KFC909" s="3"/>
      <c r="KFD909" s="3"/>
      <c r="KFE909" s="3"/>
      <c r="KFF909" s="3"/>
      <c r="KFG909" s="3"/>
      <c r="KFH909" s="3"/>
      <c r="KFI909" s="3"/>
      <c r="KFJ909" s="3"/>
      <c r="KFK909" s="3"/>
      <c r="KFL909" s="3"/>
      <c r="KFM909" s="3"/>
      <c r="KFN909" s="3"/>
      <c r="KFO909" s="3"/>
      <c r="KFP909" s="3"/>
      <c r="KFQ909" s="3"/>
      <c r="KFR909" s="3"/>
      <c r="KFS909" s="3"/>
      <c r="KFT909" s="3"/>
      <c r="KFU909" s="3"/>
      <c r="KFV909" s="3"/>
      <c r="KFW909" s="3"/>
      <c r="KFX909" s="3"/>
      <c r="KFY909" s="3"/>
      <c r="KFZ909" s="3"/>
      <c r="KGA909" s="3"/>
      <c r="KGB909" s="3"/>
      <c r="KGC909" s="3"/>
      <c r="KGD909" s="3"/>
      <c r="KGE909" s="3"/>
      <c r="KGF909" s="3"/>
      <c r="KGG909" s="3"/>
      <c r="KGH909" s="3"/>
      <c r="KGI909" s="3"/>
      <c r="KGJ909" s="3"/>
      <c r="KGK909" s="3"/>
      <c r="KGL909" s="3"/>
      <c r="KGM909" s="3"/>
      <c r="KGN909" s="3"/>
      <c r="KGO909" s="3"/>
      <c r="KGP909" s="3"/>
      <c r="KGQ909" s="3"/>
      <c r="KGR909" s="3"/>
      <c r="KGS909" s="3"/>
      <c r="KGT909" s="3"/>
      <c r="KGU909" s="3"/>
      <c r="KGV909" s="3"/>
      <c r="KGW909" s="3"/>
      <c r="KGX909" s="3"/>
      <c r="KGY909" s="3"/>
      <c r="KGZ909" s="3"/>
      <c r="KHA909" s="3"/>
      <c r="KHB909" s="3"/>
      <c r="KHC909" s="3"/>
      <c r="KHD909" s="3"/>
      <c r="KHE909" s="3"/>
      <c r="KHF909" s="3"/>
      <c r="KHG909" s="3"/>
      <c r="KHH909" s="3"/>
      <c r="KHI909" s="3"/>
      <c r="KHJ909" s="3"/>
      <c r="KHK909" s="3"/>
      <c r="KHL909" s="3"/>
      <c r="KHM909" s="3"/>
      <c r="KHN909" s="3"/>
      <c r="KHO909" s="3"/>
      <c r="KHP909" s="3"/>
      <c r="KHQ909" s="3"/>
      <c r="KHR909" s="3"/>
      <c r="KHS909" s="3"/>
      <c r="KHT909" s="3"/>
      <c r="KHU909" s="3"/>
      <c r="KHV909" s="3"/>
      <c r="KHW909" s="3"/>
      <c r="KHX909" s="3"/>
      <c r="KHY909" s="3"/>
      <c r="KHZ909" s="3"/>
      <c r="KIA909" s="3"/>
      <c r="KIB909" s="3"/>
      <c r="KIC909" s="3"/>
      <c r="KID909" s="3"/>
      <c r="KIE909" s="3"/>
      <c r="KIF909" s="3"/>
      <c r="KIG909" s="3"/>
      <c r="KIH909" s="3"/>
      <c r="KII909" s="3"/>
      <c r="KIJ909" s="3"/>
      <c r="KIK909" s="3"/>
      <c r="KIL909" s="3"/>
      <c r="KIM909" s="3"/>
      <c r="KIN909" s="3"/>
      <c r="KIO909" s="3"/>
      <c r="KIP909" s="3"/>
      <c r="KIQ909" s="3"/>
      <c r="KIR909" s="3"/>
      <c r="KIS909" s="3"/>
      <c r="KIT909" s="3"/>
      <c r="KIU909" s="3"/>
      <c r="KIV909" s="3"/>
      <c r="KIW909" s="3"/>
      <c r="KIX909" s="3"/>
      <c r="KIY909" s="3"/>
      <c r="KIZ909" s="3"/>
      <c r="KJA909" s="3"/>
      <c r="KJB909" s="3"/>
      <c r="KJC909" s="3"/>
      <c r="KJD909" s="3"/>
      <c r="KJE909" s="3"/>
      <c r="KJF909" s="3"/>
      <c r="KJG909" s="3"/>
      <c r="KJH909" s="3"/>
      <c r="KJI909" s="3"/>
      <c r="KJJ909" s="3"/>
      <c r="KJK909" s="3"/>
      <c r="KJL909" s="3"/>
      <c r="KJM909" s="3"/>
      <c r="KJN909" s="3"/>
      <c r="KJO909" s="3"/>
      <c r="KJP909" s="3"/>
      <c r="KJQ909" s="3"/>
      <c r="KJR909" s="3"/>
      <c r="KJS909" s="3"/>
      <c r="KJT909" s="3"/>
      <c r="KJU909" s="3"/>
      <c r="KJV909" s="3"/>
      <c r="KJW909" s="3"/>
      <c r="KJX909" s="3"/>
      <c r="KJY909" s="3"/>
      <c r="KJZ909" s="3"/>
      <c r="KKA909" s="3"/>
      <c r="KKB909" s="3"/>
      <c r="KKC909" s="3"/>
      <c r="KKD909" s="3"/>
      <c r="KKE909" s="3"/>
      <c r="KKF909" s="3"/>
      <c r="KKG909" s="3"/>
      <c r="KKH909" s="3"/>
      <c r="KKI909" s="3"/>
      <c r="KKJ909" s="3"/>
      <c r="KKK909" s="3"/>
      <c r="KKL909" s="3"/>
      <c r="KKM909" s="3"/>
      <c r="KKN909" s="3"/>
      <c r="KKO909" s="3"/>
      <c r="KKP909" s="3"/>
      <c r="KKQ909" s="3"/>
      <c r="KKR909" s="3"/>
      <c r="KKS909" s="3"/>
      <c r="KKT909" s="3"/>
      <c r="KKU909" s="3"/>
      <c r="KKV909" s="3"/>
      <c r="KKW909" s="3"/>
      <c r="KKX909" s="3"/>
      <c r="KKY909" s="3"/>
      <c r="KKZ909" s="3"/>
      <c r="KLA909" s="3"/>
      <c r="KLB909" s="3"/>
      <c r="KLC909" s="3"/>
      <c r="KLD909" s="3"/>
      <c r="KLE909" s="3"/>
      <c r="KLF909" s="3"/>
      <c r="KLG909" s="3"/>
      <c r="KLH909" s="3"/>
      <c r="KLI909" s="3"/>
      <c r="KLJ909" s="3"/>
      <c r="KLK909" s="3"/>
      <c r="KLL909" s="3"/>
      <c r="KLM909" s="3"/>
      <c r="KLN909" s="3"/>
      <c r="KLO909" s="3"/>
      <c r="KLP909" s="3"/>
      <c r="KLQ909" s="3"/>
      <c r="KLR909" s="3"/>
      <c r="KLS909" s="3"/>
      <c r="KLT909" s="3"/>
      <c r="KLU909" s="3"/>
      <c r="KLV909" s="3"/>
      <c r="KLW909" s="3"/>
      <c r="KLX909" s="3"/>
      <c r="KLY909" s="3"/>
      <c r="KLZ909" s="3"/>
      <c r="KMA909" s="3"/>
      <c r="KMB909" s="3"/>
      <c r="KMC909" s="3"/>
      <c r="KMD909" s="3"/>
      <c r="KME909" s="3"/>
      <c r="KMF909" s="3"/>
      <c r="KMG909" s="3"/>
      <c r="KMH909" s="3"/>
      <c r="KMI909" s="3"/>
      <c r="KMJ909" s="3"/>
      <c r="KMK909" s="3"/>
      <c r="KML909" s="3"/>
      <c r="KMM909" s="3"/>
      <c r="KMN909" s="3"/>
      <c r="KMO909" s="3"/>
      <c r="KMP909" s="3"/>
      <c r="KMQ909" s="3"/>
      <c r="KMR909" s="3"/>
      <c r="KMS909" s="3"/>
      <c r="KMT909" s="3"/>
      <c r="KMU909" s="3"/>
      <c r="KMV909" s="3"/>
      <c r="KMW909" s="3"/>
      <c r="KMX909" s="3"/>
      <c r="KMY909" s="3"/>
      <c r="KMZ909" s="3"/>
      <c r="KNA909" s="3"/>
      <c r="KNB909" s="3"/>
      <c r="KNC909" s="3"/>
      <c r="KND909" s="3"/>
      <c r="KNE909" s="3"/>
      <c r="KNF909" s="3"/>
      <c r="KNG909" s="3"/>
      <c r="KNH909" s="3"/>
      <c r="KNI909" s="3"/>
      <c r="KNJ909" s="3"/>
      <c r="KNK909" s="3"/>
      <c r="KNL909" s="3"/>
      <c r="KNM909" s="3"/>
      <c r="KNN909" s="3"/>
      <c r="KNO909" s="3"/>
      <c r="KNP909" s="3"/>
      <c r="KNQ909" s="3"/>
      <c r="KNR909" s="3"/>
      <c r="KNS909" s="3"/>
      <c r="KNT909" s="3"/>
      <c r="KNU909" s="3"/>
      <c r="KNV909" s="3"/>
      <c r="KNW909" s="3"/>
      <c r="KNX909" s="3"/>
      <c r="KNY909" s="3"/>
      <c r="KNZ909" s="3"/>
      <c r="KOA909" s="3"/>
      <c r="KOB909" s="3"/>
      <c r="KOC909" s="3"/>
      <c r="KOD909" s="3"/>
      <c r="KOE909" s="3"/>
      <c r="KOF909" s="3"/>
      <c r="KOG909" s="3"/>
      <c r="KOH909" s="3"/>
      <c r="KOI909" s="3"/>
      <c r="KOJ909" s="3"/>
      <c r="KOK909" s="3"/>
      <c r="KOL909" s="3"/>
      <c r="KOM909" s="3"/>
      <c r="KON909" s="3"/>
      <c r="KOO909" s="3"/>
      <c r="KOP909" s="3"/>
      <c r="KOQ909" s="3"/>
      <c r="KOR909" s="3"/>
      <c r="KOS909" s="3"/>
      <c r="KOT909" s="3"/>
      <c r="KOU909" s="3"/>
      <c r="KOV909" s="3"/>
      <c r="KOW909" s="3"/>
      <c r="KOX909" s="3"/>
      <c r="KOY909" s="3"/>
      <c r="KOZ909" s="3"/>
      <c r="KPA909" s="3"/>
      <c r="KPB909" s="3"/>
      <c r="KPC909" s="3"/>
      <c r="KPD909" s="3"/>
      <c r="KPE909" s="3"/>
      <c r="KPF909" s="3"/>
      <c r="KPG909" s="3"/>
      <c r="KPH909" s="3"/>
      <c r="KPI909" s="3"/>
      <c r="KPJ909" s="3"/>
      <c r="KPK909" s="3"/>
      <c r="KPL909" s="3"/>
      <c r="KPM909" s="3"/>
      <c r="KPN909" s="3"/>
      <c r="KPO909" s="3"/>
      <c r="KPP909" s="3"/>
      <c r="KPQ909" s="3"/>
      <c r="KPR909" s="3"/>
      <c r="KPS909" s="3"/>
      <c r="KPT909" s="3"/>
      <c r="KPU909" s="3"/>
      <c r="KPV909" s="3"/>
      <c r="KPW909" s="3"/>
      <c r="KPX909" s="3"/>
      <c r="KPY909" s="3"/>
      <c r="KPZ909" s="3"/>
      <c r="KQA909" s="3"/>
      <c r="KQB909" s="3"/>
      <c r="KQC909" s="3"/>
      <c r="KQD909" s="3"/>
      <c r="KQE909" s="3"/>
      <c r="KQF909" s="3"/>
      <c r="KQG909" s="3"/>
      <c r="KQH909" s="3"/>
      <c r="KQI909" s="3"/>
      <c r="KQJ909" s="3"/>
      <c r="KQK909" s="3"/>
      <c r="KQL909" s="3"/>
      <c r="KQM909" s="3"/>
      <c r="KQN909" s="3"/>
      <c r="KQO909" s="3"/>
      <c r="KQP909" s="3"/>
      <c r="KQQ909" s="3"/>
      <c r="KQR909" s="3"/>
      <c r="KQS909" s="3"/>
      <c r="KQT909" s="3"/>
      <c r="KQU909" s="3"/>
      <c r="KQV909" s="3"/>
      <c r="KQW909" s="3"/>
      <c r="KQX909" s="3"/>
      <c r="KQY909" s="3"/>
      <c r="KQZ909" s="3"/>
      <c r="KRA909" s="3"/>
      <c r="KRB909" s="3"/>
      <c r="KRC909" s="3"/>
      <c r="KRD909" s="3"/>
      <c r="KRE909" s="3"/>
      <c r="KRF909" s="3"/>
      <c r="KRG909" s="3"/>
      <c r="KRH909" s="3"/>
      <c r="KRI909" s="3"/>
      <c r="KRJ909" s="3"/>
      <c r="KRK909" s="3"/>
      <c r="KRL909" s="3"/>
      <c r="KRM909" s="3"/>
      <c r="KRN909" s="3"/>
      <c r="KRO909" s="3"/>
      <c r="KRP909" s="3"/>
      <c r="KRQ909" s="3"/>
      <c r="KRR909" s="3"/>
      <c r="KRS909" s="3"/>
      <c r="KRT909" s="3"/>
      <c r="KRU909" s="3"/>
      <c r="KRV909" s="3"/>
      <c r="KRW909" s="3"/>
      <c r="KRX909" s="3"/>
      <c r="KRY909" s="3"/>
      <c r="KRZ909" s="3"/>
      <c r="KSA909" s="3"/>
      <c r="KSB909" s="3"/>
      <c r="KSC909" s="3"/>
      <c r="KSD909" s="3"/>
      <c r="KSE909" s="3"/>
      <c r="KSF909" s="3"/>
      <c r="KSG909" s="3"/>
      <c r="KSH909" s="3"/>
      <c r="KSI909" s="3"/>
      <c r="KSJ909" s="3"/>
      <c r="KSK909" s="3"/>
      <c r="KSL909" s="3"/>
      <c r="KSM909" s="3"/>
      <c r="KSN909" s="3"/>
      <c r="KSO909" s="3"/>
      <c r="KSP909" s="3"/>
      <c r="KSQ909" s="3"/>
      <c r="KSR909" s="3"/>
      <c r="KSS909" s="3"/>
      <c r="KST909" s="3"/>
      <c r="KSU909" s="3"/>
      <c r="KSV909" s="3"/>
      <c r="KSW909" s="3"/>
      <c r="KSX909" s="3"/>
      <c r="KSY909" s="3"/>
      <c r="KSZ909" s="3"/>
      <c r="KTA909" s="3"/>
      <c r="KTB909" s="3"/>
      <c r="KTC909" s="3"/>
      <c r="KTD909" s="3"/>
      <c r="KTE909" s="3"/>
      <c r="KTF909" s="3"/>
      <c r="KTG909" s="3"/>
      <c r="KTH909" s="3"/>
      <c r="KTI909" s="3"/>
      <c r="KTJ909" s="3"/>
      <c r="KTK909" s="3"/>
      <c r="KTL909" s="3"/>
      <c r="KTM909" s="3"/>
      <c r="KTN909" s="3"/>
      <c r="KTO909" s="3"/>
      <c r="KTP909" s="3"/>
      <c r="KTQ909" s="3"/>
      <c r="KTR909" s="3"/>
      <c r="KTS909" s="3"/>
      <c r="KTT909" s="3"/>
      <c r="KTU909" s="3"/>
      <c r="KTV909" s="3"/>
      <c r="KTW909" s="3"/>
      <c r="KTX909" s="3"/>
      <c r="KTY909" s="3"/>
      <c r="KTZ909" s="3"/>
      <c r="KUA909" s="3"/>
      <c r="KUB909" s="3"/>
      <c r="KUC909" s="3"/>
      <c r="KUD909" s="3"/>
      <c r="KUE909" s="3"/>
      <c r="KUF909" s="3"/>
      <c r="KUG909" s="3"/>
      <c r="KUH909" s="3"/>
      <c r="KUI909" s="3"/>
      <c r="KUJ909" s="3"/>
      <c r="KUK909" s="3"/>
      <c r="KUL909" s="3"/>
      <c r="KUM909" s="3"/>
      <c r="KUN909" s="3"/>
      <c r="KUO909" s="3"/>
      <c r="KUP909" s="3"/>
      <c r="KUQ909" s="3"/>
      <c r="KUR909" s="3"/>
      <c r="KUS909" s="3"/>
      <c r="KUT909" s="3"/>
      <c r="KUU909" s="3"/>
      <c r="KUV909" s="3"/>
      <c r="KUW909" s="3"/>
      <c r="KUX909" s="3"/>
      <c r="KUY909" s="3"/>
      <c r="KUZ909" s="3"/>
      <c r="KVA909" s="3"/>
      <c r="KVB909" s="3"/>
      <c r="KVC909" s="3"/>
      <c r="KVD909" s="3"/>
      <c r="KVE909" s="3"/>
      <c r="KVF909" s="3"/>
      <c r="KVG909" s="3"/>
      <c r="KVH909" s="3"/>
      <c r="KVI909" s="3"/>
      <c r="KVJ909" s="3"/>
      <c r="KVK909" s="3"/>
      <c r="KVL909" s="3"/>
      <c r="KVM909" s="3"/>
      <c r="KVN909" s="3"/>
      <c r="KVO909" s="3"/>
      <c r="KVP909" s="3"/>
      <c r="KVQ909" s="3"/>
      <c r="KVR909" s="3"/>
      <c r="KVS909" s="3"/>
      <c r="KVT909" s="3"/>
      <c r="KVU909" s="3"/>
      <c r="KVV909" s="3"/>
      <c r="KVW909" s="3"/>
      <c r="KVX909" s="3"/>
      <c r="KVY909" s="3"/>
      <c r="KVZ909" s="3"/>
      <c r="KWA909" s="3"/>
      <c r="KWB909" s="3"/>
      <c r="KWC909" s="3"/>
      <c r="KWD909" s="3"/>
      <c r="KWE909" s="3"/>
      <c r="KWF909" s="3"/>
      <c r="KWG909" s="3"/>
      <c r="KWH909" s="3"/>
      <c r="KWI909" s="3"/>
      <c r="KWJ909" s="3"/>
      <c r="KWK909" s="3"/>
      <c r="KWL909" s="3"/>
      <c r="KWM909" s="3"/>
      <c r="KWN909" s="3"/>
      <c r="KWO909" s="3"/>
      <c r="KWP909" s="3"/>
      <c r="KWQ909" s="3"/>
      <c r="KWR909" s="3"/>
      <c r="KWS909" s="3"/>
      <c r="KWT909" s="3"/>
      <c r="KWU909" s="3"/>
      <c r="KWV909" s="3"/>
      <c r="KWW909" s="3"/>
      <c r="KWX909" s="3"/>
      <c r="KWY909" s="3"/>
      <c r="KWZ909" s="3"/>
      <c r="KXA909" s="3"/>
      <c r="KXB909" s="3"/>
      <c r="KXC909" s="3"/>
      <c r="KXD909" s="3"/>
      <c r="KXE909" s="3"/>
      <c r="KXF909" s="3"/>
      <c r="KXG909" s="3"/>
      <c r="KXH909" s="3"/>
      <c r="KXI909" s="3"/>
      <c r="KXJ909" s="3"/>
      <c r="KXK909" s="3"/>
      <c r="KXL909" s="3"/>
      <c r="KXM909" s="3"/>
      <c r="KXN909" s="3"/>
      <c r="KXO909" s="3"/>
      <c r="KXP909" s="3"/>
      <c r="KXQ909" s="3"/>
      <c r="KXR909" s="3"/>
      <c r="KXS909" s="3"/>
      <c r="KXT909" s="3"/>
      <c r="KXU909" s="3"/>
      <c r="KXV909" s="3"/>
      <c r="KXW909" s="3"/>
      <c r="KXX909" s="3"/>
      <c r="KXY909" s="3"/>
      <c r="KXZ909" s="3"/>
      <c r="KYA909" s="3"/>
      <c r="KYB909" s="3"/>
      <c r="KYC909" s="3"/>
      <c r="KYD909" s="3"/>
      <c r="KYE909" s="3"/>
      <c r="KYF909" s="3"/>
      <c r="KYG909" s="3"/>
      <c r="KYH909" s="3"/>
      <c r="KYI909" s="3"/>
      <c r="KYJ909" s="3"/>
      <c r="KYK909" s="3"/>
      <c r="KYL909" s="3"/>
      <c r="KYM909" s="3"/>
      <c r="KYN909" s="3"/>
      <c r="KYO909" s="3"/>
      <c r="KYP909" s="3"/>
      <c r="KYQ909" s="3"/>
      <c r="KYR909" s="3"/>
      <c r="KYS909" s="3"/>
      <c r="KYT909" s="3"/>
      <c r="KYU909" s="3"/>
      <c r="KYV909" s="3"/>
      <c r="KYW909" s="3"/>
      <c r="KYX909" s="3"/>
      <c r="KYY909" s="3"/>
      <c r="KYZ909" s="3"/>
      <c r="KZA909" s="3"/>
      <c r="KZB909" s="3"/>
      <c r="KZC909" s="3"/>
      <c r="KZD909" s="3"/>
      <c r="KZE909" s="3"/>
      <c r="KZF909" s="3"/>
      <c r="KZG909" s="3"/>
      <c r="KZH909" s="3"/>
      <c r="KZI909" s="3"/>
      <c r="KZJ909" s="3"/>
      <c r="KZK909" s="3"/>
      <c r="KZL909" s="3"/>
      <c r="KZM909" s="3"/>
      <c r="KZN909" s="3"/>
      <c r="KZO909" s="3"/>
      <c r="KZP909" s="3"/>
      <c r="KZQ909" s="3"/>
      <c r="KZR909" s="3"/>
      <c r="KZS909" s="3"/>
      <c r="KZT909" s="3"/>
      <c r="KZU909" s="3"/>
      <c r="KZV909" s="3"/>
      <c r="KZW909" s="3"/>
      <c r="KZX909" s="3"/>
      <c r="KZY909" s="3"/>
      <c r="KZZ909" s="3"/>
      <c r="LAA909" s="3"/>
      <c r="LAB909" s="3"/>
      <c r="LAC909" s="3"/>
      <c r="LAD909" s="3"/>
      <c r="LAE909" s="3"/>
      <c r="LAF909" s="3"/>
      <c r="LAG909" s="3"/>
      <c r="LAH909" s="3"/>
      <c r="LAI909" s="3"/>
      <c r="LAJ909" s="3"/>
      <c r="LAK909" s="3"/>
      <c r="LAL909" s="3"/>
      <c r="LAM909" s="3"/>
      <c r="LAN909" s="3"/>
      <c r="LAO909" s="3"/>
      <c r="LAP909" s="3"/>
      <c r="LAQ909" s="3"/>
      <c r="LAR909" s="3"/>
      <c r="LAS909" s="3"/>
      <c r="LAT909" s="3"/>
      <c r="LAU909" s="3"/>
      <c r="LAV909" s="3"/>
      <c r="LAW909" s="3"/>
      <c r="LAX909" s="3"/>
      <c r="LAY909" s="3"/>
      <c r="LAZ909" s="3"/>
      <c r="LBA909" s="3"/>
      <c r="LBB909" s="3"/>
      <c r="LBC909" s="3"/>
      <c r="LBD909" s="3"/>
      <c r="LBE909" s="3"/>
      <c r="LBF909" s="3"/>
      <c r="LBG909" s="3"/>
      <c r="LBH909" s="3"/>
      <c r="LBI909" s="3"/>
      <c r="LBJ909" s="3"/>
      <c r="LBK909" s="3"/>
      <c r="LBL909" s="3"/>
      <c r="LBM909" s="3"/>
      <c r="LBN909" s="3"/>
      <c r="LBO909" s="3"/>
      <c r="LBP909" s="3"/>
      <c r="LBQ909" s="3"/>
      <c r="LBR909" s="3"/>
      <c r="LBS909" s="3"/>
      <c r="LBT909" s="3"/>
      <c r="LBU909" s="3"/>
      <c r="LBV909" s="3"/>
      <c r="LBW909" s="3"/>
      <c r="LBX909" s="3"/>
      <c r="LBY909" s="3"/>
      <c r="LBZ909" s="3"/>
      <c r="LCA909" s="3"/>
      <c r="LCB909" s="3"/>
      <c r="LCC909" s="3"/>
      <c r="LCD909" s="3"/>
      <c r="LCE909" s="3"/>
      <c r="LCF909" s="3"/>
      <c r="LCG909" s="3"/>
      <c r="LCH909" s="3"/>
      <c r="LCI909" s="3"/>
      <c r="LCJ909" s="3"/>
      <c r="LCK909" s="3"/>
      <c r="LCL909" s="3"/>
      <c r="LCM909" s="3"/>
      <c r="LCN909" s="3"/>
      <c r="LCO909" s="3"/>
      <c r="LCP909" s="3"/>
      <c r="LCQ909" s="3"/>
      <c r="LCR909" s="3"/>
      <c r="LCS909" s="3"/>
      <c r="LCT909" s="3"/>
      <c r="LCU909" s="3"/>
      <c r="LCV909" s="3"/>
      <c r="LCW909" s="3"/>
      <c r="LCX909" s="3"/>
      <c r="LCY909" s="3"/>
      <c r="LCZ909" s="3"/>
      <c r="LDA909" s="3"/>
      <c r="LDB909" s="3"/>
      <c r="LDC909" s="3"/>
      <c r="LDD909" s="3"/>
      <c r="LDE909" s="3"/>
      <c r="LDF909" s="3"/>
      <c r="LDG909" s="3"/>
      <c r="LDH909" s="3"/>
      <c r="LDI909" s="3"/>
      <c r="LDJ909" s="3"/>
      <c r="LDK909" s="3"/>
      <c r="LDL909" s="3"/>
      <c r="LDM909" s="3"/>
      <c r="LDN909" s="3"/>
      <c r="LDO909" s="3"/>
      <c r="LDP909" s="3"/>
      <c r="LDQ909" s="3"/>
      <c r="LDR909" s="3"/>
      <c r="LDS909" s="3"/>
      <c r="LDT909" s="3"/>
      <c r="LDU909" s="3"/>
      <c r="LDV909" s="3"/>
      <c r="LDW909" s="3"/>
      <c r="LDX909" s="3"/>
      <c r="LDY909" s="3"/>
      <c r="LDZ909" s="3"/>
      <c r="LEA909" s="3"/>
      <c r="LEB909" s="3"/>
      <c r="LEC909" s="3"/>
      <c r="LED909" s="3"/>
      <c r="LEE909" s="3"/>
      <c r="LEF909" s="3"/>
      <c r="LEG909" s="3"/>
      <c r="LEH909" s="3"/>
      <c r="LEI909" s="3"/>
      <c r="LEJ909" s="3"/>
      <c r="LEK909" s="3"/>
      <c r="LEL909" s="3"/>
      <c r="LEM909" s="3"/>
      <c r="LEN909" s="3"/>
      <c r="LEO909" s="3"/>
      <c r="LEP909" s="3"/>
      <c r="LEQ909" s="3"/>
      <c r="LER909" s="3"/>
      <c r="LES909" s="3"/>
      <c r="LET909" s="3"/>
      <c r="LEU909" s="3"/>
      <c r="LEV909" s="3"/>
      <c r="LEW909" s="3"/>
      <c r="LEX909" s="3"/>
      <c r="LEY909" s="3"/>
      <c r="LEZ909" s="3"/>
      <c r="LFA909" s="3"/>
      <c r="LFB909" s="3"/>
      <c r="LFC909" s="3"/>
      <c r="LFD909" s="3"/>
      <c r="LFE909" s="3"/>
      <c r="LFF909" s="3"/>
      <c r="LFG909" s="3"/>
      <c r="LFH909" s="3"/>
      <c r="LFI909" s="3"/>
      <c r="LFJ909" s="3"/>
      <c r="LFK909" s="3"/>
      <c r="LFL909" s="3"/>
      <c r="LFM909" s="3"/>
      <c r="LFN909" s="3"/>
      <c r="LFO909" s="3"/>
      <c r="LFP909" s="3"/>
      <c r="LFQ909" s="3"/>
      <c r="LFR909" s="3"/>
      <c r="LFS909" s="3"/>
      <c r="LFT909" s="3"/>
      <c r="LFU909" s="3"/>
      <c r="LFV909" s="3"/>
      <c r="LFW909" s="3"/>
      <c r="LFX909" s="3"/>
      <c r="LFY909" s="3"/>
      <c r="LFZ909" s="3"/>
      <c r="LGA909" s="3"/>
      <c r="LGB909" s="3"/>
      <c r="LGC909" s="3"/>
      <c r="LGD909" s="3"/>
      <c r="LGE909" s="3"/>
      <c r="LGF909" s="3"/>
      <c r="LGG909" s="3"/>
      <c r="LGH909" s="3"/>
      <c r="LGI909" s="3"/>
      <c r="LGJ909" s="3"/>
      <c r="LGK909" s="3"/>
      <c r="LGL909" s="3"/>
      <c r="LGM909" s="3"/>
      <c r="LGN909" s="3"/>
      <c r="LGO909" s="3"/>
      <c r="LGP909" s="3"/>
      <c r="LGQ909" s="3"/>
      <c r="LGR909" s="3"/>
      <c r="LGS909" s="3"/>
      <c r="LGT909" s="3"/>
      <c r="LGU909" s="3"/>
      <c r="LGV909" s="3"/>
      <c r="LGW909" s="3"/>
      <c r="LGX909" s="3"/>
      <c r="LGY909" s="3"/>
      <c r="LGZ909" s="3"/>
      <c r="LHA909" s="3"/>
      <c r="LHB909" s="3"/>
      <c r="LHC909" s="3"/>
      <c r="LHD909" s="3"/>
      <c r="LHE909" s="3"/>
      <c r="LHF909" s="3"/>
      <c r="LHG909" s="3"/>
      <c r="LHH909" s="3"/>
      <c r="LHI909" s="3"/>
      <c r="LHJ909" s="3"/>
      <c r="LHK909" s="3"/>
      <c r="LHL909" s="3"/>
      <c r="LHM909" s="3"/>
      <c r="LHN909" s="3"/>
      <c r="LHO909" s="3"/>
      <c r="LHP909" s="3"/>
      <c r="LHQ909" s="3"/>
      <c r="LHR909" s="3"/>
      <c r="LHS909" s="3"/>
      <c r="LHT909" s="3"/>
      <c r="LHU909" s="3"/>
      <c r="LHV909" s="3"/>
      <c r="LHW909" s="3"/>
      <c r="LHX909" s="3"/>
      <c r="LHY909" s="3"/>
      <c r="LHZ909" s="3"/>
      <c r="LIA909" s="3"/>
      <c r="LIB909" s="3"/>
      <c r="LIC909" s="3"/>
      <c r="LID909" s="3"/>
      <c r="LIE909" s="3"/>
      <c r="LIF909" s="3"/>
      <c r="LIG909" s="3"/>
      <c r="LIH909" s="3"/>
      <c r="LII909" s="3"/>
      <c r="LIJ909" s="3"/>
      <c r="LIK909" s="3"/>
      <c r="LIL909" s="3"/>
      <c r="LIM909" s="3"/>
      <c r="LIN909" s="3"/>
      <c r="LIO909" s="3"/>
      <c r="LIP909" s="3"/>
      <c r="LIQ909" s="3"/>
      <c r="LIR909" s="3"/>
      <c r="LIS909" s="3"/>
      <c r="LIT909" s="3"/>
      <c r="LIU909" s="3"/>
      <c r="LIV909" s="3"/>
      <c r="LIW909" s="3"/>
      <c r="LIX909" s="3"/>
      <c r="LIY909" s="3"/>
      <c r="LIZ909" s="3"/>
      <c r="LJA909" s="3"/>
      <c r="LJB909" s="3"/>
      <c r="LJC909" s="3"/>
      <c r="LJD909" s="3"/>
      <c r="LJE909" s="3"/>
      <c r="LJF909" s="3"/>
      <c r="LJG909" s="3"/>
      <c r="LJH909" s="3"/>
      <c r="LJI909" s="3"/>
      <c r="LJJ909" s="3"/>
      <c r="LJK909" s="3"/>
      <c r="LJL909" s="3"/>
      <c r="LJM909" s="3"/>
      <c r="LJN909" s="3"/>
      <c r="LJO909" s="3"/>
      <c r="LJP909" s="3"/>
      <c r="LJQ909" s="3"/>
      <c r="LJR909" s="3"/>
      <c r="LJS909" s="3"/>
      <c r="LJT909" s="3"/>
      <c r="LJU909" s="3"/>
      <c r="LJV909" s="3"/>
      <c r="LJW909" s="3"/>
      <c r="LJX909" s="3"/>
      <c r="LJY909" s="3"/>
      <c r="LJZ909" s="3"/>
      <c r="LKA909" s="3"/>
      <c r="LKB909" s="3"/>
      <c r="LKC909" s="3"/>
      <c r="LKD909" s="3"/>
      <c r="LKE909" s="3"/>
      <c r="LKF909" s="3"/>
      <c r="LKG909" s="3"/>
      <c r="LKH909" s="3"/>
      <c r="LKI909" s="3"/>
      <c r="LKJ909" s="3"/>
      <c r="LKK909" s="3"/>
      <c r="LKL909" s="3"/>
      <c r="LKM909" s="3"/>
      <c r="LKN909" s="3"/>
      <c r="LKO909" s="3"/>
      <c r="LKP909" s="3"/>
      <c r="LKQ909" s="3"/>
      <c r="LKR909" s="3"/>
      <c r="LKS909" s="3"/>
      <c r="LKT909" s="3"/>
      <c r="LKU909" s="3"/>
      <c r="LKV909" s="3"/>
      <c r="LKW909" s="3"/>
      <c r="LKX909" s="3"/>
      <c r="LKY909" s="3"/>
      <c r="LKZ909" s="3"/>
      <c r="LLA909" s="3"/>
      <c r="LLB909" s="3"/>
      <c r="LLC909" s="3"/>
      <c r="LLD909" s="3"/>
      <c r="LLE909" s="3"/>
      <c r="LLF909" s="3"/>
      <c r="LLG909" s="3"/>
      <c r="LLH909" s="3"/>
      <c r="LLI909" s="3"/>
      <c r="LLJ909" s="3"/>
      <c r="LLK909" s="3"/>
      <c r="LLL909" s="3"/>
      <c r="LLM909" s="3"/>
      <c r="LLN909" s="3"/>
      <c r="LLO909" s="3"/>
      <c r="LLP909" s="3"/>
      <c r="LLQ909" s="3"/>
      <c r="LLR909" s="3"/>
      <c r="LLS909" s="3"/>
      <c r="LLT909" s="3"/>
      <c r="LLU909" s="3"/>
      <c r="LLV909" s="3"/>
      <c r="LLW909" s="3"/>
      <c r="LLX909" s="3"/>
      <c r="LLY909" s="3"/>
      <c r="LLZ909" s="3"/>
      <c r="LMA909" s="3"/>
      <c r="LMB909" s="3"/>
      <c r="LMC909" s="3"/>
      <c r="LMD909" s="3"/>
      <c r="LME909" s="3"/>
      <c r="LMF909" s="3"/>
      <c r="LMG909" s="3"/>
      <c r="LMH909" s="3"/>
      <c r="LMI909" s="3"/>
      <c r="LMJ909" s="3"/>
      <c r="LMK909" s="3"/>
      <c r="LML909" s="3"/>
      <c r="LMM909" s="3"/>
      <c r="LMN909" s="3"/>
      <c r="LMO909" s="3"/>
      <c r="LMP909" s="3"/>
      <c r="LMQ909" s="3"/>
      <c r="LMR909" s="3"/>
      <c r="LMS909" s="3"/>
      <c r="LMT909" s="3"/>
      <c r="LMU909" s="3"/>
      <c r="LMV909" s="3"/>
      <c r="LMW909" s="3"/>
      <c r="LMX909" s="3"/>
      <c r="LMY909" s="3"/>
      <c r="LMZ909" s="3"/>
      <c r="LNA909" s="3"/>
      <c r="LNB909" s="3"/>
      <c r="LNC909" s="3"/>
      <c r="LND909" s="3"/>
      <c r="LNE909" s="3"/>
      <c r="LNF909" s="3"/>
      <c r="LNG909" s="3"/>
      <c r="LNH909" s="3"/>
      <c r="LNI909" s="3"/>
      <c r="LNJ909" s="3"/>
      <c r="LNK909" s="3"/>
      <c r="LNL909" s="3"/>
      <c r="LNM909" s="3"/>
      <c r="LNN909" s="3"/>
      <c r="LNO909" s="3"/>
      <c r="LNP909" s="3"/>
      <c r="LNQ909" s="3"/>
      <c r="LNR909" s="3"/>
      <c r="LNS909" s="3"/>
      <c r="LNT909" s="3"/>
      <c r="LNU909" s="3"/>
      <c r="LNV909" s="3"/>
      <c r="LNW909" s="3"/>
      <c r="LNX909" s="3"/>
      <c r="LNY909" s="3"/>
      <c r="LNZ909" s="3"/>
      <c r="LOA909" s="3"/>
      <c r="LOB909" s="3"/>
      <c r="LOC909" s="3"/>
      <c r="LOD909" s="3"/>
      <c r="LOE909" s="3"/>
      <c r="LOF909" s="3"/>
      <c r="LOG909" s="3"/>
      <c r="LOH909" s="3"/>
      <c r="LOI909" s="3"/>
      <c r="LOJ909" s="3"/>
      <c r="LOK909" s="3"/>
      <c r="LOL909" s="3"/>
      <c r="LOM909" s="3"/>
      <c r="LON909" s="3"/>
      <c r="LOO909" s="3"/>
      <c r="LOP909" s="3"/>
      <c r="LOQ909" s="3"/>
      <c r="LOR909" s="3"/>
      <c r="LOS909" s="3"/>
      <c r="LOT909" s="3"/>
      <c r="LOU909" s="3"/>
      <c r="LOV909" s="3"/>
      <c r="LOW909" s="3"/>
      <c r="LOX909" s="3"/>
      <c r="LOY909" s="3"/>
      <c r="LOZ909" s="3"/>
      <c r="LPA909" s="3"/>
      <c r="LPB909" s="3"/>
      <c r="LPC909" s="3"/>
      <c r="LPD909" s="3"/>
      <c r="LPE909" s="3"/>
      <c r="LPF909" s="3"/>
      <c r="LPG909" s="3"/>
      <c r="LPH909" s="3"/>
      <c r="LPI909" s="3"/>
      <c r="LPJ909" s="3"/>
      <c r="LPK909" s="3"/>
      <c r="LPL909" s="3"/>
      <c r="LPM909" s="3"/>
      <c r="LPN909" s="3"/>
      <c r="LPO909" s="3"/>
      <c r="LPP909" s="3"/>
      <c r="LPQ909" s="3"/>
      <c r="LPR909" s="3"/>
      <c r="LPS909" s="3"/>
      <c r="LPT909" s="3"/>
      <c r="LPU909" s="3"/>
      <c r="LPV909" s="3"/>
      <c r="LPW909" s="3"/>
      <c r="LPX909" s="3"/>
      <c r="LPY909" s="3"/>
      <c r="LPZ909" s="3"/>
      <c r="LQA909" s="3"/>
      <c r="LQB909" s="3"/>
      <c r="LQC909" s="3"/>
      <c r="LQD909" s="3"/>
      <c r="LQE909" s="3"/>
      <c r="LQF909" s="3"/>
      <c r="LQG909" s="3"/>
      <c r="LQH909" s="3"/>
      <c r="LQI909" s="3"/>
      <c r="LQJ909" s="3"/>
      <c r="LQK909" s="3"/>
      <c r="LQL909" s="3"/>
      <c r="LQM909" s="3"/>
      <c r="LQN909" s="3"/>
      <c r="LQO909" s="3"/>
      <c r="LQP909" s="3"/>
      <c r="LQQ909" s="3"/>
      <c r="LQR909" s="3"/>
      <c r="LQS909" s="3"/>
      <c r="LQT909" s="3"/>
      <c r="LQU909" s="3"/>
      <c r="LQV909" s="3"/>
      <c r="LQW909" s="3"/>
      <c r="LQX909" s="3"/>
      <c r="LQY909" s="3"/>
      <c r="LQZ909" s="3"/>
      <c r="LRA909" s="3"/>
      <c r="LRB909" s="3"/>
      <c r="LRC909" s="3"/>
      <c r="LRD909" s="3"/>
      <c r="LRE909" s="3"/>
      <c r="LRF909" s="3"/>
      <c r="LRG909" s="3"/>
      <c r="LRH909" s="3"/>
      <c r="LRI909" s="3"/>
      <c r="LRJ909" s="3"/>
      <c r="LRK909" s="3"/>
      <c r="LRL909" s="3"/>
      <c r="LRM909" s="3"/>
      <c r="LRN909" s="3"/>
      <c r="LRO909" s="3"/>
      <c r="LRP909" s="3"/>
      <c r="LRQ909" s="3"/>
      <c r="LRR909" s="3"/>
      <c r="LRS909" s="3"/>
      <c r="LRT909" s="3"/>
      <c r="LRU909" s="3"/>
      <c r="LRV909" s="3"/>
      <c r="LRW909" s="3"/>
      <c r="LRX909" s="3"/>
      <c r="LRY909" s="3"/>
      <c r="LRZ909" s="3"/>
      <c r="LSA909" s="3"/>
      <c r="LSB909" s="3"/>
      <c r="LSC909" s="3"/>
      <c r="LSD909" s="3"/>
      <c r="LSE909" s="3"/>
      <c r="LSF909" s="3"/>
      <c r="LSG909" s="3"/>
      <c r="LSH909" s="3"/>
      <c r="LSI909" s="3"/>
      <c r="LSJ909" s="3"/>
      <c r="LSK909" s="3"/>
      <c r="LSL909" s="3"/>
      <c r="LSM909" s="3"/>
      <c r="LSN909" s="3"/>
      <c r="LSO909" s="3"/>
      <c r="LSP909" s="3"/>
      <c r="LSQ909" s="3"/>
      <c r="LSR909" s="3"/>
      <c r="LSS909" s="3"/>
      <c r="LST909" s="3"/>
      <c r="LSU909" s="3"/>
      <c r="LSV909" s="3"/>
      <c r="LSW909" s="3"/>
      <c r="LSX909" s="3"/>
      <c r="LSY909" s="3"/>
      <c r="LSZ909" s="3"/>
      <c r="LTA909" s="3"/>
      <c r="LTB909" s="3"/>
      <c r="LTC909" s="3"/>
      <c r="LTD909" s="3"/>
      <c r="LTE909" s="3"/>
      <c r="LTF909" s="3"/>
      <c r="LTG909" s="3"/>
      <c r="LTH909" s="3"/>
      <c r="LTI909" s="3"/>
      <c r="LTJ909" s="3"/>
      <c r="LTK909" s="3"/>
      <c r="LTL909" s="3"/>
      <c r="LTM909" s="3"/>
      <c r="LTN909" s="3"/>
      <c r="LTO909" s="3"/>
      <c r="LTP909" s="3"/>
      <c r="LTQ909" s="3"/>
      <c r="LTR909" s="3"/>
      <c r="LTS909" s="3"/>
      <c r="LTT909" s="3"/>
      <c r="LTU909" s="3"/>
      <c r="LTV909" s="3"/>
      <c r="LTW909" s="3"/>
      <c r="LTX909" s="3"/>
      <c r="LTY909" s="3"/>
      <c r="LTZ909" s="3"/>
      <c r="LUA909" s="3"/>
      <c r="LUB909" s="3"/>
      <c r="LUC909" s="3"/>
      <c r="LUD909" s="3"/>
      <c r="LUE909" s="3"/>
      <c r="LUF909" s="3"/>
      <c r="LUG909" s="3"/>
      <c r="LUH909" s="3"/>
      <c r="LUI909" s="3"/>
      <c r="LUJ909" s="3"/>
      <c r="LUK909" s="3"/>
      <c r="LUL909" s="3"/>
      <c r="LUM909" s="3"/>
      <c r="LUN909" s="3"/>
      <c r="LUO909" s="3"/>
      <c r="LUP909" s="3"/>
      <c r="LUQ909" s="3"/>
      <c r="LUR909" s="3"/>
      <c r="LUS909" s="3"/>
      <c r="LUT909" s="3"/>
      <c r="LUU909" s="3"/>
      <c r="LUV909" s="3"/>
      <c r="LUW909" s="3"/>
      <c r="LUX909" s="3"/>
      <c r="LUY909" s="3"/>
      <c r="LUZ909" s="3"/>
      <c r="LVA909" s="3"/>
      <c r="LVB909" s="3"/>
      <c r="LVC909" s="3"/>
      <c r="LVD909" s="3"/>
      <c r="LVE909" s="3"/>
      <c r="LVF909" s="3"/>
      <c r="LVG909" s="3"/>
      <c r="LVH909" s="3"/>
      <c r="LVI909" s="3"/>
      <c r="LVJ909" s="3"/>
      <c r="LVK909" s="3"/>
      <c r="LVL909" s="3"/>
      <c r="LVM909" s="3"/>
      <c r="LVN909" s="3"/>
      <c r="LVO909" s="3"/>
      <c r="LVP909" s="3"/>
      <c r="LVQ909" s="3"/>
      <c r="LVR909" s="3"/>
      <c r="LVS909" s="3"/>
      <c r="LVT909" s="3"/>
      <c r="LVU909" s="3"/>
      <c r="LVV909" s="3"/>
      <c r="LVW909" s="3"/>
      <c r="LVX909" s="3"/>
      <c r="LVY909" s="3"/>
      <c r="LVZ909" s="3"/>
      <c r="LWA909" s="3"/>
      <c r="LWB909" s="3"/>
      <c r="LWC909" s="3"/>
      <c r="LWD909" s="3"/>
      <c r="LWE909" s="3"/>
      <c r="LWF909" s="3"/>
      <c r="LWG909" s="3"/>
      <c r="LWH909" s="3"/>
      <c r="LWI909" s="3"/>
      <c r="LWJ909" s="3"/>
      <c r="LWK909" s="3"/>
      <c r="LWL909" s="3"/>
      <c r="LWM909" s="3"/>
      <c r="LWN909" s="3"/>
      <c r="LWO909" s="3"/>
      <c r="LWP909" s="3"/>
      <c r="LWQ909" s="3"/>
      <c r="LWR909" s="3"/>
      <c r="LWS909" s="3"/>
      <c r="LWT909" s="3"/>
      <c r="LWU909" s="3"/>
      <c r="LWV909" s="3"/>
      <c r="LWW909" s="3"/>
      <c r="LWX909" s="3"/>
      <c r="LWY909" s="3"/>
      <c r="LWZ909" s="3"/>
      <c r="LXA909" s="3"/>
      <c r="LXB909" s="3"/>
      <c r="LXC909" s="3"/>
      <c r="LXD909" s="3"/>
      <c r="LXE909" s="3"/>
      <c r="LXF909" s="3"/>
      <c r="LXG909" s="3"/>
      <c r="LXH909" s="3"/>
      <c r="LXI909" s="3"/>
      <c r="LXJ909" s="3"/>
      <c r="LXK909" s="3"/>
      <c r="LXL909" s="3"/>
      <c r="LXM909" s="3"/>
      <c r="LXN909" s="3"/>
      <c r="LXO909" s="3"/>
      <c r="LXP909" s="3"/>
      <c r="LXQ909" s="3"/>
      <c r="LXR909" s="3"/>
      <c r="LXS909" s="3"/>
      <c r="LXT909" s="3"/>
      <c r="LXU909" s="3"/>
      <c r="LXV909" s="3"/>
      <c r="LXW909" s="3"/>
      <c r="LXX909" s="3"/>
      <c r="LXY909" s="3"/>
      <c r="LXZ909" s="3"/>
      <c r="LYA909" s="3"/>
      <c r="LYB909" s="3"/>
      <c r="LYC909" s="3"/>
      <c r="LYD909" s="3"/>
      <c r="LYE909" s="3"/>
      <c r="LYF909" s="3"/>
      <c r="LYG909" s="3"/>
      <c r="LYH909" s="3"/>
      <c r="LYI909" s="3"/>
      <c r="LYJ909" s="3"/>
      <c r="LYK909" s="3"/>
      <c r="LYL909" s="3"/>
      <c r="LYM909" s="3"/>
      <c r="LYN909" s="3"/>
      <c r="LYO909" s="3"/>
      <c r="LYP909" s="3"/>
      <c r="LYQ909" s="3"/>
      <c r="LYR909" s="3"/>
      <c r="LYS909" s="3"/>
      <c r="LYT909" s="3"/>
      <c r="LYU909" s="3"/>
      <c r="LYV909" s="3"/>
      <c r="LYW909" s="3"/>
      <c r="LYX909" s="3"/>
      <c r="LYY909" s="3"/>
      <c r="LYZ909" s="3"/>
      <c r="LZA909" s="3"/>
      <c r="LZB909" s="3"/>
      <c r="LZC909" s="3"/>
      <c r="LZD909" s="3"/>
      <c r="LZE909" s="3"/>
      <c r="LZF909" s="3"/>
      <c r="LZG909" s="3"/>
      <c r="LZH909" s="3"/>
      <c r="LZI909" s="3"/>
      <c r="LZJ909" s="3"/>
      <c r="LZK909" s="3"/>
      <c r="LZL909" s="3"/>
      <c r="LZM909" s="3"/>
      <c r="LZN909" s="3"/>
      <c r="LZO909" s="3"/>
      <c r="LZP909" s="3"/>
      <c r="LZQ909" s="3"/>
      <c r="LZR909" s="3"/>
      <c r="LZS909" s="3"/>
      <c r="LZT909" s="3"/>
      <c r="LZU909" s="3"/>
      <c r="LZV909" s="3"/>
      <c r="LZW909" s="3"/>
      <c r="LZX909" s="3"/>
      <c r="LZY909" s="3"/>
      <c r="LZZ909" s="3"/>
      <c r="MAA909" s="3"/>
      <c r="MAB909" s="3"/>
      <c r="MAC909" s="3"/>
      <c r="MAD909" s="3"/>
      <c r="MAE909" s="3"/>
      <c r="MAF909" s="3"/>
      <c r="MAG909" s="3"/>
      <c r="MAH909" s="3"/>
      <c r="MAI909" s="3"/>
      <c r="MAJ909" s="3"/>
      <c r="MAK909" s="3"/>
      <c r="MAL909" s="3"/>
      <c r="MAM909" s="3"/>
      <c r="MAN909" s="3"/>
      <c r="MAO909" s="3"/>
      <c r="MAP909" s="3"/>
      <c r="MAQ909" s="3"/>
      <c r="MAR909" s="3"/>
      <c r="MAS909" s="3"/>
      <c r="MAT909" s="3"/>
      <c r="MAU909" s="3"/>
      <c r="MAV909" s="3"/>
      <c r="MAW909" s="3"/>
      <c r="MAX909" s="3"/>
      <c r="MAY909" s="3"/>
      <c r="MAZ909" s="3"/>
      <c r="MBA909" s="3"/>
      <c r="MBB909" s="3"/>
      <c r="MBC909" s="3"/>
      <c r="MBD909" s="3"/>
      <c r="MBE909" s="3"/>
      <c r="MBF909" s="3"/>
      <c r="MBG909" s="3"/>
      <c r="MBH909" s="3"/>
      <c r="MBI909" s="3"/>
      <c r="MBJ909" s="3"/>
      <c r="MBK909" s="3"/>
      <c r="MBL909" s="3"/>
      <c r="MBM909" s="3"/>
      <c r="MBN909" s="3"/>
      <c r="MBO909" s="3"/>
      <c r="MBP909" s="3"/>
      <c r="MBQ909" s="3"/>
      <c r="MBR909" s="3"/>
      <c r="MBS909" s="3"/>
      <c r="MBT909" s="3"/>
      <c r="MBU909" s="3"/>
      <c r="MBV909" s="3"/>
      <c r="MBW909" s="3"/>
      <c r="MBX909" s="3"/>
      <c r="MBY909" s="3"/>
      <c r="MBZ909" s="3"/>
      <c r="MCA909" s="3"/>
      <c r="MCB909" s="3"/>
      <c r="MCC909" s="3"/>
      <c r="MCD909" s="3"/>
      <c r="MCE909" s="3"/>
      <c r="MCF909" s="3"/>
      <c r="MCG909" s="3"/>
      <c r="MCH909" s="3"/>
      <c r="MCI909" s="3"/>
      <c r="MCJ909" s="3"/>
      <c r="MCK909" s="3"/>
      <c r="MCL909" s="3"/>
      <c r="MCM909" s="3"/>
      <c r="MCN909" s="3"/>
      <c r="MCO909" s="3"/>
      <c r="MCP909" s="3"/>
      <c r="MCQ909" s="3"/>
      <c r="MCR909" s="3"/>
      <c r="MCS909" s="3"/>
      <c r="MCT909" s="3"/>
      <c r="MCU909" s="3"/>
      <c r="MCV909" s="3"/>
      <c r="MCW909" s="3"/>
      <c r="MCX909" s="3"/>
      <c r="MCY909" s="3"/>
      <c r="MCZ909" s="3"/>
      <c r="MDA909" s="3"/>
      <c r="MDB909" s="3"/>
      <c r="MDC909" s="3"/>
      <c r="MDD909" s="3"/>
      <c r="MDE909" s="3"/>
      <c r="MDF909" s="3"/>
      <c r="MDG909" s="3"/>
      <c r="MDH909" s="3"/>
      <c r="MDI909" s="3"/>
      <c r="MDJ909" s="3"/>
      <c r="MDK909" s="3"/>
      <c r="MDL909" s="3"/>
      <c r="MDM909" s="3"/>
      <c r="MDN909" s="3"/>
      <c r="MDO909" s="3"/>
      <c r="MDP909" s="3"/>
      <c r="MDQ909" s="3"/>
      <c r="MDR909" s="3"/>
      <c r="MDS909" s="3"/>
      <c r="MDT909" s="3"/>
      <c r="MDU909" s="3"/>
      <c r="MDV909" s="3"/>
      <c r="MDW909" s="3"/>
      <c r="MDX909" s="3"/>
      <c r="MDY909" s="3"/>
      <c r="MDZ909" s="3"/>
      <c r="MEA909" s="3"/>
      <c r="MEB909" s="3"/>
      <c r="MEC909" s="3"/>
      <c r="MED909" s="3"/>
      <c r="MEE909" s="3"/>
      <c r="MEF909" s="3"/>
      <c r="MEG909" s="3"/>
      <c r="MEH909" s="3"/>
      <c r="MEI909" s="3"/>
      <c r="MEJ909" s="3"/>
      <c r="MEK909" s="3"/>
      <c r="MEL909" s="3"/>
      <c r="MEM909" s="3"/>
      <c r="MEN909" s="3"/>
      <c r="MEO909" s="3"/>
      <c r="MEP909" s="3"/>
      <c r="MEQ909" s="3"/>
      <c r="MER909" s="3"/>
      <c r="MES909" s="3"/>
      <c r="MET909" s="3"/>
      <c r="MEU909" s="3"/>
      <c r="MEV909" s="3"/>
      <c r="MEW909" s="3"/>
      <c r="MEX909" s="3"/>
      <c r="MEY909" s="3"/>
      <c r="MEZ909" s="3"/>
      <c r="MFA909" s="3"/>
      <c r="MFB909" s="3"/>
      <c r="MFC909" s="3"/>
      <c r="MFD909" s="3"/>
      <c r="MFE909" s="3"/>
      <c r="MFF909" s="3"/>
      <c r="MFG909" s="3"/>
      <c r="MFH909" s="3"/>
      <c r="MFI909" s="3"/>
      <c r="MFJ909" s="3"/>
      <c r="MFK909" s="3"/>
      <c r="MFL909" s="3"/>
      <c r="MFM909" s="3"/>
      <c r="MFN909" s="3"/>
      <c r="MFO909" s="3"/>
      <c r="MFP909" s="3"/>
      <c r="MFQ909" s="3"/>
      <c r="MFR909" s="3"/>
      <c r="MFS909" s="3"/>
      <c r="MFT909" s="3"/>
      <c r="MFU909" s="3"/>
      <c r="MFV909" s="3"/>
      <c r="MFW909" s="3"/>
      <c r="MFX909" s="3"/>
      <c r="MFY909" s="3"/>
      <c r="MFZ909" s="3"/>
      <c r="MGA909" s="3"/>
      <c r="MGB909" s="3"/>
      <c r="MGC909" s="3"/>
      <c r="MGD909" s="3"/>
      <c r="MGE909" s="3"/>
      <c r="MGF909" s="3"/>
      <c r="MGG909" s="3"/>
      <c r="MGH909" s="3"/>
      <c r="MGI909" s="3"/>
      <c r="MGJ909" s="3"/>
      <c r="MGK909" s="3"/>
      <c r="MGL909" s="3"/>
      <c r="MGM909" s="3"/>
      <c r="MGN909" s="3"/>
      <c r="MGO909" s="3"/>
      <c r="MGP909" s="3"/>
      <c r="MGQ909" s="3"/>
      <c r="MGR909" s="3"/>
      <c r="MGS909" s="3"/>
      <c r="MGT909" s="3"/>
      <c r="MGU909" s="3"/>
      <c r="MGV909" s="3"/>
      <c r="MGW909" s="3"/>
      <c r="MGX909" s="3"/>
      <c r="MGY909" s="3"/>
      <c r="MGZ909" s="3"/>
      <c r="MHA909" s="3"/>
      <c r="MHB909" s="3"/>
      <c r="MHC909" s="3"/>
      <c r="MHD909" s="3"/>
      <c r="MHE909" s="3"/>
      <c r="MHF909" s="3"/>
      <c r="MHG909" s="3"/>
      <c r="MHH909" s="3"/>
      <c r="MHI909" s="3"/>
      <c r="MHJ909" s="3"/>
      <c r="MHK909" s="3"/>
      <c r="MHL909" s="3"/>
      <c r="MHM909" s="3"/>
      <c r="MHN909" s="3"/>
      <c r="MHO909" s="3"/>
      <c r="MHP909" s="3"/>
      <c r="MHQ909" s="3"/>
      <c r="MHR909" s="3"/>
      <c r="MHS909" s="3"/>
      <c r="MHT909" s="3"/>
      <c r="MHU909" s="3"/>
      <c r="MHV909" s="3"/>
      <c r="MHW909" s="3"/>
      <c r="MHX909" s="3"/>
      <c r="MHY909" s="3"/>
      <c r="MHZ909" s="3"/>
      <c r="MIA909" s="3"/>
      <c r="MIB909" s="3"/>
      <c r="MIC909" s="3"/>
      <c r="MID909" s="3"/>
      <c r="MIE909" s="3"/>
      <c r="MIF909" s="3"/>
      <c r="MIG909" s="3"/>
      <c r="MIH909" s="3"/>
      <c r="MII909" s="3"/>
      <c r="MIJ909" s="3"/>
      <c r="MIK909" s="3"/>
      <c r="MIL909" s="3"/>
      <c r="MIM909" s="3"/>
      <c r="MIN909" s="3"/>
      <c r="MIO909" s="3"/>
      <c r="MIP909" s="3"/>
      <c r="MIQ909" s="3"/>
      <c r="MIR909" s="3"/>
      <c r="MIS909" s="3"/>
      <c r="MIT909" s="3"/>
      <c r="MIU909" s="3"/>
      <c r="MIV909" s="3"/>
      <c r="MIW909" s="3"/>
      <c r="MIX909" s="3"/>
      <c r="MIY909" s="3"/>
      <c r="MIZ909" s="3"/>
      <c r="MJA909" s="3"/>
      <c r="MJB909" s="3"/>
      <c r="MJC909" s="3"/>
      <c r="MJD909" s="3"/>
      <c r="MJE909" s="3"/>
      <c r="MJF909" s="3"/>
      <c r="MJG909" s="3"/>
      <c r="MJH909" s="3"/>
      <c r="MJI909" s="3"/>
      <c r="MJJ909" s="3"/>
      <c r="MJK909" s="3"/>
      <c r="MJL909" s="3"/>
      <c r="MJM909" s="3"/>
      <c r="MJN909" s="3"/>
      <c r="MJO909" s="3"/>
      <c r="MJP909" s="3"/>
      <c r="MJQ909" s="3"/>
      <c r="MJR909" s="3"/>
      <c r="MJS909" s="3"/>
      <c r="MJT909" s="3"/>
      <c r="MJU909" s="3"/>
      <c r="MJV909" s="3"/>
      <c r="MJW909" s="3"/>
      <c r="MJX909" s="3"/>
      <c r="MJY909" s="3"/>
      <c r="MJZ909" s="3"/>
      <c r="MKA909" s="3"/>
      <c r="MKB909" s="3"/>
      <c r="MKC909" s="3"/>
      <c r="MKD909" s="3"/>
      <c r="MKE909" s="3"/>
      <c r="MKF909" s="3"/>
      <c r="MKG909" s="3"/>
      <c r="MKH909" s="3"/>
      <c r="MKI909" s="3"/>
      <c r="MKJ909" s="3"/>
      <c r="MKK909" s="3"/>
      <c r="MKL909" s="3"/>
      <c r="MKM909" s="3"/>
      <c r="MKN909" s="3"/>
      <c r="MKO909" s="3"/>
      <c r="MKP909" s="3"/>
      <c r="MKQ909" s="3"/>
      <c r="MKR909" s="3"/>
      <c r="MKS909" s="3"/>
      <c r="MKT909" s="3"/>
      <c r="MKU909" s="3"/>
      <c r="MKV909" s="3"/>
      <c r="MKW909" s="3"/>
      <c r="MKX909" s="3"/>
      <c r="MKY909" s="3"/>
      <c r="MKZ909" s="3"/>
      <c r="MLA909" s="3"/>
      <c r="MLB909" s="3"/>
      <c r="MLC909" s="3"/>
      <c r="MLD909" s="3"/>
      <c r="MLE909" s="3"/>
      <c r="MLF909" s="3"/>
      <c r="MLG909" s="3"/>
      <c r="MLH909" s="3"/>
      <c r="MLI909" s="3"/>
      <c r="MLJ909" s="3"/>
      <c r="MLK909" s="3"/>
      <c r="MLL909" s="3"/>
      <c r="MLM909" s="3"/>
      <c r="MLN909" s="3"/>
      <c r="MLO909" s="3"/>
      <c r="MLP909" s="3"/>
      <c r="MLQ909" s="3"/>
      <c r="MLR909" s="3"/>
      <c r="MLS909" s="3"/>
      <c r="MLT909" s="3"/>
      <c r="MLU909" s="3"/>
      <c r="MLV909" s="3"/>
      <c r="MLW909" s="3"/>
      <c r="MLX909" s="3"/>
      <c r="MLY909" s="3"/>
      <c r="MLZ909" s="3"/>
      <c r="MMA909" s="3"/>
      <c r="MMB909" s="3"/>
      <c r="MMC909" s="3"/>
      <c r="MMD909" s="3"/>
      <c r="MME909" s="3"/>
      <c r="MMF909" s="3"/>
      <c r="MMG909" s="3"/>
      <c r="MMH909" s="3"/>
      <c r="MMI909" s="3"/>
      <c r="MMJ909" s="3"/>
      <c r="MMK909" s="3"/>
      <c r="MML909" s="3"/>
      <c r="MMM909" s="3"/>
      <c r="MMN909" s="3"/>
      <c r="MMO909" s="3"/>
      <c r="MMP909" s="3"/>
      <c r="MMQ909" s="3"/>
      <c r="MMR909" s="3"/>
      <c r="MMS909" s="3"/>
      <c r="MMT909" s="3"/>
      <c r="MMU909" s="3"/>
      <c r="MMV909" s="3"/>
      <c r="MMW909" s="3"/>
      <c r="MMX909" s="3"/>
      <c r="MMY909" s="3"/>
      <c r="MMZ909" s="3"/>
      <c r="MNA909" s="3"/>
      <c r="MNB909" s="3"/>
      <c r="MNC909" s="3"/>
      <c r="MND909" s="3"/>
      <c r="MNE909" s="3"/>
      <c r="MNF909" s="3"/>
      <c r="MNG909" s="3"/>
      <c r="MNH909" s="3"/>
      <c r="MNI909" s="3"/>
      <c r="MNJ909" s="3"/>
      <c r="MNK909" s="3"/>
      <c r="MNL909" s="3"/>
      <c r="MNM909" s="3"/>
      <c r="MNN909" s="3"/>
      <c r="MNO909" s="3"/>
      <c r="MNP909" s="3"/>
      <c r="MNQ909" s="3"/>
      <c r="MNR909" s="3"/>
      <c r="MNS909" s="3"/>
      <c r="MNT909" s="3"/>
      <c r="MNU909" s="3"/>
      <c r="MNV909" s="3"/>
      <c r="MNW909" s="3"/>
      <c r="MNX909" s="3"/>
      <c r="MNY909" s="3"/>
      <c r="MNZ909" s="3"/>
      <c r="MOA909" s="3"/>
      <c r="MOB909" s="3"/>
      <c r="MOC909" s="3"/>
      <c r="MOD909" s="3"/>
      <c r="MOE909" s="3"/>
      <c r="MOF909" s="3"/>
      <c r="MOG909" s="3"/>
      <c r="MOH909" s="3"/>
      <c r="MOI909" s="3"/>
      <c r="MOJ909" s="3"/>
      <c r="MOK909" s="3"/>
      <c r="MOL909" s="3"/>
      <c r="MOM909" s="3"/>
      <c r="MON909" s="3"/>
      <c r="MOO909" s="3"/>
      <c r="MOP909" s="3"/>
      <c r="MOQ909" s="3"/>
      <c r="MOR909" s="3"/>
      <c r="MOS909" s="3"/>
      <c r="MOT909" s="3"/>
      <c r="MOU909" s="3"/>
      <c r="MOV909" s="3"/>
      <c r="MOW909" s="3"/>
      <c r="MOX909" s="3"/>
      <c r="MOY909" s="3"/>
      <c r="MOZ909" s="3"/>
      <c r="MPA909" s="3"/>
      <c r="MPB909" s="3"/>
      <c r="MPC909" s="3"/>
      <c r="MPD909" s="3"/>
      <c r="MPE909" s="3"/>
      <c r="MPF909" s="3"/>
      <c r="MPG909" s="3"/>
      <c r="MPH909" s="3"/>
      <c r="MPI909" s="3"/>
      <c r="MPJ909" s="3"/>
      <c r="MPK909" s="3"/>
      <c r="MPL909" s="3"/>
      <c r="MPM909" s="3"/>
      <c r="MPN909" s="3"/>
      <c r="MPO909" s="3"/>
      <c r="MPP909" s="3"/>
      <c r="MPQ909" s="3"/>
      <c r="MPR909" s="3"/>
      <c r="MPS909" s="3"/>
      <c r="MPT909" s="3"/>
      <c r="MPU909" s="3"/>
      <c r="MPV909" s="3"/>
      <c r="MPW909" s="3"/>
      <c r="MPX909" s="3"/>
      <c r="MPY909" s="3"/>
      <c r="MPZ909" s="3"/>
      <c r="MQA909" s="3"/>
      <c r="MQB909" s="3"/>
      <c r="MQC909" s="3"/>
      <c r="MQD909" s="3"/>
      <c r="MQE909" s="3"/>
      <c r="MQF909" s="3"/>
      <c r="MQG909" s="3"/>
      <c r="MQH909" s="3"/>
      <c r="MQI909" s="3"/>
      <c r="MQJ909" s="3"/>
      <c r="MQK909" s="3"/>
      <c r="MQL909" s="3"/>
      <c r="MQM909" s="3"/>
      <c r="MQN909" s="3"/>
      <c r="MQO909" s="3"/>
      <c r="MQP909" s="3"/>
      <c r="MQQ909" s="3"/>
      <c r="MQR909" s="3"/>
      <c r="MQS909" s="3"/>
      <c r="MQT909" s="3"/>
      <c r="MQU909" s="3"/>
      <c r="MQV909" s="3"/>
      <c r="MQW909" s="3"/>
      <c r="MQX909" s="3"/>
      <c r="MQY909" s="3"/>
      <c r="MQZ909" s="3"/>
      <c r="MRA909" s="3"/>
      <c r="MRB909" s="3"/>
      <c r="MRC909" s="3"/>
      <c r="MRD909" s="3"/>
      <c r="MRE909" s="3"/>
      <c r="MRF909" s="3"/>
      <c r="MRG909" s="3"/>
      <c r="MRH909" s="3"/>
      <c r="MRI909" s="3"/>
      <c r="MRJ909" s="3"/>
      <c r="MRK909" s="3"/>
      <c r="MRL909" s="3"/>
      <c r="MRM909" s="3"/>
      <c r="MRN909" s="3"/>
      <c r="MRO909" s="3"/>
      <c r="MRP909" s="3"/>
      <c r="MRQ909" s="3"/>
      <c r="MRR909" s="3"/>
      <c r="MRS909" s="3"/>
      <c r="MRT909" s="3"/>
      <c r="MRU909" s="3"/>
      <c r="MRV909" s="3"/>
      <c r="MRW909" s="3"/>
      <c r="MRX909" s="3"/>
      <c r="MRY909" s="3"/>
      <c r="MRZ909" s="3"/>
      <c r="MSA909" s="3"/>
      <c r="MSB909" s="3"/>
      <c r="MSC909" s="3"/>
      <c r="MSD909" s="3"/>
      <c r="MSE909" s="3"/>
      <c r="MSF909" s="3"/>
      <c r="MSG909" s="3"/>
      <c r="MSH909" s="3"/>
      <c r="MSI909" s="3"/>
      <c r="MSJ909" s="3"/>
      <c r="MSK909" s="3"/>
      <c r="MSL909" s="3"/>
      <c r="MSM909" s="3"/>
      <c r="MSN909" s="3"/>
      <c r="MSO909" s="3"/>
      <c r="MSP909" s="3"/>
      <c r="MSQ909" s="3"/>
      <c r="MSR909" s="3"/>
      <c r="MSS909" s="3"/>
      <c r="MST909" s="3"/>
      <c r="MSU909" s="3"/>
      <c r="MSV909" s="3"/>
      <c r="MSW909" s="3"/>
      <c r="MSX909" s="3"/>
      <c r="MSY909" s="3"/>
      <c r="MSZ909" s="3"/>
      <c r="MTA909" s="3"/>
      <c r="MTB909" s="3"/>
      <c r="MTC909" s="3"/>
      <c r="MTD909" s="3"/>
      <c r="MTE909" s="3"/>
      <c r="MTF909" s="3"/>
      <c r="MTG909" s="3"/>
      <c r="MTH909" s="3"/>
      <c r="MTI909" s="3"/>
      <c r="MTJ909" s="3"/>
      <c r="MTK909" s="3"/>
      <c r="MTL909" s="3"/>
      <c r="MTM909" s="3"/>
      <c r="MTN909" s="3"/>
      <c r="MTO909" s="3"/>
      <c r="MTP909" s="3"/>
      <c r="MTQ909" s="3"/>
      <c r="MTR909" s="3"/>
      <c r="MTS909" s="3"/>
      <c r="MTT909" s="3"/>
      <c r="MTU909" s="3"/>
      <c r="MTV909" s="3"/>
      <c r="MTW909" s="3"/>
      <c r="MTX909" s="3"/>
      <c r="MTY909" s="3"/>
      <c r="MTZ909" s="3"/>
      <c r="MUA909" s="3"/>
      <c r="MUB909" s="3"/>
      <c r="MUC909" s="3"/>
      <c r="MUD909" s="3"/>
      <c r="MUE909" s="3"/>
      <c r="MUF909" s="3"/>
      <c r="MUG909" s="3"/>
      <c r="MUH909" s="3"/>
      <c r="MUI909" s="3"/>
      <c r="MUJ909" s="3"/>
      <c r="MUK909" s="3"/>
      <c r="MUL909" s="3"/>
      <c r="MUM909" s="3"/>
      <c r="MUN909" s="3"/>
      <c r="MUO909" s="3"/>
      <c r="MUP909" s="3"/>
      <c r="MUQ909" s="3"/>
      <c r="MUR909" s="3"/>
      <c r="MUS909" s="3"/>
      <c r="MUT909" s="3"/>
      <c r="MUU909" s="3"/>
      <c r="MUV909" s="3"/>
      <c r="MUW909" s="3"/>
      <c r="MUX909" s="3"/>
      <c r="MUY909" s="3"/>
      <c r="MUZ909" s="3"/>
      <c r="MVA909" s="3"/>
      <c r="MVB909" s="3"/>
      <c r="MVC909" s="3"/>
      <c r="MVD909" s="3"/>
      <c r="MVE909" s="3"/>
      <c r="MVF909" s="3"/>
      <c r="MVG909" s="3"/>
      <c r="MVH909" s="3"/>
      <c r="MVI909" s="3"/>
      <c r="MVJ909" s="3"/>
      <c r="MVK909" s="3"/>
      <c r="MVL909" s="3"/>
      <c r="MVM909" s="3"/>
      <c r="MVN909" s="3"/>
      <c r="MVO909" s="3"/>
      <c r="MVP909" s="3"/>
      <c r="MVQ909" s="3"/>
      <c r="MVR909" s="3"/>
      <c r="MVS909" s="3"/>
      <c r="MVT909" s="3"/>
      <c r="MVU909" s="3"/>
      <c r="MVV909" s="3"/>
      <c r="MVW909" s="3"/>
      <c r="MVX909" s="3"/>
      <c r="MVY909" s="3"/>
      <c r="MVZ909" s="3"/>
      <c r="MWA909" s="3"/>
      <c r="MWB909" s="3"/>
      <c r="MWC909" s="3"/>
      <c r="MWD909" s="3"/>
      <c r="MWE909" s="3"/>
      <c r="MWF909" s="3"/>
      <c r="MWG909" s="3"/>
      <c r="MWH909" s="3"/>
      <c r="MWI909" s="3"/>
      <c r="MWJ909" s="3"/>
      <c r="MWK909" s="3"/>
      <c r="MWL909" s="3"/>
      <c r="MWM909" s="3"/>
      <c r="MWN909" s="3"/>
      <c r="MWO909" s="3"/>
      <c r="MWP909" s="3"/>
      <c r="MWQ909" s="3"/>
      <c r="MWR909" s="3"/>
      <c r="MWS909" s="3"/>
      <c r="MWT909" s="3"/>
      <c r="MWU909" s="3"/>
      <c r="MWV909" s="3"/>
      <c r="MWW909" s="3"/>
      <c r="MWX909" s="3"/>
      <c r="MWY909" s="3"/>
      <c r="MWZ909" s="3"/>
      <c r="MXA909" s="3"/>
      <c r="MXB909" s="3"/>
      <c r="MXC909" s="3"/>
      <c r="MXD909" s="3"/>
      <c r="MXE909" s="3"/>
      <c r="MXF909" s="3"/>
      <c r="MXG909" s="3"/>
      <c r="MXH909" s="3"/>
      <c r="MXI909" s="3"/>
      <c r="MXJ909" s="3"/>
      <c r="MXK909" s="3"/>
      <c r="MXL909" s="3"/>
      <c r="MXM909" s="3"/>
      <c r="MXN909" s="3"/>
      <c r="MXO909" s="3"/>
      <c r="MXP909" s="3"/>
      <c r="MXQ909" s="3"/>
      <c r="MXR909" s="3"/>
      <c r="MXS909" s="3"/>
      <c r="MXT909" s="3"/>
      <c r="MXU909" s="3"/>
      <c r="MXV909" s="3"/>
      <c r="MXW909" s="3"/>
      <c r="MXX909" s="3"/>
      <c r="MXY909" s="3"/>
      <c r="MXZ909" s="3"/>
      <c r="MYA909" s="3"/>
      <c r="MYB909" s="3"/>
      <c r="MYC909" s="3"/>
      <c r="MYD909" s="3"/>
      <c r="MYE909" s="3"/>
      <c r="MYF909" s="3"/>
      <c r="MYG909" s="3"/>
      <c r="MYH909" s="3"/>
      <c r="MYI909" s="3"/>
      <c r="MYJ909" s="3"/>
      <c r="MYK909" s="3"/>
      <c r="MYL909" s="3"/>
      <c r="MYM909" s="3"/>
      <c r="MYN909" s="3"/>
      <c r="MYO909" s="3"/>
      <c r="MYP909" s="3"/>
      <c r="MYQ909" s="3"/>
      <c r="MYR909" s="3"/>
      <c r="MYS909" s="3"/>
      <c r="MYT909" s="3"/>
      <c r="MYU909" s="3"/>
      <c r="MYV909" s="3"/>
      <c r="MYW909" s="3"/>
      <c r="MYX909" s="3"/>
      <c r="MYY909" s="3"/>
      <c r="MYZ909" s="3"/>
      <c r="MZA909" s="3"/>
      <c r="MZB909" s="3"/>
      <c r="MZC909" s="3"/>
      <c r="MZD909" s="3"/>
      <c r="MZE909" s="3"/>
      <c r="MZF909" s="3"/>
      <c r="MZG909" s="3"/>
      <c r="MZH909" s="3"/>
      <c r="MZI909" s="3"/>
      <c r="MZJ909" s="3"/>
      <c r="MZK909" s="3"/>
      <c r="MZL909" s="3"/>
      <c r="MZM909" s="3"/>
      <c r="MZN909" s="3"/>
      <c r="MZO909" s="3"/>
      <c r="MZP909" s="3"/>
      <c r="MZQ909" s="3"/>
      <c r="MZR909" s="3"/>
      <c r="MZS909" s="3"/>
      <c r="MZT909" s="3"/>
      <c r="MZU909" s="3"/>
      <c r="MZV909" s="3"/>
      <c r="MZW909" s="3"/>
      <c r="MZX909" s="3"/>
      <c r="MZY909" s="3"/>
      <c r="MZZ909" s="3"/>
      <c r="NAA909" s="3"/>
      <c r="NAB909" s="3"/>
      <c r="NAC909" s="3"/>
      <c r="NAD909" s="3"/>
      <c r="NAE909" s="3"/>
      <c r="NAF909" s="3"/>
      <c r="NAG909" s="3"/>
      <c r="NAH909" s="3"/>
      <c r="NAI909" s="3"/>
      <c r="NAJ909" s="3"/>
      <c r="NAK909" s="3"/>
      <c r="NAL909" s="3"/>
      <c r="NAM909" s="3"/>
      <c r="NAN909" s="3"/>
      <c r="NAO909" s="3"/>
      <c r="NAP909" s="3"/>
      <c r="NAQ909" s="3"/>
      <c r="NAR909" s="3"/>
      <c r="NAS909" s="3"/>
      <c r="NAT909" s="3"/>
      <c r="NAU909" s="3"/>
      <c r="NAV909" s="3"/>
      <c r="NAW909" s="3"/>
      <c r="NAX909" s="3"/>
      <c r="NAY909" s="3"/>
      <c r="NAZ909" s="3"/>
      <c r="NBA909" s="3"/>
      <c r="NBB909" s="3"/>
      <c r="NBC909" s="3"/>
      <c r="NBD909" s="3"/>
      <c r="NBE909" s="3"/>
      <c r="NBF909" s="3"/>
      <c r="NBG909" s="3"/>
      <c r="NBH909" s="3"/>
      <c r="NBI909" s="3"/>
      <c r="NBJ909" s="3"/>
      <c r="NBK909" s="3"/>
      <c r="NBL909" s="3"/>
      <c r="NBM909" s="3"/>
      <c r="NBN909" s="3"/>
      <c r="NBO909" s="3"/>
      <c r="NBP909" s="3"/>
      <c r="NBQ909" s="3"/>
      <c r="NBR909" s="3"/>
      <c r="NBS909" s="3"/>
      <c r="NBT909" s="3"/>
      <c r="NBU909" s="3"/>
      <c r="NBV909" s="3"/>
      <c r="NBW909" s="3"/>
      <c r="NBX909" s="3"/>
      <c r="NBY909" s="3"/>
      <c r="NBZ909" s="3"/>
      <c r="NCA909" s="3"/>
      <c r="NCB909" s="3"/>
      <c r="NCC909" s="3"/>
      <c r="NCD909" s="3"/>
      <c r="NCE909" s="3"/>
      <c r="NCF909" s="3"/>
      <c r="NCG909" s="3"/>
      <c r="NCH909" s="3"/>
      <c r="NCI909" s="3"/>
      <c r="NCJ909" s="3"/>
      <c r="NCK909" s="3"/>
      <c r="NCL909" s="3"/>
      <c r="NCM909" s="3"/>
      <c r="NCN909" s="3"/>
      <c r="NCO909" s="3"/>
      <c r="NCP909" s="3"/>
      <c r="NCQ909" s="3"/>
      <c r="NCR909" s="3"/>
      <c r="NCS909" s="3"/>
      <c r="NCT909" s="3"/>
      <c r="NCU909" s="3"/>
      <c r="NCV909" s="3"/>
      <c r="NCW909" s="3"/>
      <c r="NCX909" s="3"/>
      <c r="NCY909" s="3"/>
      <c r="NCZ909" s="3"/>
      <c r="NDA909" s="3"/>
      <c r="NDB909" s="3"/>
      <c r="NDC909" s="3"/>
      <c r="NDD909" s="3"/>
      <c r="NDE909" s="3"/>
      <c r="NDF909" s="3"/>
      <c r="NDG909" s="3"/>
      <c r="NDH909" s="3"/>
      <c r="NDI909" s="3"/>
      <c r="NDJ909" s="3"/>
      <c r="NDK909" s="3"/>
      <c r="NDL909" s="3"/>
      <c r="NDM909" s="3"/>
      <c r="NDN909" s="3"/>
      <c r="NDO909" s="3"/>
      <c r="NDP909" s="3"/>
      <c r="NDQ909" s="3"/>
      <c r="NDR909" s="3"/>
      <c r="NDS909" s="3"/>
      <c r="NDT909" s="3"/>
      <c r="NDU909" s="3"/>
      <c r="NDV909" s="3"/>
      <c r="NDW909" s="3"/>
      <c r="NDX909" s="3"/>
      <c r="NDY909" s="3"/>
      <c r="NDZ909" s="3"/>
      <c r="NEA909" s="3"/>
      <c r="NEB909" s="3"/>
      <c r="NEC909" s="3"/>
      <c r="NED909" s="3"/>
      <c r="NEE909" s="3"/>
      <c r="NEF909" s="3"/>
      <c r="NEG909" s="3"/>
      <c r="NEH909" s="3"/>
      <c r="NEI909" s="3"/>
      <c r="NEJ909" s="3"/>
      <c r="NEK909" s="3"/>
      <c r="NEL909" s="3"/>
      <c r="NEM909" s="3"/>
      <c r="NEN909" s="3"/>
      <c r="NEO909" s="3"/>
      <c r="NEP909" s="3"/>
      <c r="NEQ909" s="3"/>
      <c r="NER909" s="3"/>
      <c r="NES909" s="3"/>
      <c r="NET909" s="3"/>
      <c r="NEU909" s="3"/>
      <c r="NEV909" s="3"/>
      <c r="NEW909" s="3"/>
      <c r="NEX909" s="3"/>
      <c r="NEY909" s="3"/>
      <c r="NEZ909" s="3"/>
      <c r="NFA909" s="3"/>
      <c r="NFB909" s="3"/>
      <c r="NFC909" s="3"/>
      <c r="NFD909" s="3"/>
      <c r="NFE909" s="3"/>
      <c r="NFF909" s="3"/>
      <c r="NFG909" s="3"/>
      <c r="NFH909" s="3"/>
      <c r="NFI909" s="3"/>
      <c r="NFJ909" s="3"/>
      <c r="NFK909" s="3"/>
      <c r="NFL909" s="3"/>
      <c r="NFM909" s="3"/>
      <c r="NFN909" s="3"/>
      <c r="NFO909" s="3"/>
      <c r="NFP909" s="3"/>
      <c r="NFQ909" s="3"/>
      <c r="NFR909" s="3"/>
      <c r="NFS909" s="3"/>
      <c r="NFT909" s="3"/>
      <c r="NFU909" s="3"/>
      <c r="NFV909" s="3"/>
      <c r="NFW909" s="3"/>
      <c r="NFX909" s="3"/>
      <c r="NFY909" s="3"/>
      <c r="NFZ909" s="3"/>
      <c r="NGA909" s="3"/>
      <c r="NGB909" s="3"/>
      <c r="NGC909" s="3"/>
      <c r="NGD909" s="3"/>
      <c r="NGE909" s="3"/>
      <c r="NGF909" s="3"/>
      <c r="NGG909" s="3"/>
      <c r="NGH909" s="3"/>
      <c r="NGI909" s="3"/>
      <c r="NGJ909" s="3"/>
      <c r="NGK909" s="3"/>
      <c r="NGL909" s="3"/>
      <c r="NGM909" s="3"/>
      <c r="NGN909" s="3"/>
      <c r="NGO909" s="3"/>
      <c r="NGP909" s="3"/>
      <c r="NGQ909" s="3"/>
      <c r="NGR909" s="3"/>
      <c r="NGS909" s="3"/>
      <c r="NGT909" s="3"/>
      <c r="NGU909" s="3"/>
      <c r="NGV909" s="3"/>
      <c r="NGW909" s="3"/>
      <c r="NGX909" s="3"/>
      <c r="NGY909" s="3"/>
      <c r="NGZ909" s="3"/>
      <c r="NHA909" s="3"/>
      <c r="NHB909" s="3"/>
      <c r="NHC909" s="3"/>
      <c r="NHD909" s="3"/>
      <c r="NHE909" s="3"/>
      <c r="NHF909" s="3"/>
      <c r="NHG909" s="3"/>
      <c r="NHH909" s="3"/>
      <c r="NHI909" s="3"/>
      <c r="NHJ909" s="3"/>
      <c r="NHK909" s="3"/>
      <c r="NHL909" s="3"/>
      <c r="NHM909" s="3"/>
      <c r="NHN909" s="3"/>
      <c r="NHO909" s="3"/>
      <c r="NHP909" s="3"/>
      <c r="NHQ909" s="3"/>
      <c r="NHR909" s="3"/>
      <c r="NHS909" s="3"/>
      <c r="NHT909" s="3"/>
      <c r="NHU909" s="3"/>
      <c r="NHV909" s="3"/>
      <c r="NHW909" s="3"/>
      <c r="NHX909" s="3"/>
      <c r="NHY909" s="3"/>
      <c r="NHZ909" s="3"/>
      <c r="NIA909" s="3"/>
      <c r="NIB909" s="3"/>
      <c r="NIC909" s="3"/>
      <c r="NID909" s="3"/>
      <c r="NIE909" s="3"/>
      <c r="NIF909" s="3"/>
      <c r="NIG909" s="3"/>
      <c r="NIH909" s="3"/>
      <c r="NII909" s="3"/>
      <c r="NIJ909" s="3"/>
      <c r="NIK909" s="3"/>
      <c r="NIL909" s="3"/>
      <c r="NIM909" s="3"/>
      <c r="NIN909" s="3"/>
      <c r="NIO909" s="3"/>
      <c r="NIP909" s="3"/>
      <c r="NIQ909" s="3"/>
      <c r="NIR909" s="3"/>
      <c r="NIS909" s="3"/>
      <c r="NIT909" s="3"/>
      <c r="NIU909" s="3"/>
      <c r="NIV909" s="3"/>
      <c r="NIW909" s="3"/>
      <c r="NIX909" s="3"/>
      <c r="NIY909" s="3"/>
      <c r="NIZ909" s="3"/>
      <c r="NJA909" s="3"/>
      <c r="NJB909" s="3"/>
      <c r="NJC909" s="3"/>
      <c r="NJD909" s="3"/>
      <c r="NJE909" s="3"/>
      <c r="NJF909" s="3"/>
      <c r="NJG909" s="3"/>
      <c r="NJH909" s="3"/>
      <c r="NJI909" s="3"/>
      <c r="NJJ909" s="3"/>
      <c r="NJK909" s="3"/>
      <c r="NJL909" s="3"/>
      <c r="NJM909" s="3"/>
      <c r="NJN909" s="3"/>
      <c r="NJO909" s="3"/>
      <c r="NJP909" s="3"/>
      <c r="NJQ909" s="3"/>
      <c r="NJR909" s="3"/>
      <c r="NJS909" s="3"/>
      <c r="NJT909" s="3"/>
      <c r="NJU909" s="3"/>
      <c r="NJV909" s="3"/>
      <c r="NJW909" s="3"/>
      <c r="NJX909" s="3"/>
      <c r="NJY909" s="3"/>
      <c r="NJZ909" s="3"/>
      <c r="NKA909" s="3"/>
      <c r="NKB909" s="3"/>
      <c r="NKC909" s="3"/>
      <c r="NKD909" s="3"/>
      <c r="NKE909" s="3"/>
      <c r="NKF909" s="3"/>
      <c r="NKG909" s="3"/>
      <c r="NKH909" s="3"/>
      <c r="NKI909" s="3"/>
      <c r="NKJ909" s="3"/>
      <c r="NKK909" s="3"/>
      <c r="NKL909" s="3"/>
      <c r="NKM909" s="3"/>
      <c r="NKN909" s="3"/>
      <c r="NKO909" s="3"/>
      <c r="NKP909" s="3"/>
      <c r="NKQ909" s="3"/>
      <c r="NKR909" s="3"/>
      <c r="NKS909" s="3"/>
      <c r="NKT909" s="3"/>
      <c r="NKU909" s="3"/>
      <c r="NKV909" s="3"/>
      <c r="NKW909" s="3"/>
      <c r="NKX909" s="3"/>
      <c r="NKY909" s="3"/>
      <c r="NKZ909" s="3"/>
      <c r="NLA909" s="3"/>
      <c r="NLB909" s="3"/>
      <c r="NLC909" s="3"/>
      <c r="NLD909" s="3"/>
      <c r="NLE909" s="3"/>
      <c r="NLF909" s="3"/>
      <c r="NLG909" s="3"/>
      <c r="NLH909" s="3"/>
      <c r="NLI909" s="3"/>
      <c r="NLJ909" s="3"/>
      <c r="NLK909" s="3"/>
      <c r="NLL909" s="3"/>
      <c r="NLM909" s="3"/>
      <c r="NLN909" s="3"/>
      <c r="NLO909" s="3"/>
      <c r="NLP909" s="3"/>
      <c r="NLQ909" s="3"/>
      <c r="NLR909" s="3"/>
      <c r="NLS909" s="3"/>
      <c r="NLT909" s="3"/>
      <c r="NLU909" s="3"/>
      <c r="NLV909" s="3"/>
      <c r="NLW909" s="3"/>
      <c r="NLX909" s="3"/>
      <c r="NLY909" s="3"/>
      <c r="NLZ909" s="3"/>
      <c r="NMA909" s="3"/>
      <c r="NMB909" s="3"/>
      <c r="NMC909" s="3"/>
      <c r="NMD909" s="3"/>
      <c r="NME909" s="3"/>
      <c r="NMF909" s="3"/>
      <c r="NMG909" s="3"/>
      <c r="NMH909" s="3"/>
      <c r="NMI909" s="3"/>
      <c r="NMJ909" s="3"/>
      <c r="NMK909" s="3"/>
      <c r="NML909" s="3"/>
      <c r="NMM909" s="3"/>
      <c r="NMN909" s="3"/>
      <c r="NMO909" s="3"/>
      <c r="NMP909" s="3"/>
      <c r="NMQ909" s="3"/>
      <c r="NMR909" s="3"/>
      <c r="NMS909" s="3"/>
      <c r="NMT909" s="3"/>
      <c r="NMU909" s="3"/>
      <c r="NMV909" s="3"/>
      <c r="NMW909" s="3"/>
      <c r="NMX909" s="3"/>
      <c r="NMY909" s="3"/>
      <c r="NMZ909" s="3"/>
      <c r="NNA909" s="3"/>
      <c r="NNB909" s="3"/>
      <c r="NNC909" s="3"/>
      <c r="NND909" s="3"/>
      <c r="NNE909" s="3"/>
      <c r="NNF909" s="3"/>
      <c r="NNG909" s="3"/>
      <c r="NNH909" s="3"/>
      <c r="NNI909" s="3"/>
      <c r="NNJ909" s="3"/>
      <c r="NNK909" s="3"/>
      <c r="NNL909" s="3"/>
      <c r="NNM909" s="3"/>
      <c r="NNN909" s="3"/>
      <c r="NNO909" s="3"/>
      <c r="NNP909" s="3"/>
      <c r="NNQ909" s="3"/>
      <c r="NNR909" s="3"/>
      <c r="NNS909" s="3"/>
      <c r="NNT909" s="3"/>
      <c r="NNU909" s="3"/>
      <c r="NNV909" s="3"/>
      <c r="NNW909" s="3"/>
      <c r="NNX909" s="3"/>
      <c r="NNY909" s="3"/>
      <c r="NNZ909" s="3"/>
      <c r="NOA909" s="3"/>
      <c r="NOB909" s="3"/>
      <c r="NOC909" s="3"/>
      <c r="NOD909" s="3"/>
      <c r="NOE909" s="3"/>
      <c r="NOF909" s="3"/>
      <c r="NOG909" s="3"/>
      <c r="NOH909" s="3"/>
      <c r="NOI909" s="3"/>
      <c r="NOJ909" s="3"/>
      <c r="NOK909" s="3"/>
      <c r="NOL909" s="3"/>
      <c r="NOM909" s="3"/>
      <c r="NON909" s="3"/>
      <c r="NOO909" s="3"/>
      <c r="NOP909" s="3"/>
      <c r="NOQ909" s="3"/>
      <c r="NOR909" s="3"/>
      <c r="NOS909" s="3"/>
      <c r="NOT909" s="3"/>
      <c r="NOU909" s="3"/>
      <c r="NOV909" s="3"/>
      <c r="NOW909" s="3"/>
      <c r="NOX909" s="3"/>
      <c r="NOY909" s="3"/>
      <c r="NOZ909" s="3"/>
      <c r="NPA909" s="3"/>
      <c r="NPB909" s="3"/>
      <c r="NPC909" s="3"/>
      <c r="NPD909" s="3"/>
      <c r="NPE909" s="3"/>
      <c r="NPF909" s="3"/>
      <c r="NPG909" s="3"/>
      <c r="NPH909" s="3"/>
      <c r="NPI909" s="3"/>
      <c r="NPJ909" s="3"/>
      <c r="NPK909" s="3"/>
      <c r="NPL909" s="3"/>
      <c r="NPM909" s="3"/>
      <c r="NPN909" s="3"/>
      <c r="NPO909" s="3"/>
      <c r="NPP909" s="3"/>
      <c r="NPQ909" s="3"/>
      <c r="NPR909" s="3"/>
      <c r="NPS909" s="3"/>
      <c r="NPT909" s="3"/>
      <c r="NPU909" s="3"/>
      <c r="NPV909" s="3"/>
      <c r="NPW909" s="3"/>
      <c r="NPX909" s="3"/>
      <c r="NPY909" s="3"/>
      <c r="NPZ909" s="3"/>
      <c r="NQA909" s="3"/>
      <c r="NQB909" s="3"/>
      <c r="NQC909" s="3"/>
      <c r="NQD909" s="3"/>
      <c r="NQE909" s="3"/>
      <c r="NQF909" s="3"/>
      <c r="NQG909" s="3"/>
      <c r="NQH909" s="3"/>
      <c r="NQI909" s="3"/>
      <c r="NQJ909" s="3"/>
      <c r="NQK909" s="3"/>
      <c r="NQL909" s="3"/>
      <c r="NQM909" s="3"/>
      <c r="NQN909" s="3"/>
      <c r="NQO909" s="3"/>
      <c r="NQP909" s="3"/>
      <c r="NQQ909" s="3"/>
      <c r="NQR909" s="3"/>
      <c r="NQS909" s="3"/>
      <c r="NQT909" s="3"/>
      <c r="NQU909" s="3"/>
      <c r="NQV909" s="3"/>
      <c r="NQW909" s="3"/>
      <c r="NQX909" s="3"/>
      <c r="NQY909" s="3"/>
      <c r="NQZ909" s="3"/>
      <c r="NRA909" s="3"/>
      <c r="NRB909" s="3"/>
      <c r="NRC909" s="3"/>
      <c r="NRD909" s="3"/>
      <c r="NRE909" s="3"/>
      <c r="NRF909" s="3"/>
      <c r="NRG909" s="3"/>
      <c r="NRH909" s="3"/>
      <c r="NRI909" s="3"/>
      <c r="NRJ909" s="3"/>
      <c r="NRK909" s="3"/>
      <c r="NRL909" s="3"/>
      <c r="NRM909" s="3"/>
      <c r="NRN909" s="3"/>
      <c r="NRO909" s="3"/>
      <c r="NRP909" s="3"/>
      <c r="NRQ909" s="3"/>
      <c r="NRR909" s="3"/>
      <c r="NRS909" s="3"/>
      <c r="NRT909" s="3"/>
      <c r="NRU909" s="3"/>
      <c r="NRV909" s="3"/>
      <c r="NRW909" s="3"/>
      <c r="NRX909" s="3"/>
      <c r="NRY909" s="3"/>
      <c r="NRZ909" s="3"/>
      <c r="NSA909" s="3"/>
      <c r="NSB909" s="3"/>
      <c r="NSC909" s="3"/>
      <c r="NSD909" s="3"/>
      <c r="NSE909" s="3"/>
      <c r="NSF909" s="3"/>
      <c r="NSG909" s="3"/>
      <c r="NSH909" s="3"/>
      <c r="NSI909" s="3"/>
      <c r="NSJ909" s="3"/>
      <c r="NSK909" s="3"/>
      <c r="NSL909" s="3"/>
      <c r="NSM909" s="3"/>
      <c r="NSN909" s="3"/>
      <c r="NSO909" s="3"/>
      <c r="NSP909" s="3"/>
      <c r="NSQ909" s="3"/>
      <c r="NSR909" s="3"/>
      <c r="NSS909" s="3"/>
      <c r="NST909" s="3"/>
      <c r="NSU909" s="3"/>
      <c r="NSV909" s="3"/>
      <c r="NSW909" s="3"/>
      <c r="NSX909" s="3"/>
      <c r="NSY909" s="3"/>
      <c r="NSZ909" s="3"/>
      <c r="NTA909" s="3"/>
      <c r="NTB909" s="3"/>
      <c r="NTC909" s="3"/>
      <c r="NTD909" s="3"/>
      <c r="NTE909" s="3"/>
      <c r="NTF909" s="3"/>
      <c r="NTG909" s="3"/>
      <c r="NTH909" s="3"/>
      <c r="NTI909" s="3"/>
      <c r="NTJ909" s="3"/>
      <c r="NTK909" s="3"/>
      <c r="NTL909" s="3"/>
      <c r="NTM909" s="3"/>
      <c r="NTN909" s="3"/>
      <c r="NTO909" s="3"/>
      <c r="NTP909" s="3"/>
      <c r="NTQ909" s="3"/>
      <c r="NTR909" s="3"/>
      <c r="NTS909" s="3"/>
      <c r="NTT909" s="3"/>
      <c r="NTU909" s="3"/>
      <c r="NTV909" s="3"/>
      <c r="NTW909" s="3"/>
      <c r="NTX909" s="3"/>
      <c r="NTY909" s="3"/>
      <c r="NTZ909" s="3"/>
      <c r="NUA909" s="3"/>
      <c r="NUB909" s="3"/>
      <c r="NUC909" s="3"/>
      <c r="NUD909" s="3"/>
      <c r="NUE909" s="3"/>
      <c r="NUF909" s="3"/>
      <c r="NUG909" s="3"/>
      <c r="NUH909" s="3"/>
      <c r="NUI909" s="3"/>
      <c r="NUJ909" s="3"/>
      <c r="NUK909" s="3"/>
      <c r="NUL909" s="3"/>
      <c r="NUM909" s="3"/>
      <c r="NUN909" s="3"/>
      <c r="NUO909" s="3"/>
      <c r="NUP909" s="3"/>
      <c r="NUQ909" s="3"/>
      <c r="NUR909" s="3"/>
      <c r="NUS909" s="3"/>
      <c r="NUT909" s="3"/>
      <c r="NUU909" s="3"/>
      <c r="NUV909" s="3"/>
      <c r="NUW909" s="3"/>
      <c r="NUX909" s="3"/>
      <c r="NUY909" s="3"/>
      <c r="NUZ909" s="3"/>
      <c r="NVA909" s="3"/>
      <c r="NVB909" s="3"/>
      <c r="NVC909" s="3"/>
      <c r="NVD909" s="3"/>
      <c r="NVE909" s="3"/>
      <c r="NVF909" s="3"/>
      <c r="NVG909" s="3"/>
      <c r="NVH909" s="3"/>
      <c r="NVI909" s="3"/>
      <c r="NVJ909" s="3"/>
      <c r="NVK909" s="3"/>
      <c r="NVL909" s="3"/>
      <c r="NVM909" s="3"/>
      <c r="NVN909" s="3"/>
      <c r="NVO909" s="3"/>
      <c r="NVP909" s="3"/>
      <c r="NVQ909" s="3"/>
      <c r="NVR909" s="3"/>
      <c r="NVS909" s="3"/>
      <c r="NVT909" s="3"/>
      <c r="NVU909" s="3"/>
      <c r="NVV909" s="3"/>
      <c r="NVW909" s="3"/>
      <c r="NVX909" s="3"/>
      <c r="NVY909" s="3"/>
      <c r="NVZ909" s="3"/>
      <c r="NWA909" s="3"/>
      <c r="NWB909" s="3"/>
      <c r="NWC909" s="3"/>
      <c r="NWD909" s="3"/>
      <c r="NWE909" s="3"/>
      <c r="NWF909" s="3"/>
      <c r="NWG909" s="3"/>
      <c r="NWH909" s="3"/>
      <c r="NWI909" s="3"/>
      <c r="NWJ909" s="3"/>
      <c r="NWK909" s="3"/>
      <c r="NWL909" s="3"/>
      <c r="NWM909" s="3"/>
      <c r="NWN909" s="3"/>
      <c r="NWO909" s="3"/>
      <c r="NWP909" s="3"/>
      <c r="NWQ909" s="3"/>
      <c r="NWR909" s="3"/>
      <c r="NWS909" s="3"/>
      <c r="NWT909" s="3"/>
      <c r="NWU909" s="3"/>
      <c r="NWV909" s="3"/>
      <c r="NWW909" s="3"/>
      <c r="NWX909" s="3"/>
      <c r="NWY909" s="3"/>
      <c r="NWZ909" s="3"/>
      <c r="NXA909" s="3"/>
      <c r="NXB909" s="3"/>
      <c r="NXC909" s="3"/>
      <c r="NXD909" s="3"/>
      <c r="NXE909" s="3"/>
      <c r="NXF909" s="3"/>
      <c r="NXG909" s="3"/>
      <c r="NXH909" s="3"/>
      <c r="NXI909" s="3"/>
      <c r="NXJ909" s="3"/>
      <c r="NXK909" s="3"/>
      <c r="NXL909" s="3"/>
      <c r="NXM909" s="3"/>
      <c r="NXN909" s="3"/>
      <c r="NXO909" s="3"/>
      <c r="NXP909" s="3"/>
      <c r="NXQ909" s="3"/>
      <c r="NXR909" s="3"/>
      <c r="NXS909" s="3"/>
      <c r="NXT909" s="3"/>
      <c r="NXU909" s="3"/>
      <c r="NXV909" s="3"/>
      <c r="NXW909" s="3"/>
      <c r="NXX909" s="3"/>
      <c r="NXY909" s="3"/>
      <c r="NXZ909" s="3"/>
      <c r="NYA909" s="3"/>
      <c r="NYB909" s="3"/>
      <c r="NYC909" s="3"/>
      <c r="NYD909" s="3"/>
      <c r="NYE909" s="3"/>
      <c r="NYF909" s="3"/>
      <c r="NYG909" s="3"/>
      <c r="NYH909" s="3"/>
      <c r="NYI909" s="3"/>
      <c r="NYJ909" s="3"/>
      <c r="NYK909" s="3"/>
      <c r="NYL909" s="3"/>
      <c r="NYM909" s="3"/>
      <c r="NYN909" s="3"/>
      <c r="NYO909" s="3"/>
      <c r="NYP909" s="3"/>
      <c r="NYQ909" s="3"/>
      <c r="NYR909" s="3"/>
      <c r="NYS909" s="3"/>
      <c r="NYT909" s="3"/>
      <c r="NYU909" s="3"/>
      <c r="NYV909" s="3"/>
      <c r="NYW909" s="3"/>
      <c r="NYX909" s="3"/>
      <c r="NYY909" s="3"/>
      <c r="NYZ909" s="3"/>
      <c r="NZA909" s="3"/>
      <c r="NZB909" s="3"/>
      <c r="NZC909" s="3"/>
      <c r="NZD909" s="3"/>
      <c r="NZE909" s="3"/>
      <c r="NZF909" s="3"/>
      <c r="NZG909" s="3"/>
      <c r="NZH909" s="3"/>
      <c r="NZI909" s="3"/>
      <c r="NZJ909" s="3"/>
      <c r="NZK909" s="3"/>
      <c r="NZL909" s="3"/>
      <c r="NZM909" s="3"/>
      <c r="NZN909" s="3"/>
      <c r="NZO909" s="3"/>
      <c r="NZP909" s="3"/>
      <c r="NZQ909" s="3"/>
      <c r="NZR909" s="3"/>
      <c r="NZS909" s="3"/>
      <c r="NZT909" s="3"/>
      <c r="NZU909" s="3"/>
      <c r="NZV909" s="3"/>
      <c r="NZW909" s="3"/>
      <c r="NZX909" s="3"/>
      <c r="NZY909" s="3"/>
      <c r="NZZ909" s="3"/>
      <c r="OAA909" s="3"/>
      <c r="OAB909" s="3"/>
      <c r="OAC909" s="3"/>
      <c r="OAD909" s="3"/>
      <c r="OAE909" s="3"/>
      <c r="OAF909" s="3"/>
      <c r="OAG909" s="3"/>
      <c r="OAH909" s="3"/>
      <c r="OAI909" s="3"/>
      <c r="OAJ909" s="3"/>
      <c r="OAK909" s="3"/>
      <c r="OAL909" s="3"/>
      <c r="OAM909" s="3"/>
      <c r="OAN909" s="3"/>
      <c r="OAO909" s="3"/>
      <c r="OAP909" s="3"/>
      <c r="OAQ909" s="3"/>
      <c r="OAR909" s="3"/>
      <c r="OAS909" s="3"/>
      <c r="OAT909" s="3"/>
      <c r="OAU909" s="3"/>
      <c r="OAV909" s="3"/>
      <c r="OAW909" s="3"/>
      <c r="OAX909" s="3"/>
      <c r="OAY909" s="3"/>
      <c r="OAZ909" s="3"/>
      <c r="OBA909" s="3"/>
      <c r="OBB909" s="3"/>
      <c r="OBC909" s="3"/>
      <c r="OBD909" s="3"/>
      <c r="OBE909" s="3"/>
      <c r="OBF909" s="3"/>
      <c r="OBG909" s="3"/>
      <c r="OBH909" s="3"/>
      <c r="OBI909" s="3"/>
      <c r="OBJ909" s="3"/>
      <c r="OBK909" s="3"/>
      <c r="OBL909" s="3"/>
      <c r="OBM909" s="3"/>
      <c r="OBN909" s="3"/>
      <c r="OBO909" s="3"/>
      <c r="OBP909" s="3"/>
      <c r="OBQ909" s="3"/>
      <c r="OBR909" s="3"/>
      <c r="OBS909" s="3"/>
      <c r="OBT909" s="3"/>
      <c r="OBU909" s="3"/>
      <c r="OBV909" s="3"/>
      <c r="OBW909" s="3"/>
      <c r="OBX909" s="3"/>
      <c r="OBY909" s="3"/>
      <c r="OBZ909" s="3"/>
      <c r="OCA909" s="3"/>
      <c r="OCB909" s="3"/>
      <c r="OCC909" s="3"/>
      <c r="OCD909" s="3"/>
      <c r="OCE909" s="3"/>
      <c r="OCF909" s="3"/>
      <c r="OCG909" s="3"/>
      <c r="OCH909" s="3"/>
      <c r="OCI909" s="3"/>
      <c r="OCJ909" s="3"/>
      <c r="OCK909" s="3"/>
      <c r="OCL909" s="3"/>
      <c r="OCM909" s="3"/>
      <c r="OCN909" s="3"/>
      <c r="OCO909" s="3"/>
      <c r="OCP909" s="3"/>
      <c r="OCQ909" s="3"/>
      <c r="OCR909" s="3"/>
      <c r="OCS909" s="3"/>
      <c r="OCT909" s="3"/>
      <c r="OCU909" s="3"/>
      <c r="OCV909" s="3"/>
      <c r="OCW909" s="3"/>
      <c r="OCX909" s="3"/>
      <c r="OCY909" s="3"/>
      <c r="OCZ909" s="3"/>
      <c r="ODA909" s="3"/>
      <c r="ODB909" s="3"/>
      <c r="ODC909" s="3"/>
      <c r="ODD909" s="3"/>
      <c r="ODE909" s="3"/>
      <c r="ODF909" s="3"/>
      <c r="ODG909" s="3"/>
      <c r="ODH909" s="3"/>
      <c r="ODI909" s="3"/>
      <c r="ODJ909" s="3"/>
      <c r="ODK909" s="3"/>
      <c r="ODL909" s="3"/>
      <c r="ODM909" s="3"/>
      <c r="ODN909" s="3"/>
      <c r="ODO909" s="3"/>
      <c r="ODP909" s="3"/>
      <c r="ODQ909" s="3"/>
      <c r="ODR909" s="3"/>
      <c r="ODS909" s="3"/>
      <c r="ODT909" s="3"/>
      <c r="ODU909" s="3"/>
      <c r="ODV909" s="3"/>
      <c r="ODW909" s="3"/>
      <c r="ODX909" s="3"/>
      <c r="ODY909" s="3"/>
      <c r="ODZ909" s="3"/>
      <c r="OEA909" s="3"/>
      <c r="OEB909" s="3"/>
      <c r="OEC909" s="3"/>
      <c r="OED909" s="3"/>
      <c r="OEE909" s="3"/>
      <c r="OEF909" s="3"/>
      <c r="OEG909" s="3"/>
      <c r="OEH909" s="3"/>
      <c r="OEI909" s="3"/>
      <c r="OEJ909" s="3"/>
      <c r="OEK909" s="3"/>
      <c r="OEL909" s="3"/>
      <c r="OEM909" s="3"/>
      <c r="OEN909" s="3"/>
      <c r="OEO909" s="3"/>
      <c r="OEP909" s="3"/>
      <c r="OEQ909" s="3"/>
      <c r="OER909" s="3"/>
      <c r="OES909" s="3"/>
      <c r="OET909" s="3"/>
      <c r="OEU909" s="3"/>
      <c r="OEV909" s="3"/>
      <c r="OEW909" s="3"/>
      <c r="OEX909" s="3"/>
      <c r="OEY909" s="3"/>
      <c r="OEZ909" s="3"/>
      <c r="OFA909" s="3"/>
      <c r="OFB909" s="3"/>
      <c r="OFC909" s="3"/>
      <c r="OFD909" s="3"/>
      <c r="OFE909" s="3"/>
      <c r="OFF909" s="3"/>
      <c r="OFG909" s="3"/>
      <c r="OFH909" s="3"/>
      <c r="OFI909" s="3"/>
      <c r="OFJ909" s="3"/>
      <c r="OFK909" s="3"/>
      <c r="OFL909" s="3"/>
      <c r="OFM909" s="3"/>
      <c r="OFN909" s="3"/>
      <c r="OFO909" s="3"/>
      <c r="OFP909" s="3"/>
      <c r="OFQ909" s="3"/>
      <c r="OFR909" s="3"/>
      <c r="OFS909" s="3"/>
      <c r="OFT909" s="3"/>
      <c r="OFU909" s="3"/>
      <c r="OFV909" s="3"/>
      <c r="OFW909" s="3"/>
      <c r="OFX909" s="3"/>
      <c r="OFY909" s="3"/>
      <c r="OFZ909" s="3"/>
      <c r="OGA909" s="3"/>
      <c r="OGB909" s="3"/>
      <c r="OGC909" s="3"/>
      <c r="OGD909" s="3"/>
      <c r="OGE909" s="3"/>
      <c r="OGF909" s="3"/>
      <c r="OGG909" s="3"/>
      <c r="OGH909" s="3"/>
      <c r="OGI909" s="3"/>
      <c r="OGJ909" s="3"/>
      <c r="OGK909" s="3"/>
      <c r="OGL909" s="3"/>
      <c r="OGM909" s="3"/>
      <c r="OGN909" s="3"/>
      <c r="OGO909" s="3"/>
      <c r="OGP909" s="3"/>
      <c r="OGQ909" s="3"/>
      <c r="OGR909" s="3"/>
      <c r="OGS909" s="3"/>
      <c r="OGT909" s="3"/>
      <c r="OGU909" s="3"/>
      <c r="OGV909" s="3"/>
      <c r="OGW909" s="3"/>
      <c r="OGX909" s="3"/>
      <c r="OGY909" s="3"/>
      <c r="OGZ909" s="3"/>
      <c r="OHA909" s="3"/>
      <c r="OHB909" s="3"/>
      <c r="OHC909" s="3"/>
      <c r="OHD909" s="3"/>
      <c r="OHE909" s="3"/>
      <c r="OHF909" s="3"/>
      <c r="OHG909" s="3"/>
      <c r="OHH909" s="3"/>
      <c r="OHI909" s="3"/>
      <c r="OHJ909" s="3"/>
      <c r="OHK909" s="3"/>
      <c r="OHL909" s="3"/>
      <c r="OHM909" s="3"/>
      <c r="OHN909" s="3"/>
      <c r="OHO909" s="3"/>
      <c r="OHP909" s="3"/>
      <c r="OHQ909" s="3"/>
      <c r="OHR909" s="3"/>
      <c r="OHS909" s="3"/>
      <c r="OHT909" s="3"/>
      <c r="OHU909" s="3"/>
      <c r="OHV909" s="3"/>
      <c r="OHW909" s="3"/>
      <c r="OHX909" s="3"/>
      <c r="OHY909" s="3"/>
      <c r="OHZ909" s="3"/>
      <c r="OIA909" s="3"/>
      <c r="OIB909" s="3"/>
      <c r="OIC909" s="3"/>
      <c r="OID909" s="3"/>
      <c r="OIE909" s="3"/>
      <c r="OIF909" s="3"/>
      <c r="OIG909" s="3"/>
      <c r="OIH909" s="3"/>
      <c r="OII909" s="3"/>
      <c r="OIJ909" s="3"/>
      <c r="OIK909" s="3"/>
      <c r="OIL909" s="3"/>
      <c r="OIM909" s="3"/>
      <c r="OIN909" s="3"/>
      <c r="OIO909" s="3"/>
      <c r="OIP909" s="3"/>
      <c r="OIQ909" s="3"/>
      <c r="OIR909" s="3"/>
      <c r="OIS909" s="3"/>
      <c r="OIT909" s="3"/>
      <c r="OIU909" s="3"/>
      <c r="OIV909" s="3"/>
      <c r="OIW909" s="3"/>
      <c r="OIX909" s="3"/>
      <c r="OIY909" s="3"/>
      <c r="OIZ909" s="3"/>
      <c r="OJA909" s="3"/>
      <c r="OJB909" s="3"/>
      <c r="OJC909" s="3"/>
      <c r="OJD909" s="3"/>
      <c r="OJE909" s="3"/>
      <c r="OJF909" s="3"/>
      <c r="OJG909" s="3"/>
      <c r="OJH909" s="3"/>
      <c r="OJI909" s="3"/>
      <c r="OJJ909" s="3"/>
      <c r="OJK909" s="3"/>
      <c r="OJL909" s="3"/>
      <c r="OJM909" s="3"/>
      <c r="OJN909" s="3"/>
      <c r="OJO909" s="3"/>
      <c r="OJP909" s="3"/>
      <c r="OJQ909" s="3"/>
      <c r="OJR909" s="3"/>
      <c r="OJS909" s="3"/>
      <c r="OJT909" s="3"/>
      <c r="OJU909" s="3"/>
      <c r="OJV909" s="3"/>
      <c r="OJW909" s="3"/>
      <c r="OJX909" s="3"/>
      <c r="OJY909" s="3"/>
      <c r="OJZ909" s="3"/>
      <c r="OKA909" s="3"/>
      <c r="OKB909" s="3"/>
      <c r="OKC909" s="3"/>
      <c r="OKD909" s="3"/>
      <c r="OKE909" s="3"/>
      <c r="OKF909" s="3"/>
      <c r="OKG909" s="3"/>
      <c r="OKH909" s="3"/>
      <c r="OKI909" s="3"/>
      <c r="OKJ909" s="3"/>
      <c r="OKK909" s="3"/>
      <c r="OKL909" s="3"/>
      <c r="OKM909" s="3"/>
      <c r="OKN909" s="3"/>
      <c r="OKO909" s="3"/>
      <c r="OKP909" s="3"/>
      <c r="OKQ909" s="3"/>
      <c r="OKR909" s="3"/>
      <c r="OKS909" s="3"/>
      <c r="OKT909" s="3"/>
      <c r="OKU909" s="3"/>
      <c r="OKV909" s="3"/>
      <c r="OKW909" s="3"/>
      <c r="OKX909" s="3"/>
      <c r="OKY909" s="3"/>
      <c r="OKZ909" s="3"/>
      <c r="OLA909" s="3"/>
      <c r="OLB909" s="3"/>
      <c r="OLC909" s="3"/>
      <c r="OLD909" s="3"/>
      <c r="OLE909" s="3"/>
      <c r="OLF909" s="3"/>
      <c r="OLG909" s="3"/>
      <c r="OLH909" s="3"/>
      <c r="OLI909" s="3"/>
      <c r="OLJ909" s="3"/>
      <c r="OLK909" s="3"/>
      <c r="OLL909" s="3"/>
      <c r="OLM909" s="3"/>
      <c r="OLN909" s="3"/>
      <c r="OLO909" s="3"/>
      <c r="OLP909" s="3"/>
      <c r="OLQ909" s="3"/>
      <c r="OLR909" s="3"/>
      <c r="OLS909" s="3"/>
      <c r="OLT909" s="3"/>
      <c r="OLU909" s="3"/>
      <c r="OLV909" s="3"/>
      <c r="OLW909" s="3"/>
      <c r="OLX909" s="3"/>
      <c r="OLY909" s="3"/>
      <c r="OLZ909" s="3"/>
      <c r="OMA909" s="3"/>
      <c r="OMB909" s="3"/>
      <c r="OMC909" s="3"/>
      <c r="OMD909" s="3"/>
      <c r="OME909" s="3"/>
      <c r="OMF909" s="3"/>
      <c r="OMG909" s="3"/>
      <c r="OMH909" s="3"/>
      <c r="OMI909" s="3"/>
      <c r="OMJ909" s="3"/>
      <c r="OMK909" s="3"/>
      <c r="OML909" s="3"/>
      <c r="OMM909" s="3"/>
      <c r="OMN909" s="3"/>
      <c r="OMO909" s="3"/>
      <c r="OMP909" s="3"/>
      <c r="OMQ909" s="3"/>
      <c r="OMR909" s="3"/>
      <c r="OMS909" s="3"/>
      <c r="OMT909" s="3"/>
      <c r="OMU909" s="3"/>
      <c r="OMV909" s="3"/>
      <c r="OMW909" s="3"/>
      <c r="OMX909" s="3"/>
      <c r="OMY909" s="3"/>
      <c r="OMZ909" s="3"/>
      <c r="ONA909" s="3"/>
      <c r="ONB909" s="3"/>
      <c r="ONC909" s="3"/>
      <c r="OND909" s="3"/>
      <c r="ONE909" s="3"/>
      <c r="ONF909" s="3"/>
      <c r="ONG909" s="3"/>
      <c r="ONH909" s="3"/>
      <c r="ONI909" s="3"/>
      <c r="ONJ909" s="3"/>
      <c r="ONK909" s="3"/>
      <c r="ONL909" s="3"/>
      <c r="ONM909" s="3"/>
      <c r="ONN909" s="3"/>
      <c r="ONO909" s="3"/>
      <c r="ONP909" s="3"/>
      <c r="ONQ909" s="3"/>
      <c r="ONR909" s="3"/>
      <c r="ONS909" s="3"/>
      <c r="ONT909" s="3"/>
      <c r="ONU909" s="3"/>
      <c r="ONV909" s="3"/>
      <c r="ONW909" s="3"/>
      <c r="ONX909" s="3"/>
      <c r="ONY909" s="3"/>
      <c r="ONZ909" s="3"/>
      <c r="OOA909" s="3"/>
      <c r="OOB909" s="3"/>
      <c r="OOC909" s="3"/>
      <c r="OOD909" s="3"/>
      <c r="OOE909" s="3"/>
      <c r="OOF909" s="3"/>
      <c r="OOG909" s="3"/>
      <c r="OOH909" s="3"/>
      <c r="OOI909" s="3"/>
      <c r="OOJ909" s="3"/>
      <c r="OOK909" s="3"/>
      <c r="OOL909" s="3"/>
      <c r="OOM909" s="3"/>
      <c r="OON909" s="3"/>
      <c r="OOO909" s="3"/>
      <c r="OOP909" s="3"/>
      <c r="OOQ909" s="3"/>
      <c r="OOR909" s="3"/>
      <c r="OOS909" s="3"/>
      <c r="OOT909" s="3"/>
      <c r="OOU909" s="3"/>
      <c r="OOV909" s="3"/>
      <c r="OOW909" s="3"/>
      <c r="OOX909" s="3"/>
      <c r="OOY909" s="3"/>
      <c r="OOZ909" s="3"/>
      <c r="OPA909" s="3"/>
      <c r="OPB909" s="3"/>
      <c r="OPC909" s="3"/>
      <c r="OPD909" s="3"/>
      <c r="OPE909" s="3"/>
      <c r="OPF909" s="3"/>
      <c r="OPG909" s="3"/>
      <c r="OPH909" s="3"/>
      <c r="OPI909" s="3"/>
      <c r="OPJ909" s="3"/>
      <c r="OPK909" s="3"/>
      <c r="OPL909" s="3"/>
      <c r="OPM909" s="3"/>
      <c r="OPN909" s="3"/>
      <c r="OPO909" s="3"/>
      <c r="OPP909" s="3"/>
      <c r="OPQ909" s="3"/>
      <c r="OPR909" s="3"/>
      <c r="OPS909" s="3"/>
      <c r="OPT909" s="3"/>
      <c r="OPU909" s="3"/>
      <c r="OPV909" s="3"/>
      <c r="OPW909" s="3"/>
      <c r="OPX909" s="3"/>
      <c r="OPY909" s="3"/>
      <c r="OPZ909" s="3"/>
      <c r="OQA909" s="3"/>
      <c r="OQB909" s="3"/>
      <c r="OQC909" s="3"/>
      <c r="OQD909" s="3"/>
      <c r="OQE909" s="3"/>
      <c r="OQF909" s="3"/>
      <c r="OQG909" s="3"/>
      <c r="OQH909" s="3"/>
      <c r="OQI909" s="3"/>
      <c r="OQJ909" s="3"/>
      <c r="OQK909" s="3"/>
      <c r="OQL909" s="3"/>
      <c r="OQM909" s="3"/>
      <c r="OQN909" s="3"/>
      <c r="OQO909" s="3"/>
      <c r="OQP909" s="3"/>
      <c r="OQQ909" s="3"/>
      <c r="OQR909" s="3"/>
      <c r="OQS909" s="3"/>
      <c r="OQT909" s="3"/>
      <c r="OQU909" s="3"/>
      <c r="OQV909" s="3"/>
      <c r="OQW909" s="3"/>
      <c r="OQX909" s="3"/>
      <c r="OQY909" s="3"/>
      <c r="OQZ909" s="3"/>
      <c r="ORA909" s="3"/>
      <c r="ORB909" s="3"/>
      <c r="ORC909" s="3"/>
      <c r="ORD909" s="3"/>
      <c r="ORE909" s="3"/>
      <c r="ORF909" s="3"/>
      <c r="ORG909" s="3"/>
      <c r="ORH909" s="3"/>
      <c r="ORI909" s="3"/>
      <c r="ORJ909" s="3"/>
      <c r="ORK909" s="3"/>
      <c r="ORL909" s="3"/>
      <c r="ORM909" s="3"/>
      <c r="ORN909" s="3"/>
      <c r="ORO909" s="3"/>
      <c r="ORP909" s="3"/>
      <c r="ORQ909" s="3"/>
      <c r="ORR909" s="3"/>
      <c r="ORS909" s="3"/>
      <c r="ORT909" s="3"/>
      <c r="ORU909" s="3"/>
      <c r="ORV909" s="3"/>
      <c r="ORW909" s="3"/>
      <c r="ORX909" s="3"/>
      <c r="ORY909" s="3"/>
      <c r="ORZ909" s="3"/>
      <c r="OSA909" s="3"/>
      <c r="OSB909" s="3"/>
      <c r="OSC909" s="3"/>
      <c r="OSD909" s="3"/>
      <c r="OSE909" s="3"/>
      <c r="OSF909" s="3"/>
      <c r="OSG909" s="3"/>
      <c r="OSH909" s="3"/>
      <c r="OSI909" s="3"/>
      <c r="OSJ909" s="3"/>
      <c r="OSK909" s="3"/>
      <c r="OSL909" s="3"/>
      <c r="OSM909" s="3"/>
      <c r="OSN909" s="3"/>
      <c r="OSO909" s="3"/>
      <c r="OSP909" s="3"/>
      <c r="OSQ909" s="3"/>
      <c r="OSR909" s="3"/>
      <c r="OSS909" s="3"/>
      <c r="OST909" s="3"/>
      <c r="OSU909" s="3"/>
      <c r="OSV909" s="3"/>
      <c r="OSW909" s="3"/>
      <c r="OSX909" s="3"/>
      <c r="OSY909" s="3"/>
      <c r="OSZ909" s="3"/>
      <c r="OTA909" s="3"/>
      <c r="OTB909" s="3"/>
      <c r="OTC909" s="3"/>
      <c r="OTD909" s="3"/>
      <c r="OTE909" s="3"/>
      <c r="OTF909" s="3"/>
      <c r="OTG909" s="3"/>
      <c r="OTH909" s="3"/>
      <c r="OTI909" s="3"/>
      <c r="OTJ909" s="3"/>
      <c r="OTK909" s="3"/>
      <c r="OTL909" s="3"/>
      <c r="OTM909" s="3"/>
      <c r="OTN909" s="3"/>
      <c r="OTO909" s="3"/>
      <c r="OTP909" s="3"/>
      <c r="OTQ909" s="3"/>
      <c r="OTR909" s="3"/>
      <c r="OTS909" s="3"/>
      <c r="OTT909" s="3"/>
      <c r="OTU909" s="3"/>
      <c r="OTV909" s="3"/>
      <c r="OTW909" s="3"/>
      <c r="OTX909" s="3"/>
      <c r="OTY909" s="3"/>
      <c r="OTZ909" s="3"/>
      <c r="OUA909" s="3"/>
      <c r="OUB909" s="3"/>
      <c r="OUC909" s="3"/>
      <c r="OUD909" s="3"/>
      <c r="OUE909" s="3"/>
      <c r="OUF909" s="3"/>
      <c r="OUG909" s="3"/>
      <c r="OUH909" s="3"/>
      <c r="OUI909" s="3"/>
      <c r="OUJ909" s="3"/>
      <c r="OUK909" s="3"/>
      <c r="OUL909" s="3"/>
      <c r="OUM909" s="3"/>
      <c r="OUN909" s="3"/>
      <c r="OUO909" s="3"/>
      <c r="OUP909" s="3"/>
      <c r="OUQ909" s="3"/>
      <c r="OUR909" s="3"/>
      <c r="OUS909" s="3"/>
      <c r="OUT909" s="3"/>
      <c r="OUU909" s="3"/>
      <c r="OUV909" s="3"/>
      <c r="OUW909" s="3"/>
      <c r="OUX909" s="3"/>
      <c r="OUY909" s="3"/>
      <c r="OUZ909" s="3"/>
      <c r="OVA909" s="3"/>
      <c r="OVB909" s="3"/>
      <c r="OVC909" s="3"/>
      <c r="OVD909" s="3"/>
      <c r="OVE909" s="3"/>
      <c r="OVF909" s="3"/>
      <c r="OVG909" s="3"/>
      <c r="OVH909" s="3"/>
      <c r="OVI909" s="3"/>
      <c r="OVJ909" s="3"/>
      <c r="OVK909" s="3"/>
      <c r="OVL909" s="3"/>
      <c r="OVM909" s="3"/>
      <c r="OVN909" s="3"/>
      <c r="OVO909" s="3"/>
      <c r="OVP909" s="3"/>
      <c r="OVQ909" s="3"/>
      <c r="OVR909" s="3"/>
      <c r="OVS909" s="3"/>
      <c r="OVT909" s="3"/>
      <c r="OVU909" s="3"/>
      <c r="OVV909" s="3"/>
      <c r="OVW909" s="3"/>
      <c r="OVX909" s="3"/>
      <c r="OVY909" s="3"/>
      <c r="OVZ909" s="3"/>
      <c r="OWA909" s="3"/>
      <c r="OWB909" s="3"/>
      <c r="OWC909" s="3"/>
      <c r="OWD909" s="3"/>
      <c r="OWE909" s="3"/>
      <c r="OWF909" s="3"/>
      <c r="OWG909" s="3"/>
      <c r="OWH909" s="3"/>
      <c r="OWI909" s="3"/>
      <c r="OWJ909" s="3"/>
      <c r="OWK909" s="3"/>
      <c r="OWL909" s="3"/>
      <c r="OWM909" s="3"/>
      <c r="OWN909" s="3"/>
      <c r="OWO909" s="3"/>
      <c r="OWP909" s="3"/>
      <c r="OWQ909" s="3"/>
      <c r="OWR909" s="3"/>
      <c r="OWS909" s="3"/>
      <c r="OWT909" s="3"/>
      <c r="OWU909" s="3"/>
      <c r="OWV909" s="3"/>
      <c r="OWW909" s="3"/>
      <c r="OWX909" s="3"/>
      <c r="OWY909" s="3"/>
      <c r="OWZ909" s="3"/>
      <c r="OXA909" s="3"/>
      <c r="OXB909" s="3"/>
      <c r="OXC909" s="3"/>
      <c r="OXD909" s="3"/>
      <c r="OXE909" s="3"/>
      <c r="OXF909" s="3"/>
      <c r="OXG909" s="3"/>
      <c r="OXH909" s="3"/>
      <c r="OXI909" s="3"/>
      <c r="OXJ909" s="3"/>
      <c r="OXK909" s="3"/>
      <c r="OXL909" s="3"/>
      <c r="OXM909" s="3"/>
      <c r="OXN909" s="3"/>
      <c r="OXO909" s="3"/>
      <c r="OXP909" s="3"/>
      <c r="OXQ909" s="3"/>
      <c r="OXR909" s="3"/>
      <c r="OXS909" s="3"/>
      <c r="OXT909" s="3"/>
      <c r="OXU909" s="3"/>
      <c r="OXV909" s="3"/>
      <c r="OXW909" s="3"/>
      <c r="OXX909" s="3"/>
      <c r="OXY909" s="3"/>
      <c r="OXZ909" s="3"/>
      <c r="OYA909" s="3"/>
      <c r="OYB909" s="3"/>
      <c r="OYC909" s="3"/>
      <c r="OYD909" s="3"/>
      <c r="OYE909" s="3"/>
      <c r="OYF909" s="3"/>
      <c r="OYG909" s="3"/>
      <c r="OYH909" s="3"/>
      <c r="OYI909" s="3"/>
      <c r="OYJ909" s="3"/>
      <c r="OYK909" s="3"/>
      <c r="OYL909" s="3"/>
      <c r="OYM909" s="3"/>
      <c r="OYN909" s="3"/>
      <c r="OYO909" s="3"/>
      <c r="OYP909" s="3"/>
      <c r="OYQ909" s="3"/>
      <c r="OYR909" s="3"/>
      <c r="OYS909" s="3"/>
      <c r="OYT909" s="3"/>
      <c r="OYU909" s="3"/>
      <c r="OYV909" s="3"/>
      <c r="OYW909" s="3"/>
      <c r="OYX909" s="3"/>
      <c r="OYY909" s="3"/>
      <c r="OYZ909" s="3"/>
      <c r="OZA909" s="3"/>
      <c r="OZB909" s="3"/>
      <c r="OZC909" s="3"/>
      <c r="OZD909" s="3"/>
      <c r="OZE909" s="3"/>
      <c r="OZF909" s="3"/>
      <c r="OZG909" s="3"/>
      <c r="OZH909" s="3"/>
      <c r="OZI909" s="3"/>
      <c r="OZJ909" s="3"/>
      <c r="OZK909" s="3"/>
      <c r="OZL909" s="3"/>
      <c r="OZM909" s="3"/>
      <c r="OZN909" s="3"/>
      <c r="OZO909" s="3"/>
      <c r="OZP909" s="3"/>
      <c r="OZQ909" s="3"/>
      <c r="OZR909" s="3"/>
      <c r="OZS909" s="3"/>
      <c r="OZT909" s="3"/>
      <c r="OZU909" s="3"/>
      <c r="OZV909" s="3"/>
      <c r="OZW909" s="3"/>
      <c r="OZX909" s="3"/>
      <c r="OZY909" s="3"/>
      <c r="OZZ909" s="3"/>
      <c r="PAA909" s="3"/>
      <c r="PAB909" s="3"/>
      <c r="PAC909" s="3"/>
      <c r="PAD909" s="3"/>
      <c r="PAE909" s="3"/>
      <c r="PAF909" s="3"/>
      <c r="PAG909" s="3"/>
      <c r="PAH909" s="3"/>
      <c r="PAI909" s="3"/>
      <c r="PAJ909" s="3"/>
      <c r="PAK909" s="3"/>
      <c r="PAL909" s="3"/>
      <c r="PAM909" s="3"/>
      <c r="PAN909" s="3"/>
      <c r="PAO909" s="3"/>
      <c r="PAP909" s="3"/>
      <c r="PAQ909" s="3"/>
      <c r="PAR909" s="3"/>
      <c r="PAS909" s="3"/>
      <c r="PAT909" s="3"/>
      <c r="PAU909" s="3"/>
      <c r="PAV909" s="3"/>
      <c r="PAW909" s="3"/>
      <c r="PAX909" s="3"/>
      <c r="PAY909" s="3"/>
      <c r="PAZ909" s="3"/>
      <c r="PBA909" s="3"/>
      <c r="PBB909" s="3"/>
      <c r="PBC909" s="3"/>
      <c r="PBD909" s="3"/>
      <c r="PBE909" s="3"/>
      <c r="PBF909" s="3"/>
      <c r="PBG909" s="3"/>
      <c r="PBH909" s="3"/>
      <c r="PBI909" s="3"/>
      <c r="PBJ909" s="3"/>
      <c r="PBK909" s="3"/>
      <c r="PBL909" s="3"/>
      <c r="PBM909" s="3"/>
      <c r="PBN909" s="3"/>
      <c r="PBO909" s="3"/>
      <c r="PBP909" s="3"/>
      <c r="PBQ909" s="3"/>
      <c r="PBR909" s="3"/>
      <c r="PBS909" s="3"/>
      <c r="PBT909" s="3"/>
      <c r="PBU909" s="3"/>
      <c r="PBV909" s="3"/>
      <c r="PBW909" s="3"/>
      <c r="PBX909" s="3"/>
      <c r="PBY909" s="3"/>
      <c r="PBZ909" s="3"/>
      <c r="PCA909" s="3"/>
      <c r="PCB909" s="3"/>
      <c r="PCC909" s="3"/>
      <c r="PCD909" s="3"/>
      <c r="PCE909" s="3"/>
      <c r="PCF909" s="3"/>
      <c r="PCG909" s="3"/>
      <c r="PCH909" s="3"/>
      <c r="PCI909" s="3"/>
      <c r="PCJ909" s="3"/>
      <c r="PCK909" s="3"/>
      <c r="PCL909" s="3"/>
      <c r="PCM909" s="3"/>
      <c r="PCN909" s="3"/>
      <c r="PCO909" s="3"/>
      <c r="PCP909" s="3"/>
      <c r="PCQ909" s="3"/>
      <c r="PCR909" s="3"/>
      <c r="PCS909" s="3"/>
      <c r="PCT909" s="3"/>
      <c r="PCU909" s="3"/>
      <c r="PCV909" s="3"/>
      <c r="PCW909" s="3"/>
      <c r="PCX909" s="3"/>
      <c r="PCY909" s="3"/>
      <c r="PCZ909" s="3"/>
      <c r="PDA909" s="3"/>
      <c r="PDB909" s="3"/>
      <c r="PDC909" s="3"/>
      <c r="PDD909" s="3"/>
      <c r="PDE909" s="3"/>
      <c r="PDF909" s="3"/>
      <c r="PDG909" s="3"/>
      <c r="PDH909" s="3"/>
      <c r="PDI909" s="3"/>
      <c r="PDJ909" s="3"/>
      <c r="PDK909" s="3"/>
      <c r="PDL909" s="3"/>
      <c r="PDM909" s="3"/>
      <c r="PDN909" s="3"/>
      <c r="PDO909" s="3"/>
      <c r="PDP909" s="3"/>
      <c r="PDQ909" s="3"/>
      <c r="PDR909" s="3"/>
      <c r="PDS909" s="3"/>
      <c r="PDT909" s="3"/>
      <c r="PDU909" s="3"/>
      <c r="PDV909" s="3"/>
      <c r="PDW909" s="3"/>
      <c r="PDX909" s="3"/>
      <c r="PDY909" s="3"/>
      <c r="PDZ909" s="3"/>
      <c r="PEA909" s="3"/>
      <c r="PEB909" s="3"/>
      <c r="PEC909" s="3"/>
      <c r="PED909" s="3"/>
      <c r="PEE909" s="3"/>
      <c r="PEF909" s="3"/>
      <c r="PEG909" s="3"/>
      <c r="PEH909" s="3"/>
      <c r="PEI909" s="3"/>
      <c r="PEJ909" s="3"/>
      <c r="PEK909" s="3"/>
      <c r="PEL909" s="3"/>
      <c r="PEM909" s="3"/>
      <c r="PEN909" s="3"/>
      <c r="PEO909" s="3"/>
      <c r="PEP909" s="3"/>
      <c r="PEQ909" s="3"/>
      <c r="PER909" s="3"/>
      <c r="PES909" s="3"/>
      <c r="PET909" s="3"/>
      <c r="PEU909" s="3"/>
      <c r="PEV909" s="3"/>
      <c r="PEW909" s="3"/>
      <c r="PEX909" s="3"/>
      <c r="PEY909" s="3"/>
      <c r="PEZ909" s="3"/>
      <c r="PFA909" s="3"/>
      <c r="PFB909" s="3"/>
      <c r="PFC909" s="3"/>
      <c r="PFD909" s="3"/>
      <c r="PFE909" s="3"/>
      <c r="PFF909" s="3"/>
      <c r="PFG909" s="3"/>
      <c r="PFH909" s="3"/>
      <c r="PFI909" s="3"/>
      <c r="PFJ909" s="3"/>
      <c r="PFK909" s="3"/>
      <c r="PFL909" s="3"/>
      <c r="PFM909" s="3"/>
      <c r="PFN909" s="3"/>
      <c r="PFO909" s="3"/>
      <c r="PFP909" s="3"/>
      <c r="PFQ909" s="3"/>
      <c r="PFR909" s="3"/>
      <c r="PFS909" s="3"/>
      <c r="PFT909" s="3"/>
      <c r="PFU909" s="3"/>
      <c r="PFV909" s="3"/>
      <c r="PFW909" s="3"/>
      <c r="PFX909" s="3"/>
      <c r="PFY909" s="3"/>
      <c r="PFZ909" s="3"/>
      <c r="PGA909" s="3"/>
      <c r="PGB909" s="3"/>
      <c r="PGC909" s="3"/>
      <c r="PGD909" s="3"/>
      <c r="PGE909" s="3"/>
      <c r="PGF909" s="3"/>
      <c r="PGG909" s="3"/>
      <c r="PGH909" s="3"/>
      <c r="PGI909" s="3"/>
      <c r="PGJ909" s="3"/>
      <c r="PGK909" s="3"/>
      <c r="PGL909" s="3"/>
      <c r="PGM909" s="3"/>
      <c r="PGN909" s="3"/>
      <c r="PGO909" s="3"/>
      <c r="PGP909" s="3"/>
      <c r="PGQ909" s="3"/>
      <c r="PGR909" s="3"/>
      <c r="PGS909" s="3"/>
      <c r="PGT909" s="3"/>
      <c r="PGU909" s="3"/>
      <c r="PGV909" s="3"/>
      <c r="PGW909" s="3"/>
      <c r="PGX909" s="3"/>
      <c r="PGY909" s="3"/>
      <c r="PGZ909" s="3"/>
      <c r="PHA909" s="3"/>
      <c r="PHB909" s="3"/>
      <c r="PHC909" s="3"/>
      <c r="PHD909" s="3"/>
      <c r="PHE909" s="3"/>
      <c r="PHF909" s="3"/>
      <c r="PHG909" s="3"/>
      <c r="PHH909" s="3"/>
      <c r="PHI909" s="3"/>
      <c r="PHJ909" s="3"/>
      <c r="PHK909" s="3"/>
      <c r="PHL909" s="3"/>
      <c r="PHM909" s="3"/>
      <c r="PHN909" s="3"/>
      <c r="PHO909" s="3"/>
      <c r="PHP909" s="3"/>
      <c r="PHQ909" s="3"/>
      <c r="PHR909" s="3"/>
      <c r="PHS909" s="3"/>
      <c r="PHT909" s="3"/>
      <c r="PHU909" s="3"/>
      <c r="PHV909" s="3"/>
      <c r="PHW909" s="3"/>
      <c r="PHX909" s="3"/>
      <c r="PHY909" s="3"/>
      <c r="PHZ909" s="3"/>
      <c r="PIA909" s="3"/>
      <c r="PIB909" s="3"/>
      <c r="PIC909" s="3"/>
      <c r="PID909" s="3"/>
      <c r="PIE909" s="3"/>
      <c r="PIF909" s="3"/>
      <c r="PIG909" s="3"/>
      <c r="PIH909" s="3"/>
      <c r="PII909" s="3"/>
      <c r="PIJ909" s="3"/>
      <c r="PIK909" s="3"/>
      <c r="PIL909" s="3"/>
      <c r="PIM909" s="3"/>
      <c r="PIN909" s="3"/>
      <c r="PIO909" s="3"/>
      <c r="PIP909" s="3"/>
      <c r="PIQ909" s="3"/>
      <c r="PIR909" s="3"/>
      <c r="PIS909" s="3"/>
      <c r="PIT909" s="3"/>
      <c r="PIU909" s="3"/>
      <c r="PIV909" s="3"/>
      <c r="PIW909" s="3"/>
      <c r="PIX909" s="3"/>
      <c r="PIY909" s="3"/>
      <c r="PIZ909" s="3"/>
      <c r="PJA909" s="3"/>
      <c r="PJB909" s="3"/>
      <c r="PJC909" s="3"/>
      <c r="PJD909" s="3"/>
      <c r="PJE909" s="3"/>
      <c r="PJF909" s="3"/>
      <c r="PJG909" s="3"/>
      <c r="PJH909" s="3"/>
      <c r="PJI909" s="3"/>
      <c r="PJJ909" s="3"/>
      <c r="PJK909" s="3"/>
      <c r="PJL909" s="3"/>
      <c r="PJM909" s="3"/>
      <c r="PJN909" s="3"/>
      <c r="PJO909" s="3"/>
      <c r="PJP909" s="3"/>
      <c r="PJQ909" s="3"/>
      <c r="PJR909" s="3"/>
      <c r="PJS909" s="3"/>
      <c r="PJT909" s="3"/>
      <c r="PJU909" s="3"/>
      <c r="PJV909" s="3"/>
      <c r="PJW909" s="3"/>
      <c r="PJX909" s="3"/>
      <c r="PJY909" s="3"/>
      <c r="PJZ909" s="3"/>
      <c r="PKA909" s="3"/>
      <c r="PKB909" s="3"/>
      <c r="PKC909" s="3"/>
      <c r="PKD909" s="3"/>
      <c r="PKE909" s="3"/>
      <c r="PKF909" s="3"/>
      <c r="PKG909" s="3"/>
      <c r="PKH909" s="3"/>
      <c r="PKI909" s="3"/>
      <c r="PKJ909" s="3"/>
      <c r="PKK909" s="3"/>
      <c r="PKL909" s="3"/>
      <c r="PKM909" s="3"/>
      <c r="PKN909" s="3"/>
      <c r="PKO909" s="3"/>
      <c r="PKP909" s="3"/>
      <c r="PKQ909" s="3"/>
      <c r="PKR909" s="3"/>
      <c r="PKS909" s="3"/>
      <c r="PKT909" s="3"/>
      <c r="PKU909" s="3"/>
      <c r="PKV909" s="3"/>
      <c r="PKW909" s="3"/>
      <c r="PKX909" s="3"/>
      <c r="PKY909" s="3"/>
      <c r="PKZ909" s="3"/>
      <c r="PLA909" s="3"/>
      <c r="PLB909" s="3"/>
      <c r="PLC909" s="3"/>
      <c r="PLD909" s="3"/>
      <c r="PLE909" s="3"/>
      <c r="PLF909" s="3"/>
      <c r="PLG909" s="3"/>
      <c r="PLH909" s="3"/>
      <c r="PLI909" s="3"/>
      <c r="PLJ909" s="3"/>
      <c r="PLK909" s="3"/>
      <c r="PLL909" s="3"/>
      <c r="PLM909" s="3"/>
      <c r="PLN909" s="3"/>
      <c r="PLO909" s="3"/>
      <c r="PLP909" s="3"/>
      <c r="PLQ909" s="3"/>
      <c r="PLR909" s="3"/>
      <c r="PLS909" s="3"/>
      <c r="PLT909" s="3"/>
      <c r="PLU909" s="3"/>
      <c r="PLV909" s="3"/>
      <c r="PLW909" s="3"/>
      <c r="PLX909" s="3"/>
      <c r="PLY909" s="3"/>
      <c r="PLZ909" s="3"/>
      <c r="PMA909" s="3"/>
      <c r="PMB909" s="3"/>
      <c r="PMC909" s="3"/>
      <c r="PMD909" s="3"/>
      <c r="PME909" s="3"/>
      <c r="PMF909" s="3"/>
      <c r="PMG909" s="3"/>
      <c r="PMH909" s="3"/>
      <c r="PMI909" s="3"/>
      <c r="PMJ909" s="3"/>
      <c r="PMK909" s="3"/>
      <c r="PML909" s="3"/>
      <c r="PMM909" s="3"/>
      <c r="PMN909" s="3"/>
      <c r="PMO909" s="3"/>
      <c r="PMP909" s="3"/>
      <c r="PMQ909" s="3"/>
      <c r="PMR909" s="3"/>
      <c r="PMS909" s="3"/>
      <c r="PMT909" s="3"/>
      <c r="PMU909" s="3"/>
      <c r="PMV909" s="3"/>
      <c r="PMW909" s="3"/>
      <c r="PMX909" s="3"/>
      <c r="PMY909" s="3"/>
      <c r="PMZ909" s="3"/>
      <c r="PNA909" s="3"/>
      <c r="PNB909" s="3"/>
      <c r="PNC909" s="3"/>
      <c r="PND909" s="3"/>
      <c r="PNE909" s="3"/>
      <c r="PNF909" s="3"/>
      <c r="PNG909" s="3"/>
      <c r="PNH909" s="3"/>
      <c r="PNI909" s="3"/>
      <c r="PNJ909" s="3"/>
      <c r="PNK909" s="3"/>
      <c r="PNL909" s="3"/>
      <c r="PNM909" s="3"/>
      <c r="PNN909" s="3"/>
      <c r="PNO909" s="3"/>
      <c r="PNP909" s="3"/>
      <c r="PNQ909" s="3"/>
      <c r="PNR909" s="3"/>
      <c r="PNS909" s="3"/>
      <c r="PNT909" s="3"/>
      <c r="PNU909" s="3"/>
      <c r="PNV909" s="3"/>
      <c r="PNW909" s="3"/>
      <c r="PNX909" s="3"/>
      <c r="PNY909" s="3"/>
      <c r="PNZ909" s="3"/>
      <c r="POA909" s="3"/>
      <c r="POB909" s="3"/>
      <c r="POC909" s="3"/>
      <c r="POD909" s="3"/>
      <c r="POE909" s="3"/>
      <c r="POF909" s="3"/>
      <c r="POG909" s="3"/>
      <c r="POH909" s="3"/>
      <c r="POI909" s="3"/>
      <c r="POJ909" s="3"/>
      <c r="POK909" s="3"/>
      <c r="POL909" s="3"/>
      <c r="POM909" s="3"/>
      <c r="PON909" s="3"/>
      <c r="POO909" s="3"/>
      <c r="POP909" s="3"/>
      <c r="POQ909" s="3"/>
      <c r="POR909" s="3"/>
      <c r="POS909" s="3"/>
      <c r="POT909" s="3"/>
      <c r="POU909" s="3"/>
      <c r="POV909" s="3"/>
      <c r="POW909" s="3"/>
      <c r="POX909" s="3"/>
      <c r="POY909" s="3"/>
      <c r="POZ909" s="3"/>
      <c r="PPA909" s="3"/>
      <c r="PPB909" s="3"/>
      <c r="PPC909" s="3"/>
      <c r="PPD909" s="3"/>
      <c r="PPE909" s="3"/>
      <c r="PPF909" s="3"/>
      <c r="PPG909" s="3"/>
      <c r="PPH909" s="3"/>
      <c r="PPI909" s="3"/>
      <c r="PPJ909" s="3"/>
      <c r="PPK909" s="3"/>
      <c r="PPL909" s="3"/>
      <c r="PPM909" s="3"/>
      <c r="PPN909" s="3"/>
      <c r="PPO909" s="3"/>
      <c r="PPP909" s="3"/>
      <c r="PPQ909" s="3"/>
      <c r="PPR909" s="3"/>
      <c r="PPS909" s="3"/>
      <c r="PPT909" s="3"/>
      <c r="PPU909" s="3"/>
      <c r="PPV909" s="3"/>
      <c r="PPW909" s="3"/>
      <c r="PPX909" s="3"/>
      <c r="PPY909" s="3"/>
      <c r="PPZ909" s="3"/>
      <c r="PQA909" s="3"/>
      <c r="PQB909" s="3"/>
      <c r="PQC909" s="3"/>
      <c r="PQD909" s="3"/>
      <c r="PQE909" s="3"/>
      <c r="PQF909" s="3"/>
      <c r="PQG909" s="3"/>
      <c r="PQH909" s="3"/>
      <c r="PQI909" s="3"/>
      <c r="PQJ909" s="3"/>
      <c r="PQK909" s="3"/>
      <c r="PQL909" s="3"/>
      <c r="PQM909" s="3"/>
      <c r="PQN909" s="3"/>
      <c r="PQO909" s="3"/>
      <c r="PQP909" s="3"/>
      <c r="PQQ909" s="3"/>
      <c r="PQR909" s="3"/>
      <c r="PQS909" s="3"/>
      <c r="PQT909" s="3"/>
      <c r="PQU909" s="3"/>
      <c r="PQV909" s="3"/>
      <c r="PQW909" s="3"/>
      <c r="PQX909" s="3"/>
      <c r="PQY909" s="3"/>
      <c r="PQZ909" s="3"/>
      <c r="PRA909" s="3"/>
      <c r="PRB909" s="3"/>
      <c r="PRC909" s="3"/>
      <c r="PRD909" s="3"/>
      <c r="PRE909" s="3"/>
      <c r="PRF909" s="3"/>
      <c r="PRG909" s="3"/>
      <c r="PRH909" s="3"/>
      <c r="PRI909" s="3"/>
      <c r="PRJ909" s="3"/>
      <c r="PRK909" s="3"/>
      <c r="PRL909" s="3"/>
      <c r="PRM909" s="3"/>
      <c r="PRN909" s="3"/>
      <c r="PRO909" s="3"/>
      <c r="PRP909" s="3"/>
      <c r="PRQ909" s="3"/>
      <c r="PRR909" s="3"/>
      <c r="PRS909" s="3"/>
      <c r="PRT909" s="3"/>
      <c r="PRU909" s="3"/>
      <c r="PRV909" s="3"/>
      <c r="PRW909" s="3"/>
      <c r="PRX909" s="3"/>
      <c r="PRY909" s="3"/>
      <c r="PRZ909" s="3"/>
      <c r="PSA909" s="3"/>
      <c r="PSB909" s="3"/>
      <c r="PSC909" s="3"/>
      <c r="PSD909" s="3"/>
      <c r="PSE909" s="3"/>
      <c r="PSF909" s="3"/>
      <c r="PSG909" s="3"/>
      <c r="PSH909" s="3"/>
      <c r="PSI909" s="3"/>
      <c r="PSJ909" s="3"/>
      <c r="PSK909" s="3"/>
      <c r="PSL909" s="3"/>
      <c r="PSM909" s="3"/>
      <c r="PSN909" s="3"/>
      <c r="PSO909" s="3"/>
      <c r="PSP909" s="3"/>
      <c r="PSQ909" s="3"/>
      <c r="PSR909" s="3"/>
      <c r="PSS909" s="3"/>
      <c r="PST909" s="3"/>
      <c r="PSU909" s="3"/>
      <c r="PSV909" s="3"/>
      <c r="PSW909" s="3"/>
      <c r="PSX909" s="3"/>
      <c r="PSY909" s="3"/>
      <c r="PSZ909" s="3"/>
      <c r="PTA909" s="3"/>
      <c r="PTB909" s="3"/>
      <c r="PTC909" s="3"/>
      <c r="PTD909" s="3"/>
      <c r="PTE909" s="3"/>
      <c r="PTF909" s="3"/>
      <c r="PTG909" s="3"/>
      <c r="PTH909" s="3"/>
      <c r="PTI909" s="3"/>
      <c r="PTJ909" s="3"/>
      <c r="PTK909" s="3"/>
      <c r="PTL909" s="3"/>
      <c r="PTM909" s="3"/>
      <c r="PTN909" s="3"/>
      <c r="PTO909" s="3"/>
      <c r="PTP909" s="3"/>
      <c r="PTQ909" s="3"/>
      <c r="PTR909" s="3"/>
      <c r="PTS909" s="3"/>
      <c r="PTT909" s="3"/>
      <c r="PTU909" s="3"/>
      <c r="PTV909" s="3"/>
      <c r="PTW909" s="3"/>
      <c r="PTX909" s="3"/>
      <c r="PTY909" s="3"/>
      <c r="PTZ909" s="3"/>
      <c r="PUA909" s="3"/>
      <c r="PUB909" s="3"/>
      <c r="PUC909" s="3"/>
      <c r="PUD909" s="3"/>
      <c r="PUE909" s="3"/>
      <c r="PUF909" s="3"/>
      <c r="PUG909" s="3"/>
      <c r="PUH909" s="3"/>
      <c r="PUI909" s="3"/>
      <c r="PUJ909" s="3"/>
      <c r="PUK909" s="3"/>
      <c r="PUL909" s="3"/>
      <c r="PUM909" s="3"/>
      <c r="PUN909" s="3"/>
      <c r="PUO909" s="3"/>
      <c r="PUP909" s="3"/>
      <c r="PUQ909" s="3"/>
      <c r="PUR909" s="3"/>
      <c r="PUS909" s="3"/>
      <c r="PUT909" s="3"/>
      <c r="PUU909" s="3"/>
      <c r="PUV909" s="3"/>
      <c r="PUW909" s="3"/>
      <c r="PUX909" s="3"/>
      <c r="PUY909" s="3"/>
      <c r="PUZ909" s="3"/>
      <c r="PVA909" s="3"/>
      <c r="PVB909" s="3"/>
      <c r="PVC909" s="3"/>
      <c r="PVD909" s="3"/>
      <c r="PVE909" s="3"/>
      <c r="PVF909" s="3"/>
      <c r="PVG909" s="3"/>
      <c r="PVH909" s="3"/>
      <c r="PVI909" s="3"/>
      <c r="PVJ909" s="3"/>
      <c r="PVK909" s="3"/>
      <c r="PVL909" s="3"/>
      <c r="PVM909" s="3"/>
      <c r="PVN909" s="3"/>
      <c r="PVO909" s="3"/>
      <c r="PVP909" s="3"/>
      <c r="PVQ909" s="3"/>
      <c r="PVR909" s="3"/>
      <c r="PVS909" s="3"/>
      <c r="PVT909" s="3"/>
      <c r="PVU909" s="3"/>
      <c r="PVV909" s="3"/>
      <c r="PVW909" s="3"/>
      <c r="PVX909" s="3"/>
      <c r="PVY909" s="3"/>
      <c r="PVZ909" s="3"/>
      <c r="PWA909" s="3"/>
      <c r="PWB909" s="3"/>
      <c r="PWC909" s="3"/>
      <c r="PWD909" s="3"/>
      <c r="PWE909" s="3"/>
      <c r="PWF909" s="3"/>
      <c r="PWG909" s="3"/>
      <c r="PWH909" s="3"/>
      <c r="PWI909" s="3"/>
      <c r="PWJ909" s="3"/>
      <c r="PWK909" s="3"/>
      <c r="PWL909" s="3"/>
      <c r="PWM909" s="3"/>
      <c r="PWN909" s="3"/>
      <c r="PWO909" s="3"/>
      <c r="PWP909" s="3"/>
      <c r="PWQ909" s="3"/>
      <c r="PWR909" s="3"/>
      <c r="PWS909" s="3"/>
      <c r="PWT909" s="3"/>
      <c r="PWU909" s="3"/>
      <c r="PWV909" s="3"/>
      <c r="PWW909" s="3"/>
      <c r="PWX909" s="3"/>
      <c r="PWY909" s="3"/>
      <c r="PWZ909" s="3"/>
      <c r="PXA909" s="3"/>
      <c r="PXB909" s="3"/>
      <c r="PXC909" s="3"/>
      <c r="PXD909" s="3"/>
      <c r="PXE909" s="3"/>
      <c r="PXF909" s="3"/>
      <c r="PXG909" s="3"/>
      <c r="PXH909" s="3"/>
      <c r="PXI909" s="3"/>
      <c r="PXJ909" s="3"/>
      <c r="PXK909" s="3"/>
      <c r="PXL909" s="3"/>
      <c r="PXM909" s="3"/>
      <c r="PXN909" s="3"/>
      <c r="PXO909" s="3"/>
      <c r="PXP909" s="3"/>
      <c r="PXQ909" s="3"/>
      <c r="PXR909" s="3"/>
      <c r="PXS909" s="3"/>
      <c r="PXT909" s="3"/>
      <c r="PXU909" s="3"/>
      <c r="PXV909" s="3"/>
      <c r="PXW909" s="3"/>
      <c r="PXX909" s="3"/>
      <c r="PXY909" s="3"/>
      <c r="PXZ909" s="3"/>
      <c r="PYA909" s="3"/>
      <c r="PYB909" s="3"/>
      <c r="PYC909" s="3"/>
      <c r="PYD909" s="3"/>
      <c r="PYE909" s="3"/>
      <c r="PYF909" s="3"/>
      <c r="PYG909" s="3"/>
      <c r="PYH909" s="3"/>
      <c r="PYI909" s="3"/>
      <c r="PYJ909" s="3"/>
      <c r="PYK909" s="3"/>
      <c r="PYL909" s="3"/>
      <c r="PYM909" s="3"/>
      <c r="PYN909" s="3"/>
      <c r="PYO909" s="3"/>
      <c r="PYP909" s="3"/>
      <c r="PYQ909" s="3"/>
      <c r="PYR909" s="3"/>
      <c r="PYS909" s="3"/>
      <c r="PYT909" s="3"/>
      <c r="PYU909" s="3"/>
      <c r="PYV909" s="3"/>
      <c r="PYW909" s="3"/>
      <c r="PYX909" s="3"/>
      <c r="PYY909" s="3"/>
      <c r="PYZ909" s="3"/>
      <c r="PZA909" s="3"/>
      <c r="PZB909" s="3"/>
      <c r="PZC909" s="3"/>
      <c r="PZD909" s="3"/>
      <c r="PZE909" s="3"/>
      <c r="PZF909" s="3"/>
      <c r="PZG909" s="3"/>
      <c r="PZH909" s="3"/>
      <c r="PZI909" s="3"/>
      <c r="PZJ909" s="3"/>
      <c r="PZK909" s="3"/>
      <c r="PZL909" s="3"/>
      <c r="PZM909" s="3"/>
      <c r="PZN909" s="3"/>
      <c r="PZO909" s="3"/>
      <c r="PZP909" s="3"/>
      <c r="PZQ909" s="3"/>
      <c r="PZR909" s="3"/>
      <c r="PZS909" s="3"/>
      <c r="PZT909" s="3"/>
      <c r="PZU909" s="3"/>
      <c r="PZV909" s="3"/>
      <c r="PZW909" s="3"/>
      <c r="PZX909" s="3"/>
      <c r="PZY909" s="3"/>
      <c r="PZZ909" s="3"/>
      <c r="QAA909" s="3"/>
      <c r="QAB909" s="3"/>
      <c r="QAC909" s="3"/>
      <c r="QAD909" s="3"/>
      <c r="QAE909" s="3"/>
      <c r="QAF909" s="3"/>
      <c r="QAG909" s="3"/>
      <c r="QAH909" s="3"/>
      <c r="QAI909" s="3"/>
      <c r="QAJ909" s="3"/>
      <c r="QAK909" s="3"/>
      <c r="QAL909" s="3"/>
      <c r="QAM909" s="3"/>
      <c r="QAN909" s="3"/>
      <c r="QAO909" s="3"/>
      <c r="QAP909" s="3"/>
      <c r="QAQ909" s="3"/>
      <c r="QAR909" s="3"/>
      <c r="QAS909" s="3"/>
      <c r="QAT909" s="3"/>
      <c r="QAU909" s="3"/>
      <c r="QAV909" s="3"/>
      <c r="QAW909" s="3"/>
      <c r="QAX909" s="3"/>
      <c r="QAY909" s="3"/>
      <c r="QAZ909" s="3"/>
      <c r="QBA909" s="3"/>
      <c r="QBB909" s="3"/>
      <c r="QBC909" s="3"/>
      <c r="QBD909" s="3"/>
      <c r="QBE909" s="3"/>
      <c r="QBF909" s="3"/>
      <c r="QBG909" s="3"/>
      <c r="QBH909" s="3"/>
      <c r="QBI909" s="3"/>
      <c r="QBJ909" s="3"/>
      <c r="QBK909" s="3"/>
      <c r="QBL909" s="3"/>
      <c r="QBM909" s="3"/>
      <c r="QBN909" s="3"/>
      <c r="QBO909" s="3"/>
      <c r="QBP909" s="3"/>
      <c r="QBQ909" s="3"/>
      <c r="QBR909" s="3"/>
      <c r="QBS909" s="3"/>
      <c r="QBT909" s="3"/>
      <c r="QBU909" s="3"/>
      <c r="QBV909" s="3"/>
      <c r="QBW909" s="3"/>
      <c r="QBX909" s="3"/>
      <c r="QBY909" s="3"/>
      <c r="QBZ909" s="3"/>
      <c r="QCA909" s="3"/>
      <c r="QCB909" s="3"/>
      <c r="QCC909" s="3"/>
      <c r="QCD909" s="3"/>
      <c r="QCE909" s="3"/>
      <c r="QCF909" s="3"/>
      <c r="QCG909" s="3"/>
      <c r="QCH909" s="3"/>
      <c r="QCI909" s="3"/>
      <c r="QCJ909" s="3"/>
      <c r="QCK909" s="3"/>
      <c r="QCL909" s="3"/>
      <c r="QCM909" s="3"/>
      <c r="QCN909" s="3"/>
      <c r="QCO909" s="3"/>
      <c r="QCP909" s="3"/>
      <c r="QCQ909" s="3"/>
      <c r="QCR909" s="3"/>
      <c r="QCS909" s="3"/>
      <c r="QCT909" s="3"/>
      <c r="QCU909" s="3"/>
      <c r="QCV909" s="3"/>
      <c r="QCW909" s="3"/>
      <c r="QCX909" s="3"/>
      <c r="QCY909" s="3"/>
      <c r="QCZ909" s="3"/>
      <c r="QDA909" s="3"/>
      <c r="QDB909" s="3"/>
      <c r="QDC909" s="3"/>
      <c r="QDD909" s="3"/>
      <c r="QDE909" s="3"/>
      <c r="QDF909" s="3"/>
      <c r="QDG909" s="3"/>
      <c r="QDH909" s="3"/>
      <c r="QDI909" s="3"/>
      <c r="QDJ909" s="3"/>
      <c r="QDK909" s="3"/>
      <c r="QDL909" s="3"/>
      <c r="QDM909" s="3"/>
      <c r="QDN909" s="3"/>
      <c r="QDO909" s="3"/>
      <c r="QDP909" s="3"/>
      <c r="QDQ909" s="3"/>
      <c r="QDR909" s="3"/>
      <c r="QDS909" s="3"/>
      <c r="QDT909" s="3"/>
      <c r="QDU909" s="3"/>
      <c r="QDV909" s="3"/>
      <c r="QDW909" s="3"/>
      <c r="QDX909" s="3"/>
      <c r="QDY909" s="3"/>
      <c r="QDZ909" s="3"/>
      <c r="QEA909" s="3"/>
      <c r="QEB909" s="3"/>
      <c r="QEC909" s="3"/>
      <c r="QED909" s="3"/>
      <c r="QEE909" s="3"/>
      <c r="QEF909" s="3"/>
      <c r="QEG909" s="3"/>
      <c r="QEH909" s="3"/>
      <c r="QEI909" s="3"/>
      <c r="QEJ909" s="3"/>
      <c r="QEK909" s="3"/>
      <c r="QEL909" s="3"/>
      <c r="QEM909" s="3"/>
      <c r="QEN909" s="3"/>
      <c r="QEO909" s="3"/>
      <c r="QEP909" s="3"/>
      <c r="QEQ909" s="3"/>
      <c r="QER909" s="3"/>
      <c r="QES909" s="3"/>
      <c r="QET909" s="3"/>
      <c r="QEU909" s="3"/>
      <c r="QEV909" s="3"/>
      <c r="QEW909" s="3"/>
      <c r="QEX909" s="3"/>
      <c r="QEY909" s="3"/>
      <c r="QEZ909" s="3"/>
      <c r="QFA909" s="3"/>
      <c r="QFB909" s="3"/>
      <c r="QFC909" s="3"/>
      <c r="QFD909" s="3"/>
      <c r="QFE909" s="3"/>
      <c r="QFF909" s="3"/>
      <c r="QFG909" s="3"/>
      <c r="QFH909" s="3"/>
      <c r="QFI909" s="3"/>
      <c r="QFJ909" s="3"/>
      <c r="QFK909" s="3"/>
      <c r="QFL909" s="3"/>
      <c r="QFM909" s="3"/>
      <c r="QFN909" s="3"/>
      <c r="QFO909" s="3"/>
      <c r="QFP909" s="3"/>
      <c r="QFQ909" s="3"/>
      <c r="QFR909" s="3"/>
      <c r="QFS909" s="3"/>
      <c r="QFT909" s="3"/>
      <c r="QFU909" s="3"/>
      <c r="QFV909" s="3"/>
      <c r="QFW909" s="3"/>
      <c r="QFX909" s="3"/>
      <c r="QFY909" s="3"/>
      <c r="QFZ909" s="3"/>
      <c r="QGA909" s="3"/>
      <c r="QGB909" s="3"/>
      <c r="QGC909" s="3"/>
      <c r="QGD909" s="3"/>
      <c r="QGE909" s="3"/>
      <c r="QGF909" s="3"/>
      <c r="QGG909" s="3"/>
      <c r="QGH909" s="3"/>
      <c r="QGI909" s="3"/>
      <c r="QGJ909" s="3"/>
      <c r="QGK909" s="3"/>
      <c r="QGL909" s="3"/>
      <c r="QGM909" s="3"/>
      <c r="QGN909" s="3"/>
      <c r="QGO909" s="3"/>
      <c r="QGP909" s="3"/>
      <c r="QGQ909" s="3"/>
      <c r="QGR909" s="3"/>
      <c r="QGS909" s="3"/>
      <c r="QGT909" s="3"/>
      <c r="QGU909" s="3"/>
      <c r="QGV909" s="3"/>
      <c r="QGW909" s="3"/>
      <c r="QGX909" s="3"/>
      <c r="QGY909" s="3"/>
      <c r="QGZ909" s="3"/>
      <c r="QHA909" s="3"/>
      <c r="QHB909" s="3"/>
      <c r="QHC909" s="3"/>
      <c r="QHD909" s="3"/>
      <c r="QHE909" s="3"/>
      <c r="QHF909" s="3"/>
      <c r="QHG909" s="3"/>
      <c r="QHH909" s="3"/>
      <c r="QHI909" s="3"/>
      <c r="QHJ909" s="3"/>
      <c r="QHK909" s="3"/>
      <c r="QHL909" s="3"/>
      <c r="QHM909" s="3"/>
      <c r="QHN909" s="3"/>
      <c r="QHO909" s="3"/>
      <c r="QHP909" s="3"/>
      <c r="QHQ909" s="3"/>
      <c r="QHR909" s="3"/>
      <c r="QHS909" s="3"/>
      <c r="QHT909" s="3"/>
      <c r="QHU909" s="3"/>
      <c r="QHV909" s="3"/>
      <c r="QHW909" s="3"/>
      <c r="QHX909" s="3"/>
      <c r="QHY909" s="3"/>
      <c r="QHZ909" s="3"/>
      <c r="QIA909" s="3"/>
      <c r="QIB909" s="3"/>
      <c r="QIC909" s="3"/>
      <c r="QID909" s="3"/>
      <c r="QIE909" s="3"/>
      <c r="QIF909" s="3"/>
      <c r="QIG909" s="3"/>
      <c r="QIH909" s="3"/>
      <c r="QII909" s="3"/>
      <c r="QIJ909" s="3"/>
      <c r="QIK909" s="3"/>
      <c r="QIL909" s="3"/>
      <c r="QIM909" s="3"/>
      <c r="QIN909" s="3"/>
      <c r="QIO909" s="3"/>
      <c r="QIP909" s="3"/>
      <c r="QIQ909" s="3"/>
      <c r="QIR909" s="3"/>
      <c r="QIS909" s="3"/>
      <c r="QIT909" s="3"/>
      <c r="QIU909" s="3"/>
      <c r="QIV909" s="3"/>
      <c r="QIW909" s="3"/>
      <c r="QIX909" s="3"/>
      <c r="QIY909" s="3"/>
      <c r="QIZ909" s="3"/>
      <c r="QJA909" s="3"/>
      <c r="QJB909" s="3"/>
      <c r="QJC909" s="3"/>
      <c r="QJD909" s="3"/>
      <c r="QJE909" s="3"/>
      <c r="QJF909" s="3"/>
      <c r="QJG909" s="3"/>
      <c r="QJH909" s="3"/>
      <c r="QJI909" s="3"/>
      <c r="QJJ909" s="3"/>
      <c r="QJK909" s="3"/>
      <c r="QJL909" s="3"/>
      <c r="QJM909" s="3"/>
      <c r="QJN909" s="3"/>
      <c r="QJO909" s="3"/>
      <c r="QJP909" s="3"/>
      <c r="QJQ909" s="3"/>
      <c r="QJR909" s="3"/>
      <c r="QJS909" s="3"/>
      <c r="QJT909" s="3"/>
      <c r="QJU909" s="3"/>
      <c r="QJV909" s="3"/>
      <c r="QJW909" s="3"/>
      <c r="QJX909" s="3"/>
      <c r="QJY909" s="3"/>
      <c r="QJZ909" s="3"/>
      <c r="QKA909" s="3"/>
      <c r="QKB909" s="3"/>
      <c r="QKC909" s="3"/>
      <c r="QKD909" s="3"/>
      <c r="QKE909" s="3"/>
      <c r="QKF909" s="3"/>
      <c r="QKG909" s="3"/>
      <c r="QKH909" s="3"/>
      <c r="QKI909" s="3"/>
      <c r="QKJ909" s="3"/>
      <c r="QKK909" s="3"/>
      <c r="QKL909" s="3"/>
      <c r="QKM909" s="3"/>
      <c r="QKN909" s="3"/>
      <c r="QKO909" s="3"/>
      <c r="QKP909" s="3"/>
      <c r="QKQ909" s="3"/>
      <c r="QKR909" s="3"/>
      <c r="QKS909" s="3"/>
      <c r="QKT909" s="3"/>
      <c r="QKU909" s="3"/>
      <c r="QKV909" s="3"/>
      <c r="QKW909" s="3"/>
      <c r="QKX909" s="3"/>
      <c r="QKY909" s="3"/>
      <c r="QKZ909" s="3"/>
      <c r="QLA909" s="3"/>
      <c r="QLB909" s="3"/>
      <c r="QLC909" s="3"/>
      <c r="QLD909" s="3"/>
      <c r="QLE909" s="3"/>
      <c r="QLF909" s="3"/>
      <c r="QLG909" s="3"/>
      <c r="QLH909" s="3"/>
      <c r="QLI909" s="3"/>
      <c r="QLJ909" s="3"/>
      <c r="QLK909" s="3"/>
      <c r="QLL909" s="3"/>
      <c r="QLM909" s="3"/>
      <c r="QLN909" s="3"/>
      <c r="QLO909" s="3"/>
      <c r="QLP909" s="3"/>
      <c r="QLQ909" s="3"/>
      <c r="QLR909" s="3"/>
      <c r="QLS909" s="3"/>
      <c r="QLT909" s="3"/>
      <c r="QLU909" s="3"/>
      <c r="QLV909" s="3"/>
      <c r="QLW909" s="3"/>
      <c r="QLX909" s="3"/>
      <c r="QLY909" s="3"/>
      <c r="QLZ909" s="3"/>
      <c r="QMA909" s="3"/>
      <c r="QMB909" s="3"/>
      <c r="QMC909" s="3"/>
      <c r="QMD909" s="3"/>
      <c r="QME909" s="3"/>
      <c r="QMF909" s="3"/>
      <c r="QMG909" s="3"/>
      <c r="QMH909" s="3"/>
      <c r="QMI909" s="3"/>
      <c r="QMJ909" s="3"/>
      <c r="QMK909" s="3"/>
      <c r="QML909" s="3"/>
      <c r="QMM909" s="3"/>
      <c r="QMN909" s="3"/>
      <c r="QMO909" s="3"/>
      <c r="QMP909" s="3"/>
      <c r="QMQ909" s="3"/>
      <c r="QMR909" s="3"/>
      <c r="QMS909" s="3"/>
      <c r="QMT909" s="3"/>
      <c r="QMU909" s="3"/>
      <c r="QMV909" s="3"/>
      <c r="QMW909" s="3"/>
      <c r="QMX909" s="3"/>
      <c r="QMY909" s="3"/>
      <c r="QMZ909" s="3"/>
      <c r="QNA909" s="3"/>
      <c r="QNB909" s="3"/>
      <c r="QNC909" s="3"/>
      <c r="QND909" s="3"/>
      <c r="QNE909" s="3"/>
      <c r="QNF909" s="3"/>
      <c r="QNG909" s="3"/>
      <c r="QNH909" s="3"/>
      <c r="QNI909" s="3"/>
      <c r="QNJ909" s="3"/>
      <c r="QNK909" s="3"/>
      <c r="QNL909" s="3"/>
      <c r="QNM909" s="3"/>
      <c r="QNN909" s="3"/>
      <c r="QNO909" s="3"/>
      <c r="QNP909" s="3"/>
      <c r="QNQ909" s="3"/>
      <c r="QNR909" s="3"/>
      <c r="QNS909" s="3"/>
      <c r="QNT909" s="3"/>
      <c r="QNU909" s="3"/>
      <c r="QNV909" s="3"/>
      <c r="QNW909" s="3"/>
      <c r="QNX909" s="3"/>
      <c r="QNY909" s="3"/>
      <c r="QNZ909" s="3"/>
      <c r="QOA909" s="3"/>
      <c r="QOB909" s="3"/>
      <c r="QOC909" s="3"/>
      <c r="QOD909" s="3"/>
      <c r="QOE909" s="3"/>
      <c r="QOF909" s="3"/>
      <c r="QOG909" s="3"/>
      <c r="QOH909" s="3"/>
      <c r="QOI909" s="3"/>
      <c r="QOJ909" s="3"/>
      <c r="QOK909" s="3"/>
      <c r="QOL909" s="3"/>
      <c r="QOM909" s="3"/>
      <c r="QON909" s="3"/>
      <c r="QOO909" s="3"/>
      <c r="QOP909" s="3"/>
      <c r="QOQ909" s="3"/>
      <c r="QOR909" s="3"/>
      <c r="QOS909" s="3"/>
      <c r="QOT909" s="3"/>
      <c r="QOU909" s="3"/>
      <c r="QOV909" s="3"/>
      <c r="QOW909" s="3"/>
      <c r="QOX909" s="3"/>
      <c r="QOY909" s="3"/>
      <c r="QOZ909" s="3"/>
      <c r="QPA909" s="3"/>
      <c r="QPB909" s="3"/>
      <c r="QPC909" s="3"/>
      <c r="QPD909" s="3"/>
      <c r="QPE909" s="3"/>
      <c r="QPF909" s="3"/>
      <c r="QPG909" s="3"/>
      <c r="QPH909" s="3"/>
      <c r="QPI909" s="3"/>
      <c r="QPJ909" s="3"/>
      <c r="QPK909" s="3"/>
      <c r="QPL909" s="3"/>
      <c r="QPM909" s="3"/>
      <c r="QPN909" s="3"/>
      <c r="QPO909" s="3"/>
      <c r="QPP909" s="3"/>
      <c r="QPQ909" s="3"/>
      <c r="QPR909" s="3"/>
      <c r="QPS909" s="3"/>
      <c r="QPT909" s="3"/>
      <c r="QPU909" s="3"/>
      <c r="QPV909" s="3"/>
      <c r="QPW909" s="3"/>
      <c r="QPX909" s="3"/>
      <c r="QPY909" s="3"/>
      <c r="QPZ909" s="3"/>
      <c r="QQA909" s="3"/>
      <c r="QQB909" s="3"/>
      <c r="QQC909" s="3"/>
      <c r="QQD909" s="3"/>
      <c r="QQE909" s="3"/>
      <c r="QQF909" s="3"/>
      <c r="QQG909" s="3"/>
      <c r="QQH909" s="3"/>
      <c r="QQI909" s="3"/>
      <c r="QQJ909" s="3"/>
      <c r="QQK909" s="3"/>
      <c r="QQL909" s="3"/>
      <c r="QQM909" s="3"/>
      <c r="QQN909" s="3"/>
      <c r="QQO909" s="3"/>
      <c r="QQP909" s="3"/>
      <c r="QQQ909" s="3"/>
      <c r="QQR909" s="3"/>
      <c r="QQS909" s="3"/>
      <c r="QQT909" s="3"/>
      <c r="QQU909" s="3"/>
      <c r="QQV909" s="3"/>
      <c r="QQW909" s="3"/>
      <c r="QQX909" s="3"/>
      <c r="QQY909" s="3"/>
      <c r="QQZ909" s="3"/>
      <c r="QRA909" s="3"/>
      <c r="QRB909" s="3"/>
      <c r="QRC909" s="3"/>
      <c r="QRD909" s="3"/>
      <c r="QRE909" s="3"/>
      <c r="QRF909" s="3"/>
      <c r="QRG909" s="3"/>
      <c r="QRH909" s="3"/>
      <c r="QRI909" s="3"/>
      <c r="QRJ909" s="3"/>
      <c r="QRK909" s="3"/>
      <c r="QRL909" s="3"/>
      <c r="QRM909" s="3"/>
      <c r="QRN909" s="3"/>
      <c r="QRO909" s="3"/>
      <c r="QRP909" s="3"/>
      <c r="QRQ909" s="3"/>
      <c r="QRR909" s="3"/>
      <c r="QRS909" s="3"/>
      <c r="QRT909" s="3"/>
      <c r="QRU909" s="3"/>
      <c r="QRV909" s="3"/>
      <c r="QRW909" s="3"/>
      <c r="QRX909" s="3"/>
      <c r="QRY909" s="3"/>
      <c r="QRZ909" s="3"/>
      <c r="QSA909" s="3"/>
      <c r="QSB909" s="3"/>
      <c r="QSC909" s="3"/>
      <c r="QSD909" s="3"/>
      <c r="QSE909" s="3"/>
      <c r="QSF909" s="3"/>
      <c r="QSG909" s="3"/>
      <c r="QSH909" s="3"/>
      <c r="QSI909" s="3"/>
      <c r="QSJ909" s="3"/>
      <c r="QSK909" s="3"/>
      <c r="QSL909" s="3"/>
      <c r="QSM909" s="3"/>
      <c r="QSN909" s="3"/>
      <c r="QSO909" s="3"/>
      <c r="QSP909" s="3"/>
      <c r="QSQ909" s="3"/>
      <c r="QSR909" s="3"/>
      <c r="QSS909" s="3"/>
      <c r="QST909" s="3"/>
      <c r="QSU909" s="3"/>
      <c r="QSV909" s="3"/>
      <c r="QSW909" s="3"/>
      <c r="QSX909" s="3"/>
      <c r="QSY909" s="3"/>
      <c r="QSZ909" s="3"/>
      <c r="QTA909" s="3"/>
      <c r="QTB909" s="3"/>
      <c r="QTC909" s="3"/>
      <c r="QTD909" s="3"/>
      <c r="QTE909" s="3"/>
      <c r="QTF909" s="3"/>
      <c r="QTG909" s="3"/>
      <c r="QTH909" s="3"/>
      <c r="QTI909" s="3"/>
      <c r="QTJ909" s="3"/>
      <c r="QTK909" s="3"/>
      <c r="QTL909" s="3"/>
      <c r="QTM909" s="3"/>
      <c r="QTN909" s="3"/>
      <c r="QTO909" s="3"/>
      <c r="QTP909" s="3"/>
      <c r="QTQ909" s="3"/>
      <c r="QTR909" s="3"/>
      <c r="QTS909" s="3"/>
      <c r="QTT909" s="3"/>
      <c r="QTU909" s="3"/>
      <c r="QTV909" s="3"/>
      <c r="QTW909" s="3"/>
      <c r="QTX909" s="3"/>
      <c r="QTY909" s="3"/>
      <c r="QTZ909" s="3"/>
      <c r="QUA909" s="3"/>
      <c r="QUB909" s="3"/>
      <c r="QUC909" s="3"/>
      <c r="QUD909" s="3"/>
      <c r="QUE909" s="3"/>
      <c r="QUF909" s="3"/>
      <c r="QUG909" s="3"/>
      <c r="QUH909" s="3"/>
      <c r="QUI909" s="3"/>
      <c r="QUJ909" s="3"/>
      <c r="QUK909" s="3"/>
      <c r="QUL909" s="3"/>
      <c r="QUM909" s="3"/>
      <c r="QUN909" s="3"/>
      <c r="QUO909" s="3"/>
      <c r="QUP909" s="3"/>
      <c r="QUQ909" s="3"/>
      <c r="QUR909" s="3"/>
      <c r="QUS909" s="3"/>
      <c r="QUT909" s="3"/>
      <c r="QUU909" s="3"/>
      <c r="QUV909" s="3"/>
      <c r="QUW909" s="3"/>
      <c r="QUX909" s="3"/>
      <c r="QUY909" s="3"/>
      <c r="QUZ909" s="3"/>
      <c r="QVA909" s="3"/>
      <c r="QVB909" s="3"/>
      <c r="QVC909" s="3"/>
      <c r="QVD909" s="3"/>
      <c r="QVE909" s="3"/>
      <c r="QVF909" s="3"/>
      <c r="QVG909" s="3"/>
      <c r="QVH909" s="3"/>
      <c r="QVI909" s="3"/>
      <c r="QVJ909" s="3"/>
      <c r="QVK909" s="3"/>
      <c r="QVL909" s="3"/>
      <c r="QVM909" s="3"/>
      <c r="QVN909" s="3"/>
      <c r="QVO909" s="3"/>
      <c r="QVP909" s="3"/>
      <c r="QVQ909" s="3"/>
      <c r="QVR909" s="3"/>
      <c r="QVS909" s="3"/>
      <c r="QVT909" s="3"/>
      <c r="QVU909" s="3"/>
      <c r="QVV909" s="3"/>
      <c r="QVW909" s="3"/>
      <c r="QVX909" s="3"/>
      <c r="QVY909" s="3"/>
      <c r="QVZ909" s="3"/>
      <c r="QWA909" s="3"/>
      <c r="QWB909" s="3"/>
      <c r="QWC909" s="3"/>
      <c r="QWD909" s="3"/>
      <c r="QWE909" s="3"/>
      <c r="QWF909" s="3"/>
      <c r="QWG909" s="3"/>
      <c r="QWH909" s="3"/>
      <c r="QWI909" s="3"/>
      <c r="QWJ909" s="3"/>
      <c r="QWK909" s="3"/>
      <c r="QWL909" s="3"/>
      <c r="QWM909" s="3"/>
      <c r="QWN909" s="3"/>
      <c r="QWO909" s="3"/>
      <c r="QWP909" s="3"/>
      <c r="QWQ909" s="3"/>
      <c r="QWR909" s="3"/>
      <c r="QWS909" s="3"/>
      <c r="QWT909" s="3"/>
      <c r="QWU909" s="3"/>
      <c r="QWV909" s="3"/>
      <c r="QWW909" s="3"/>
      <c r="QWX909" s="3"/>
      <c r="QWY909" s="3"/>
      <c r="QWZ909" s="3"/>
      <c r="QXA909" s="3"/>
      <c r="QXB909" s="3"/>
      <c r="QXC909" s="3"/>
      <c r="QXD909" s="3"/>
      <c r="QXE909" s="3"/>
      <c r="QXF909" s="3"/>
      <c r="QXG909" s="3"/>
      <c r="QXH909" s="3"/>
      <c r="QXI909" s="3"/>
      <c r="QXJ909" s="3"/>
      <c r="QXK909" s="3"/>
      <c r="QXL909" s="3"/>
      <c r="QXM909" s="3"/>
      <c r="QXN909" s="3"/>
      <c r="QXO909" s="3"/>
      <c r="QXP909" s="3"/>
      <c r="QXQ909" s="3"/>
      <c r="QXR909" s="3"/>
      <c r="QXS909" s="3"/>
      <c r="QXT909" s="3"/>
      <c r="QXU909" s="3"/>
      <c r="QXV909" s="3"/>
      <c r="QXW909" s="3"/>
      <c r="QXX909" s="3"/>
      <c r="QXY909" s="3"/>
      <c r="QXZ909" s="3"/>
      <c r="QYA909" s="3"/>
      <c r="QYB909" s="3"/>
      <c r="QYC909" s="3"/>
      <c r="QYD909" s="3"/>
      <c r="QYE909" s="3"/>
      <c r="QYF909" s="3"/>
      <c r="QYG909" s="3"/>
      <c r="QYH909" s="3"/>
      <c r="QYI909" s="3"/>
      <c r="QYJ909" s="3"/>
      <c r="QYK909" s="3"/>
      <c r="QYL909" s="3"/>
      <c r="QYM909" s="3"/>
      <c r="QYN909" s="3"/>
      <c r="QYO909" s="3"/>
      <c r="QYP909" s="3"/>
      <c r="QYQ909" s="3"/>
      <c r="QYR909" s="3"/>
      <c r="QYS909" s="3"/>
      <c r="QYT909" s="3"/>
      <c r="QYU909" s="3"/>
      <c r="QYV909" s="3"/>
      <c r="QYW909" s="3"/>
      <c r="QYX909" s="3"/>
      <c r="QYY909" s="3"/>
      <c r="QYZ909" s="3"/>
      <c r="QZA909" s="3"/>
      <c r="QZB909" s="3"/>
      <c r="QZC909" s="3"/>
      <c r="QZD909" s="3"/>
      <c r="QZE909" s="3"/>
      <c r="QZF909" s="3"/>
      <c r="QZG909" s="3"/>
      <c r="QZH909" s="3"/>
      <c r="QZI909" s="3"/>
      <c r="QZJ909" s="3"/>
      <c r="QZK909" s="3"/>
      <c r="QZL909" s="3"/>
      <c r="QZM909" s="3"/>
      <c r="QZN909" s="3"/>
      <c r="QZO909" s="3"/>
      <c r="QZP909" s="3"/>
      <c r="QZQ909" s="3"/>
      <c r="QZR909" s="3"/>
      <c r="QZS909" s="3"/>
      <c r="QZT909" s="3"/>
      <c r="QZU909" s="3"/>
      <c r="QZV909" s="3"/>
      <c r="QZW909" s="3"/>
      <c r="QZX909" s="3"/>
      <c r="QZY909" s="3"/>
      <c r="QZZ909" s="3"/>
      <c r="RAA909" s="3"/>
      <c r="RAB909" s="3"/>
      <c r="RAC909" s="3"/>
      <c r="RAD909" s="3"/>
      <c r="RAE909" s="3"/>
      <c r="RAF909" s="3"/>
      <c r="RAG909" s="3"/>
      <c r="RAH909" s="3"/>
      <c r="RAI909" s="3"/>
      <c r="RAJ909" s="3"/>
      <c r="RAK909" s="3"/>
      <c r="RAL909" s="3"/>
      <c r="RAM909" s="3"/>
      <c r="RAN909" s="3"/>
      <c r="RAO909" s="3"/>
      <c r="RAP909" s="3"/>
      <c r="RAQ909" s="3"/>
      <c r="RAR909" s="3"/>
      <c r="RAS909" s="3"/>
      <c r="RAT909" s="3"/>
      <c r="RAU909" s="3"/>
      <c r="RAV909" s="3"/>
      <c r="RAW909" s="3"/>
      <c r="RAX909" s="3"/>
      <c r="RAY909" s="3"/>
      <c r="RAZ909" s="3"/>
      <c r="RBA909" s="3"/>
      <c r="RBB909" s="3"/>
      <c r="RBC909" s="3"/>
      <c r="RBD909" s="3"/>
      <c r="RBE909" s="3"/>
      <c r="RBF909" s="3"/>
      <c r="RBG909" s="3"/>
      <c r="RBH909" s="3"/>
      <c r="RBI909" s="3"/>
      <c r="RBJ909" s="3"/>
      <c r="RBK909" s="3"/>
      <c r="RBL909" s="3"/>
      <c r="RBM909" s="3"/>
      <c r="RBN909" s="3"/>
      <c r="RBO909" s="3"/>
      <c r="RBP909" s="3"/>
      <c r="RBQ909" s="3"/>
      <c r="RBR909" s="3"/>
      <c r="RBS909" s="3"/>
      <c r="RBT909" s="3"/>
      <c r="RBU909" s="3"/>
      <c r="RBV909" s="3"/>
      <c r="RBW909" s="3"/>
      <c r="RBX909" s="3"/>
      <c r="RBY909" s="3"/>
      <c r="RBZ909" s="3"/>
      <c r="RCA909" s="3"/>
      <c r="RCB909" s="3"/>
      <c r="RCC909" s="3"/>
      <c r="RCD909" s="3"/>
      <c r="RCE909" s="3"/>
      <c r="RCF909" s="3"/>
      <c r="RCG909" s="3"/>
      <c r="RCH909" s="3"/>
      <c r="RCI909" s="3"/>
      <c r="RCJ909" s="3"/>
      <c r="RCK909" s="3"/>
      <c r="RCL909" s="3"/>
      <c r="RCM909" s="3"/>
      <c r="RCN909" s="3"/>
      <c r="RCO909" s="3"/>
      <c r="RCP909" s="3"/>
      <c r="RCQ909" s="3"/>
      <c r="RCR909" s="3"/>
      <c r="RCS909" s="3"/>
      <c r="RCT909" s="3"/>
      <c r="RCU909" s="3"/>
      <c r="RCV909" s="3"/>
      <c r="RCW909" s="3"/>
      <c r="RCX909" s="3"/>
      <c r="RCY909" s="3"/>
      <c r="RCZ909" s="3"/>
      <c r="RDA909" s="3"/>
      <c r="RDB909" s="3"/>
      <c r="RDC909" s="3"/>
      <c r="RDD909" s="3"/>
      <c r="RDE909" s="3"/>
      <c r="RDF909" s="3"/>
      <c r="RDG909" s="3"/>
      <c r="RDH909" s="3"/>
      <c r="RDI909" s="3"/>
      <c r="RDJ909" s="3"/>
      <c r="RDK909" s="3"/>
      <c r="RDL909" s="3"/>
      <c r="RDM909" s="3"/>
      <c r="RDN909" s="3"/>
      <c r="RDO909" s="3"/>
      <c r="RDP909" s="3"/>
      <c r="RDQ909" s="3"/>
      <c r="RDR909" s="3"/>
      <c r="RDS909" s="3"/>
      <c r="RDT909" s="3"/>
      <c r="RDU909" s="3"/>
      <c r="RDV909" s="3"/>
      <c r="RDW909" s="3"/>
      <c r="RDX909" s="3"/>
      <c r="RDY909" s="3"/>
      <c r="RDZ909" s="3"/>
      <c r="REA909" s="3"/>
      <c r="REB909" s="3"/>
      <c r="REC909" s="3"/>
      <c r="RED909" s="3"/>
      <c r="REE909" s="3"/>
      <c r="REF909" s="3"/>
      <c r="REG909" s="3"/>
      <c r="REH909" s="3"/>
      <c r="REI909" s="3"/>
      <c r="REJ909" s="3"/>
      <c r="REK909" s="3"/>
      <c r="REL909" s="3"/>
      <c r="REM909" s="3"/>
      <c r="REN909" s="3"/>
      <c r="REO909" s="3"/>
      <c r="REP909" s="3"/>
      <c r="REQ909" s="3"/>
      <c r="RER909" s="3"/>
      <c r="RES909" s="3"/>
      <c r="RET909" s="3"/>
      <c r="REU909" s="3"/>
      <c r="REV909" s="3"/>
      <c r="REW909" s="3"/>
      <c r="REX909" s="3"/>
      <c r="REY909" s="3"/>
      <c r="REZ909" s="3"/>
      <c r="RFA909" s="3"/>
      <c r="RFB909" s="3"/>
      <c r="RFC909" s="3"/>
      <c r="RFD909" s="3"/>
      <c r="RFE909" s="3"/>
      <c r="RFF909" s="3"/>
      <c r="RFG909" s="3"/>
      <c r="RFH909" s="3"/>
      <c r="RFI909" s="3"/>
      <c r="RFJ909" s="3"/>
      <c r="RFK909" s="3"/>
      <c r="RFL909" s="3"/>
      <c r="RFM909" s="3"/>
      <c r="RFN909" s="3"/>
      <c r="RFO909" s="3"/>
      <c r="RFP909" s="3"/>
      <c r="RFQ909" s="3"/>
      <c r="RFR909" s="3"/>
      <c r="RFS909" s="3"/>
      <c r="RFT909" s="3"/>
      <c r="RFU909" s="3"/>
      <c r="RFV909" s="3"/>
      <c r="RFW909" s="3"/>
      <c r="RFX909" s="3"/>
      <c r="RFY909" s="3"/>
      <c r="RFZ909" s="3"/>
      <c r="RGA909" s="3"/>
      <c r="RGB909" s="3"/>
      <c r="RGC909" s="3"/>
      <c r="RGD909" s="3"/>
      <c r="RGE909" s="3"/>
      <c r="RGF909" s="3"/>
      <c r="RGG909" s="3"/>
      <c r="RGH909" s="3"/>
      <c r="RGI909" s="3"/>
      <c r="RGJ909" s="3"/>
      <c r="RGK909" s="3"/>
      <c r="RGL909" s="3"/>
      <c r="RGM909" s="3"/>
      <c r="RGN909" s="3"/>
      <c r="RGO909" s="3"/>
      <c r="RGP909" s="3"/>
      <c r="RGQ909" s="3"/>
      <c r="RGR909" s="3"/>
      <c r="RGS909" s="3"/>
      <c r="RGT909" s="3"/>
      <c r="RGU909" s="3"/>
      <c r="RGV909" s="3"/>
      <c r="RGW909" s="3"/>
      <c r="RGX909" s="3"/>
      <c r="RGY909" s="3"/>
      <c r="RGZ909" s="3"/>
      <c r="RHA909" s="3"/>
      <c r="RHB909" s="3"/>
      <c r="RHC909" s="3"/>
      <c r="RHD909" s="3"/>
      <c r="RHE909" s="3"/>
      <c r="RHF909" s="3"/>
      <c r="RHG909" s="3"/>
      <c r="RHH909" s="3"/>
      <c r="RHI909" s="3"/>
      <c r="RHJ909" s="3"/>
      <c r="RHK909" s="3"/>
      <c r="RHL909" s="3"/>
      <c r="RHM909" s="3"/>
      <c r="RHN909" s="3"/>
      <c r="RHO909" s="3"/>
      <c r="RHP909" s="3"/>
      <c r="RHQ909" s="3"/>
      <c r="RHR909" s="3"/>
      <c r="RHS909" s="3"/>
      <c r="RHT909" s="3"/>
      <c r="RHU909" s="3"/>
      <c r="RHV909" s="3"/>
      <c r="RHW909" s="3"/>
      <c r="RHX909" s="3"/>
      <c r="RHY909" s="3"/>
      <c r="RHZ909" s="3"/>
      <c r="RIA909" s="3"/>
      <c r="RIB909" s="3"/>
      <c r="RIC909" s="3"/>
      <c r="RID909" s="3"/>
      <c r="RIE909" s="3"/>
      <c r="RIF909" s="3"/>
      <c r="RIG909" s="3"/>
      <c r="RIH909" s="3"/>
      <c r="RII909" s="3"/>
      <c r="RIJ909" s="3"/>
      <c r="RIK909" s="3"/>
      <c r="RIL909" s="3"/>
      <c r="RIM909" s="3"/>
      <c r="RIN909" s="3"/>
      <c r="RIO909" s="3"/>
      <c r="RIP909" s="3"/>
      <c r="RIQ909" s="3"/>
      <c r="RIR909" s="3"/>
      <c r="RIS909" s="3"/>
      <c r="RIT909" s="3"/>
      <c r="RIU909" s="3"/>
      <c r="RIV909" s="3"/>
      <c r="RIW909" s="3"/>
      <c r="RIX909" s="3"/>
      <c r="RIY909" s="3"/>
      <c r="RIZ909" s="3"/>
      <c r="RJA909" s="3"/>
      <c r="RJB909" s="3"/>
      <c r="RJC909" s="3"/>
      <c r="RJD909" s="3"/>
      <c r="RJE909" s="3"/>
      <c r="RJF909" s="3"/>
      <c r="RJG909" s="3"/>
      <c r="RJH909" s="3"/>
      <c r="RJI909" s="3"/>
      <c r="RJJ909" s="3"/>
      <c r="RJK909" s="3"/>
      <c r="RJL909" s="3"/>
      <c r="RJM909" s="3"/>
      <c r="RJN909" s="3"/>
      <c r="RJO909" s="3"/>
      <c r="RJP909" s="3"/>
      <c r="RJQ909" s="3"/>
      <c r="RJR909" s="3"/>
      <c r="RJS909" s="3"/>
      <c r="RJT909" s="3"/>
      <c r="RJU909" s="3"/>
      <c r="RJV909" s="3"/>
      <c r="RJW909" s="3"/>
      <c r="RJX909" s="3"/>
      <c r="RJY909" s="3"/>
      <c r="RJZ909" s="3"/>
      <c r="RKA909" s="3"/>
      <c r="RKB909" s="3"/>
      <c r="RKC909" s="3"/>
      <c r="RKD909" s="3"/>
      <c r="RKE909" s="3"/>
      <c r="RKF909" s="3"/>
      <c r="RKG909" s="3"/>
      <c r="RKH909" s="3"/>
      <c r="RKI909" s="3"/>
      <c r="RKJ909" s="3"/>
      <c r="RKK909" s="3"/>
      <c r="RKL909" s="3"/>
      <c r="RKM909" s="3"/>
      <c r="RKN909" s="3"/>
      <c r="RKO909" s="3"/>
      <c r="RKP909" s="3"/>
      <c r="RKQ909" s="3"/>
      <c r="RKR909" s="3"/>
      <c r="RKS909" s="3"/>
      <c r="RKT909" s="3"/>
      <c r="RKU909" s="3"/>
      <c r="RKV909" s="3"/>
      <c r="RKW909" s="3"/>
      <c r="RKX909" s="3"/>
      <c r="RKY909" s="3"/>
      <c r="RKZ909" s="3"/>
      <c r="RLA909" s="3"/>
      <c r="RLB909" s="3"/>
      <c r="RLC909" s="3"/>
      <c r="RLD909" s="3"/>
      <c r="RLE909" s="3"/>
      <c r="RLF909" s="3"/>
      <c r="RLG909" s="3"/>
      <c r="RLH909" s="3"/>
      <c r="RLI909" s="3"/>
      <c r="RLJ909" s="3"/>
      <c r="RLK909" s="3"/>
      <c r="RLL909" s="3"/>
      <c r="RLM909" s="3"/>
      <c r="RLN909" s="3"/>
      <c r="RLO909" s="3"/>
      <c r="RLP909" s="3"/>
      <c r="RLQ909" s="3"/>
      <c r="RLR909" s="3"/>
      <c r="RLS909" s="3"/>
      <c r="RLT909" s="3"/>
      <c r="RLU909" s="3"/>
      <c r="RLV909" s="3"/>
      <c r="RLW909" s="3"/>
      <c r="RLX909" s="3"/>
      <c r="RLY909" s="3"/>
      <c r="RLZ909" s="3"/>
      <c r="RMA909" s="3"/>
      <c r="RMB909" s="3"/>
      <c r="RMC909" s="3"/>
      <c r="RMD909" s="3"/>
      <c r="RME909" s="3"/>
      <c r="RMF909" s="3"/>
      <c r="RMG909" s="3"/>
      <c r="RMH909" s="3"/>
      <c r="RMI909" s="3"/>
      <c r="RMJ909" s="3"/>
      <c r="RMK909" s="3"/>
      <c r="RML909" s="3"/>
      <c r="RMM909" s="3"/>
      <c r="RMN909" s="3"/>
      <c r="RMO909" s="3"/>
      <c r="RMP909" s="3"/>
      <c r="RMQ909" s="3"/>
      <c r="RMR909" s="3"/>
      <c r="RMS909" s="3"/>
      <c r="RMT909" s="3"/>
      <c r="RMU909" s="3"/>
      <c r="RMV909" s="3"/>
      <c r="RMW909" s="3"/>
      <c r="RMX909" s="3"/>
      <c r="RMY909" s="3"/>
      <c r="RMZ909" s="3"/>
      <c r="RNA909" s="3"/>
      <c r="RNB909" s="3"/>
      <c r="RNC909" s="3"/>
      <c r="RND909" s="3"/>
      <c r="RNE909" s="3"/>
      <c r="RNF909" s="3"/>
      <c r="RNG909" s="3"/>
      <c r="RNH909" s="3"/>
      <c r="RNI909" s="3"/>
      <c r="RNJ909" s="3"/>
      <c r="RNK909" s="3"/>
      <c r="RNL909" s="3"/>
      <c r="RNM909" s="3"/>
      <c r="RNN909" s="3"/>
      <c r="RNO909" s="3"/>
      <c r="RNP909" s="3"/>
      <c r="RNQ909" s="3"/>
      <c r="RNR909" s="3"/>
      <c r="RNS909" s="3"/>
      <c r="RNT909" s="3"/>
      <c r="RNU909" s="3"/>
      <c r="RNV909" s="3"/>
      <c r="RNW909" s="3"/>
      <c r="RNX909" s="3"/>
      <c r="RNY909" s="3"/>
      <c r="RNZ909" s="3"/>
      <c r="ROA909" s="3"/>
      <c r="ROB909" s="3"/>
      <c r="ROC909" s="3"/>
      <c r="ROD909" s="3"/>
      <c r="ROE909" s="3"/>
      <c r="ROF909" s="3"/>
      <c r="ROG909" s="3"/>
      <c r="ROH909" s="3"/>
      <c r="ROI909" s="3"/>
      <c r="ROJ909" s="3"/>
      <c r="ROK909" s="3"/>
      <c r="ROL909" s="3"/>
      <c r="ROM909" s="3"/>
      <c r="RON909" s="3"/>
      <c r="ROO909" s="3"/>
      <c r="ROP909" s="3"/>
      <c r="ROQ909" s="3"/>
      <c r="ROR909" s="3"/>
      <c r="ROS909" s="3"/>
      <c r="ROT909" s="3"/>
      <c r="ROU909" s="3"/>
      <c r="ROV909" s="3"/>
      <c r="ROW909" s="3"/>
      <c r="ROX909" s="3"/>
      <c r="ROY909" s="3"/>
      <c r="ROZ909" s="3"/>
      <c r="RPA909" s="3"/>
      <c r="RPB909" s="3"/>
      <c r="RPC909" s="3"/>
      <c r="RPD909" s="3"/>
      <c r="RPE909" s="3"/>
      <c r="RPF909" s="3"/>
      <c r="RPG909" s="3"/>
      <c r="RPH909" s="3"/>
      <c r="RPI909" s="3"/>
      <c r="RPJ909" s="3"/>
      <c r="RPK909" s="3"/>
      <c r="RPL909" s="3"/>
      <c r="RPM909" s="3"/>
      <c r="RPN909" s="3"/>
      <c r="RPO909" s="3"/>
      <c r="RPP909" s="3"/>
      <c r="RPQ909" s="3"/>
      <c r="RPR909" s="3"/>
      <c r="RPS909" s="3"/>
      <c r="RPT909" s="3"/>
      <c r="RPU909" s="3"/>
      <c r="RPV909" s="3"/>
      <c r="RPW909" s="3"/>
      <c r="RPX909" s="3"/>
      <c r="RPY909" s="3"/>
      <c r="RPZ909" s="3"/>
      <c r="RQA909" s="3"/>
      <c r="RQB909" s="3"/>
      <c r="RQC909" s="3"/>
      <c r="RQD909" s="3"/>
      <c r="RQE909" s="3"/>
      <c r="RQF909" s="3"/>
      <c r="RQG909" s="3"/>
      <c r="RQH909" s="3"/>
      <c r="RQI909" s="3"/>
      <c r="RQJ909" s="3"/>
      <c r="RQK909" s="3"/>
      <c r="RQL909" s="3"/>
      <c r="RQM909" s="3"/>
      <c r="RQN909" s="3"/>
      <c r="RQO909" s="3"/>
      <c r="RQP909" s="3"/>
      <c r="RQQ909" s="3"/>
      <c r="RQR909" s="3"/>
      <c r="RQS909" s="3"/>
      <c r="RQT909" s="3"/>
      <c r="RQU909" s="3"/>
      <c r="RQV909" s="3"/>
      <c r="RQW909" s="3"/>
      <c r="RQX909" s="3"/>
      <c r="RQY909" s="3"/>
      <c r="RQZ909" s="3"/>
      <c r="RRA909" s="3"/>
      <c r="RRB909" s="3"/>
      <c r="RRC909" s="3"/>
      <c r="RRD909" s="3"/>
      <c r="RRE909" s="3"/>
      <c r="RRF909" s="3"/>
      <c r="RRG909" s="3"/>
      <c r="RRH909" s="3"/>
      <c r="RRI909" s="3"/>
      <c r="RRJ909" s="3"/>
      <c r="RRK909" s="3"/>
      <c r="RRL909" s="3"/>
      <c r="RRM909" s="3"/>
      <c r="RRN909" s="3"/>
      <c r="RRO909" s="3"/>
      <c r="RRP909" s="3"/>
      <c r="RRQ909" s="3"/>
      <c r="RRR909" s="3"/>
      <c r="RRS909" s="3"/>
      <c r="RRT909" s="3"/>
      <c r="RRU909" s="3"/>
      <c r="RRV909" s="3"/>
      <c r="RRW909" s="3"/>
      <c r="RRX909" s="3"/>
      <c r="RRY909" s="3"/>
      <c r="RRZ909" s="3"/>
      <c r="RSA909" s="3"/>
      <c r="RSB909" s="3"/>
      <c r="RSC909" s="3"/>
      <c r="RSD909" s="3"/>
      <c r="RSE909" s="3"/>
      <c r="RSF909" s="3"/>
      <c r="RSG909" s="3"/>
      <c r="RSH909" s="3"/>
      <c r="RSI909" s="3"/>
      <c r="RSJ909" s="3"/>
      <c r="RSK909" s="3"/>
      <c r="RSL909" s="3"/>
      <c r="RSM909" s="3"/>
      <c r="RSN909" s="3"/>
      <c r="RSO909" s="3"/>
      <c r="RSP909" s="3"/>
      <c r="RSQ909" s="3"/>
      <c r="RSR909" s="3"/>
      <c r="RSS909" s="3"/>
      <c r="RST909" s="3"/>
      <c r="RSU909" s="3"/>
      <c r="RSV909" s="3"/>
      <c r="RSW909" s="3"/>
      <c r="RSX909" s="3"/>
      <c r="RSY909" s="3"/>
      <c r="RSZ909" s="3"/>
      <c r="RTA909" s="3"/>
      <c r="RTB909" s="3"/>
      <c r="RTC909" s="3"/>
      <c r="RTD909" s="3"/>
      <c r="RTE909" s="3"/>
      <c r="RTF909" s="3"/>
      <c r="RTG909" s="3"/>
      <c r="RTH909" s="3"/>
      <c r="RTI909" s="3"/>
      <c r="RTJ909" s="3"/>
      <c r="RTK909" s="3"/>
      <c r="RTL909" s="3"/>
      <c r="RTM909" s="3"/>
      <c r="RTN909" s="3"/>
      <c r="RTO909" s="3"/>
      <c r="RTP909" s="3"/>
      <c r="RTQ909" s="3"/>
      <c r="RTR909" s="3"/>
      <c r="RTS909" s="3"/>
      <c r="RTT909" s="3"/>
      <c r="RTU909" s="3"/>
      <c r="RTV909" s="3"/>
      <c r="RTW909" s="3"/>
      <c r="RTX909" s="3"/>
      <c r="RTY909" s="3"/>
      <c r="RTZ909" s="3"/>
      <c r="RUA909" s="3"/>
      <c r="RUB909" s="3"/>
      <c r="RUC909" s="3"/>
      <c r="RUD909" s="3"/>
      <c r="RUE909" s="3"/>
      <c r="RUF909" s="3"/>
      <c r="RUG909" s="3"/>
      <c r="RUH909" s="3"/>
      <c r="RUI909" s="3"/>
      <c r="RUJ909" s="3"/>
      <c r="RUK909" s="3"/>
      <c r="RUL909" s="3"/>
      <c r="RUM909" s="3"/>
      <c r="RUN909" s="3"/>
      <c r="RUO909" s="3"/>
      <c r="RUP909" s="3"/>
      <c r="RUQ909" s="3"/>
      <c r="RUR909" s="3"/>
      <c r="RUS909" s="3"/>
      <c r="RUT909" s="3"/>
      <c r="RUU909" s="3"/>
      <c r="RUV909" s="3"/>
      <c r="RUW909" s="3"/>
      <c r="RUX909" s="3"/>
      <c r="RUY909" s="3"/>
      <c r="RUZ909" s="3"/>
      <c r="RVA909" s="3"/>
      <c r="RVB909" s="3"/>
      <c r="RVC909" s="3"/>
      <c r="RVD909" s="3"/>
      <c r="RVE909" s="3"/>
      <c r="RVF909" s="3"/>
      <c r="RVG909" s="3"/>
      <c r="RVH909" s="3"/>
      <c r="RVI909" s="3"/>
      <c r="RVJ909" s="3"/>
      <c r="RVK909" s="3"/>
      <c r="RVL909" s="3"/>
      <c r="RVM909" s="3"/>
      <c r="RVN909" s="3"/>
      <c r="RVO909" s="3"/>
      <c r="RVP909" s="3"/>
      <c r="RVQ909" s="3"/>
      <c r="RVR909" s="3"/>
      <c r="RVS909" s="3"/>
      <c r="RVT909" s="3"/>
      <c r="RVU909" s="3"/>
      <c r="RVV909" s="3"/>
      <c r="RVW909" s="3"/>
      <c r="RVX909" s="3"/>
      <c r="RVY909" s="3"/>
      <c r="RVZ909" s="3"/>
      <c r="RWA909" s="3"/>
      <c r="RWB909" s="3"/>
      <c r="RWC909" s="3"/>
      <c r="RWD909" s="3"/>
      <c r="RWE909" s="3"/>
      <c r="RWF909" s="3"/>
      <c r="RWG909" s="3"/>
      <c r="RWH909" s="3"/>
      <c r="RWI909" s="3"/>
      <c r="RWJ909" s="3"/>
      <c r="RWK909" s="3"/>
      <c r="RWL909" s="3"/>
      <c r="RWM909" s="3"/>
      <c r="RWN909" s="3"/>
      <c r="RWO909" s="3"/>
      <c r="RWP909" s="3"/>
      <c r="RWQ909" s="3"/>
      <c r="RWR909" s="3"/>
      <c r="RWS909" s="3"/>
      <c r="RWT909" s="3"/>
      <c r="RWU909" s="3"/>
      <c r="RWV909" s="3"/>
      <c r="RWW909" s="3"/>
      <c r="RWX909" s="3"/>
      <c r="RWY909" s="3"/>
      <c r="RWZ909" s="3"/>
      <c r="RXA909" s="3"/>
      <c r="RXB909" s="3"/>
      <c r="RXC909" s="3"/>
      <c r="RXD909" s="3"/>
      <c r="RXE909" s="3"/>
      <c r="RXF909" s="3"/>
      <c r="RXG909" s="3"/>
      <c r="RXH909" s="3"/>
      <c r="RXI909" s="3"/>
      <c r="RXJ909" s="3"/>
      <c r="RXK909" s="3"/>
      <c r="RXL909" s="3"/>
      <c r="RXM909" s="3"/>
      <c r="RXN909" s="3"/>
      <c r="RXO909" s="3"/>
      <c r="RXP909" s="3"/>
      <c r="RXQ909" s="3"/>
      <c r="RXR909" s="3"/>
      <c r="RXS909" s="3"/>
      <c r="RXT909" s="3"/>
      <c r="RXU909" s="3"/>
      <c r="RXV909" s="3"/>
      <c r="RXW909" s="3"/>
      <c r="RXX909" s="3"/>
      <c r="RXY909" s="3"/>
      <c r="RXZ909" s="3"/>
      <c r="RYA909" s="3"/>
      <c r="RYB909" s="3"/>
      <c r="RYC909" s="3"/>
      <c r="RYD909" s="3"/>
      <c r="RYE909" s="3"/>
      <c r="RYF909" s="3"/>
      <c r="RYG909" s="3"/>
      <c r="RYH909" s="3"/>
      <c r="RYI909" s="3"/>
      <c r="RYJ909" s="3"/>
      <c r="RYK909" s="3"/>
      <c r="RYL909" s="3"/>
      <c r="RYM909" s="3"/>
      <c r="RYN909" s="3"/>
      <c r="RYO909" s="3"/>
      <c r="RYP909" s="3"/>
      <c r="RYQ909" s="3"/>
      <c r="RYR909" s="3"/>
      <c r="RYS909" s="3"/>
      <c r="RYT909" s="3"/>
      <c r="RYU909" s="3"/>
      <c r="RYV909" s="3"/>
      <c r="RYW909" s="3"/>
      <c r="RYX909" s="3"/>
      <c r="RYY909" s="3"/>
      <c r="RYZ909" s="3"/>
      <c r="RZA909" s="3"/>
      <c r="RZB909" s="3"/>
      <c r="RZC909" s="3"/>
      <c r="RZD909" s="3"/>
      <c r="RZE909" s="3"/>
      <c r="RZF909" s="3"/>
      <c r="RZG909" s="3"/>
      <c r="RZH909" s="3"/>
      <c r="RZI909" s="3"/>
      <c r="RZJ909" s="3"/>
      <c r="RZK909" s="3"/>
      <c r="RZL909" s="3"/>
      <c r="RZM909" s="3"/>
      <c r="RZN909" s="3"/>
      <c r="RZO909" s="3"/>
      <c r="RZP909" s="3"/>
      <c r="RZQ909" s="3"/>
      <c r="RZR909" s="3"/>
      <c r="RZS909" s="3"/>
      <c r="RZT909" s="3"/>
      <c r="RZU909" s="3"/>
      <c r="RZV909" s="3"/>
      <c r="RZW909" s="3"/>
      <c r="RZX909" s="3"/>
      <c r="RZY909" s="3"/>
      <c r="RZZ909" s="3"/>
      <c r="SAA909" s="3"/>
      <c r="SAB909" s="3"/>
      <c r="SAC909" s="3"/>
      <c r="SAD909" s="3"/>
      <c r="SAE909" s="3"/>
      <c r="SAF909" s="3"/>
      <c r="SAG909" s="3"/>
      <c r="SAH909" s="3"/>
      <c r="SAI909" s="3"/>
      <c r="SAJ909" s="3"/>
      <c r="SAK909" s="3"/>
      <c r="SAL909" s="3"/>
      <c r="SAM909" s="3"/>
      <c r="SAN909" s="3"/>
      <c r="SAO909" s="3"/>
      <c r="SAP909" s="3"/>
      <c r="SAQ909" s="3"/>
      <c r="SAR909" s="3"/>
      <c r="SAS909" s="3"/>
      <c r="SAT909" s="3"/>
      <c r="SAU909" s="3"/>
      <c r="SAV909" s="3"/>
      <c r="SAW909" s="3"/>
      <c r="SAX909" s="3"/>
      <c r="SAY909" s="3"/>
      <c r="SAZ909" s="3"/>
      <c r="SBA909" s="3"/>
      <c r="SBB909" s="3"/>
      <c r="SBC909" s="3"/>
      <c r="SBD909" s="3"/>
      <c r="SBE909" s="3"/>
      <c r="SBF909" s="3"/>
      <c r="SBG909" s="3"/>
      <c r="SBH909" s="3"/>
      <c r="SBI909" s="3"/>
      <c r="SBJ909" s="3"/>
      <c r="SBK909" s="3"/>
      <c r="SBL909" s="3"/>
      <c r="SBM909" s="3"/>
      <c r="SBN909" s="3"/>
      <c r="SBO909" s="3"/>
      <c r="SBP909" s="3"/>
      <c r="SBQ909" s="3"/>
      <c r="SBR909" s="3"/>
      <c r="SBS909" s="3"/>
      <c r="SBT909" s="3"/>
      <c r="SBU909" s="3"/>
      <c r="SBV909" s="3"/>
      <c r="SBW909" s="3"/>
      <c r="SBX909" s="3"/>
      <c r="SBY909" s="3"/>
      <c r="SBZ909" s="3"/>
      <c r="SCA909" s="3"/>
      <c r="SCB909" s="3"/>
      <c r="SCC909" s="3"/>
      <c r="SCD909" s="3"/>
      <c r="SCE909" s="3"/>
      <c r="SCF909" s="3"/>
      <c r="SCG909" s="3"/>
      <c r="SCH909" s="3"/>
      <c r="SCI909" s="3"/>
      <c r="SCJ909" s="3"/>
      <c r="SCK909" s="3"/>
      <c r="SCL909" s="3"/>
      <c r="SCM909" s="3"/>
      <c r="SCN909" s="3"/>
      <c r="SCO909" s="3"/>
      <c r="SCP909" s="3"/>
      <c r="SCQ909" s="3"/>
      <c r="SCR909" s="3"/>
      <c r="SCS909" s="3"/>
      <c r="SCT909" s="3"/>
      <c r="SCU909" s="3"/>
      <c r="SCV909" s="3"/>
      <c r="SCW909" s="3"/>
      <c r="SCX909" s="3"/>
      <c r="SCY909" s="3"/>
      <c r="SCZ909" s="3"/>
      <c r="SDA909" s="3"/>
      <c r="SDB909" s="3"/>
      <c r="SDC909" s="3"/>
      <c r="SDD909" s="3"/>
      <c r="SDE909" s="3"/>
      <c r="SDF909" s="3"/>
      <c r="SDG909" s="3"/>
      <c r="SDH909" s="3"/>
      <c r="SDI909" s="3"/>
      <c r="SDJ909" s="3"/>
      <c r="SDK909" s="3"/>
      <c r="SDL909" s="3"/>
      <c r="SDM909" s="3"/>
      <c r="SDN909" s="3"/>
      <c r="SDO909" s="3"/>
      <c r="SDP909" s="3"/>
      <c r="SDQ909" s="3"/>
      <c r="SDR909" s="3"/>
      <c r="SDS909" s="3"/>
      <c r="SDT909" s="3"/>
      <c r="SDU909" s="3"/>
      <c r="SDV909" s="3"/>
      <c r="SDW909" s="3"/>
      <c r="SDX909" s="3"/>
      <c r="SDY909" s="3"/>
      <c r="SDZ909" s="3"/>
      <c r="SEA909" s="3"/>
      <c r="SEB909" s="3"/>
      <c r="SEC909" s="3"/>
      <c r="SED909" s="3"/>
      <c r="SEE909" s="3"/>
      <c r="SEF909" s="3"/>
      <c r="SEG909" s="3"/>
      <c r="SEH909" s="3"/>
      <c r="SEI909" s="3"/>
      <c r="SEJ909" s="3"/>
      <c r="SEK909" s="3"/>
      <c r="SEL909" s="3"/>
      <c r="SEM909" s="3"/>
      <c r="SEN909" s="3"/>
      <c r="SEO909" s="3"/>
      <c r="SEP909" s="3"/>
      <c r="SEQ909" s="3"/>
      <c r="SER909" s="3"/>
      <c r="SES909" s="3"/>
      <c r="SET909" s="3"/>
      <c r="SEU909" s="3"/>
      <c r="SEV909" s="3"/>
      <c r="SEW909" s="3"/>
      <c r="SEX909" s="3"/>
      <c r="SEY909" s="3"/>
      <c r="SEZ909" s="3"/>
      <c r="SFA909" s="3"/>
      <c r="SFB909" s="3"/>
      <c r="SFC909" s="3"/>
      <c r="SFD909" s="3"/>
      <c r="SFE909" s="3"/>
      <c r="SFF909" s="3"/>
      <c r="SFG909" s="3"/>
      <c r="SFH909" s="3"/>
      <c r="SFI909" s="3"/>
      <c r="SFJ909" s="3"/>
      <c r="SFK909" s="3"/>
      <c r="SFL909" s="3"/>
      <c r="SFM909" s="3"/>
      <c r="SFN909" s="3"/>
      <c r="SFO909" s="3"/>
      <c r="SFP909" s="3"/>
      <c r="SFQ909" s="3"/>
      <c r="SFR909" s="3"/>
      <c r="SFS909" s="3"/>
      <c r="SFT909" s="3"/>
      <c r="SFU909" s="3"/>
      <c r="SFV909" s="3"/>
      <c r="SFW909" s="3"/>
      <c r="SFX909" s="3"/>
      <c r="SFY909" s="3"/>
      <c r="SFZ909" s="3"/>
      <c r="SGA909" s="3"/>
      <c r="SGB909" s="3"/>
      <c r="SGC909" s="3"/>
      <c r="SGD909" s="3"/>
      <c r="SGE909" s="3"/>
      <c r="SGF909" s="3"/>
      <c r="SGG909" s="3"/>
      <c r="SGH909" s="3"/>
      <c r="SGI909" s="3"/>
      <c r="SGJ909" s="3"/>
      <c r="SGK909" s="3"/>
      <c r="SGL909" s="3"/>
      <c r="SGM909" s="3"/>
      <c r="SGN909" s="3"/>
      <c r="SGO909" s="3"/>
      <c r="SGP909" s="3"/>
      <c r="SGQ909" s="3"/>
      <c r="SGR909" s="3"/>
      <c r="SGS909" s="3"/>
      <c r="SGT909" s="3"/>
      <c r="SGU909" s="3"/>
      <c r="SGV909" s="3"/>
      <c r="SGW909" s="3"/>
      <c r="SGX909" s="3"/>
      <c r="SGY909" s="3"/>
      <c r="SGZ909" s="3"/>
      <c r="SHA909" s="3"/>
      <c r="SHB909" s="3"/>
      <c r="SHC909" s="3"/>
      <c r="SHD909" s="3"/>
      <c r="SHE909" s="3"/>
      <c r="SHF909" s="3"/>
      <c r="SHG909" s="3"/>
      <c r="SHH909" s="3"/>
      <c r="SHI909" s="3"/>
      <c r="SHJ909" s="3"/>
      <c r="SHK909" s="3"/>
      <c r="SHL909" s="3"/>
      <c r="SHM909" s="3"/>
      <c r="SHN909" s="3"/>
      <c r="SHO909" s="3"/>
      <c r="SHP909" s="3"/>
      <c r="SHQ909" s="3"/>
      <c r="SHR909" s="3"/>
      <c r="SHS909" s="3"/>
      <c r="SHT909" s="3"/>
      <c r="SHU909" s="3"/>
      <c r="SHV909" s="3"/>
      <c r="SHW909" s="3"/>
      <c r="SHX909" s="3"/>
      <c r="SHY909" s="3"/>
      <c r="SHZ909" s="3"/>
      <c r="SIA909" s="3"/>
      <c r="SIB909" s="3"/>
      <c r="SIC909" s="3"/>
      <c r="SID909" s="3"/>
      <c r="SIE909" s="3"/>
      <c r="SIF909" s="3"/>
      <c r="SIG909" s="3"/>
      <c r="SIH909" s="3"/>
      <c r="SII909" s="3"/>
      <c r="SIJ909" s="3"/>
      <c r="SIK909" s="3"/>
      <c r="SIL909" s="3"/>
      <c r="SIM909" s="3"/>
      <c r="SIN909" s="3"/>
      <c r="SIO909" s="3"/>
      <c r="SIP909" s="3"/>
      <c r="SIQ909" s="3"/>
      <c r="SIR909" s="3"/>
      <c r="SIS909" s="3"/>
      <c r="SIT909" s="3"/>
      <c r="SIU909" s="3"/>
      <c r="SIV909" s="3"/>
      <c r="SIW909" s="3"/>
      <c r="SIX909" s="3"/>
      <c r="SIY909" s="3"/>
      <c r="SIZ909" s="3"/>
      <c r="SJA909" s="3"/>
      <c r="SJB909" s="3"/>
      <c r="SJC909" s="3"/>
      <c r="SJD909" s="3"/>
      <c r="SJE909" s="3"/>
      <c r="SJF909" s="3"/>
      <c r="SJG909" s="3"/>
      <c r="SJH909" s="3"/>
      <c r="SJI909" s="3"/>
      <c r="SJJ909" s="3"/>
      <c r="SJK909" s="3"/>
      <c r="SJL909" s="3"/>
      <c r="SJM909" s="3"/>
      <c r="SJN909" s="3"/>
      <c r="SJO909" s="3"/>
      <c r="SJP909" s="3"/>
      <c r="SJQ909" s="3"/>
      <c r="SJR909" s="3"/>
      <c r="SJS909" s="3"/>
      <c r="SJT909" s="3"/>
      <c r="SJU909" s="3"/>
      <c r="SJV909" s="3"/>
      <c r="SJW909" s="3"/>
      <c r="SJX909" s="3"/>
      <c r="SJY909" s="3"/>
      <c r="SJZ909" s="3"/>
      <c r="SKA909" s="3"/>
      <c r="SKB909" s="3"/>
      <c r="SKC909" s="3"/>
      <c r="SKD909" s="3"/>
      <c r="SKE909" s="3"/>
      <c r="SKF909" s="3"/>
      <c r="SKG909" s="3"/>
      <c r="SKH909" s="3"/>
      <c r="SKI909" s="3"/>
      <c r="SKJ909" s="3"/>
      <c r="SKK909" s="3"/>
      <c r="SKL909" s="3"/>
      <c r="SKM909" s="3"/>
      <c r="SKN909" s="3"/>
      <c r="SKO909" s="3"/>
      <c r="SKP909" s="3"/>
      <c r="SKQ909" s="3"/>
      <c r="SKR909" s="3"/>
      <c r="SKS909" s="3"/>
      <c r="SKT909" s="3"/>
      <c r="SKU909" s="3"/>
      <c r="SKV909" s="3"/>
      <c r="SKW909" s="3"/>
      <c r="SKX909" s="3"/>
      <c r="SKY909" s="3"/>
      <c r="SKZ909" s="3"/>
      <c r="SLA909" s="3"/>
      <c r="SLB909" s="3"/>
      <c r="SLC909" s="3"/>
      <c r="SLD909" s="3"/>
      <c r="SLE909" s="3"/>
      <c r="SLF909" s="3"/>
      <c r="SLG909" s="3"/>
      <c r="SLH909" s="3"/>
      <c r="SLI909" s="3"/>
      <c r="SLJ909" s="3"/>
      <c r="SLK909" s="3"/>
      <c r="SLL909" s="3"/>
      <c r="SLM909" s="3"/>
      <c r="SLN909" s="3"/>
      <c r="SLO909" s="3"/>
      <c r="SLP909" s="3"/>
      <c r="SLQ909" s="3"/>
      <c r="SLR909" s="3"/>
      <c r="SLS909" s="3"/>
      <c r="SLT909" s="3"/>
      <c r="SLU909" s="3"/>
      <c r="SLV909" s="3"/>
      <c r="SLW909" s="3"/>
      <c r="SLX909" s="3"/>
      <c r="SLY909" s="3"/>
      <c r="SLZ909" s="3"/>
      <c r="SMA909" s="3"/>
      <c r="SMB909" s="3"/>
      <c r="SMC909" s="3"/>
      <c r="SMD909" s="3"/>
      <c r="SME909" s="3"/>
      <c r="SMF909" s="3"/>
      <c r="SMG909" s="3"/>
      <c r="SMH909" s="3"/>
      <c r="SMI909" s="3"/>
      <c r="SMJ909" s="3"/>
      <c r="SMK909" s="3"/>
      <c r="SML909" s="3"/>
      <c r="SMM909" s="3"/>
      <c r="SMN909" s="3"/>
      <c r="SMO909" s="3"/>
      <c r="SMP909" s="3"/>
      <c r="SMQ909" s="3"/>
      <c r="SMR909" s="3"/>
      <c r="SMS909" s="3"/>
      <c r="SMT909" s="3"/>
      <c r="SMU909" s="3"/>
      <c r="SMV909" s="3"/>
      <c r="SMW909" s="3"/>
      <c r="SMX909" s="3"/>
      <c r="SMY909" s="3"/>
      <c r="SMZ909" s="3"/>
      <c r="SNA909" s="3"/>
      <c r="SNB909" s="3"/>
      <c r="SNC909" s="3"/>
      <c r="SND909" s="3"/>
      <c r="SNE909" s="3"/>
      <c r="SNF909" s="3"/>
      <c r="SNG909" s="3"/>
      <c r="SNH909" s="3"/>
      <c r="SNI909" s="3"/>
      <c r="SNJ909" s="3"/>
      <c r="SNK909" s="3"/>
      <c r="SNL909" s="3"/>
      <c r="SNM909" s="3"/>
      <c r="SNN909" s="3"/>
      <c r="SNO909" s="3"/>
      <c r="SNP909" s="3"/>
      <c r="SNQ909" s="3"/>
      <c r="SNR909" s="3"/>
      <c r="SNS909" s="3"/>
      <c r="SNT909" s="3"/>
      <c r="SNU909" s="3"/>
      <c r="SNV909" s="3"/>
      <c r="SNW909" s="3"/>
      <c r="SNX909" s="3"/>
      <c r="SNY909" s="3"/>
      <c r="SNZ909" s="3"/>
      <c r="SOA909" s="3"/>
      <c r="SOB909" s="3"/>
      <c r="SOC909" s="3"/>
      <c r="SOD909" s="3"/>
      <c r="SOE909" s="3"/>
      <c r="SOF909" s="3"/>
      <c r="SOG909" s="3"/>
      <c r="SOH909" s="3"/>
      <c r="SOI909" s="3"/>
      <c r="SOJ909" s="3"/>
      <c r="SOK909" s="3"/>
      <c r="SOL909" s="3"/>
      <c r="SOM909" s="3"/>
      <c r="SON909" s="3"/>
      <c r="SOO909" s="3"/>
      <c r="SOP909" s="3"/>
      <c r="SOQ909" s="3"/>
      <c r="SOR909" s="3"/>
      <c r="SOS909" s="3"/>
      <c r="SOT909" s="3"/>
      <c r="SOU909" s="3"/>
      <c r="SOV909" s="3"/>
      <c r="SOW909" s="3"/>
      <c r="SOX909" s="3"/>
      <c r="SOY909" s="3"/>
      <c r="SOZ909" s="3"/>
      <c r="SPA909" s="3"/>
      <c r="SPB909" s="3"/>
      <c r="SPC909" s="3"/>
      <c r="SPD909" s="3"/>
      <c r="SPE909" s="3"/>
      <c r="SPF909" s="3"/>
      <c r="SPG909" s="3"/>
      <c r="SPH909" s="3"/>
      <c r="SPI909" s="3"/>
      <c r="SPJ909" s="3"/>
      <c r="SPK909" s="3"/>
      <c r="SPL909" s="3"/>
      <c r="SPM909" s="3"/>
      <c r="SPN909" s="3"/>
      <c r="SPO909" s="3"/>
      <c r="SPP909" s="3"/>
      <c r="SPQ909" s="3"/>
      <c r="SPR909" s="3"/>
      <c r="SPS909" s="3"/>
      <c r="SPT909" s="3"/>
      <c r="SPU909" s="3"/>
      <c r="SPV909" s="3"/>
      <c r="SPW909" s="3"/>
      <c r="SPX909" s="3"/>
      <c r="SPY909" s="3"/>
      <c r="SPZ909" s="3"/>
      <c r="SQA909" s="3"/>
      <c r="SQB909" s="3"/>
      <c r="SQC909" s="3"/>
      <c r="SQD909" s="3"/>
      <c r="SQE909" s="3"/>
      <c r="SQF909" s="3"/>
      <c r="SQG909" s="3"/>
      <c r="SQH909" s="3"/>
      <c r="SQI909" s="3"/>
      <c r="SQJ909" s="3"/>
      <c r="SQK909" s="3"/>
      <c r="SQL909" s="3"/>
      <c r="SQM909" s="3"/>
      <c r="SQN909" s="3"/>
      <c r="SQO909" s="3"/>
      <c r="SQP909" s="3"/>
      <c r="SQQ909" s="3"/>
      <c r="SQR909" s="3"/>
      <c r="SQS909" s="3"/>
      <c r="SQT909" s="3"/>
      <c r="SQU909" s="3"/>
      <c r="SQV909" s="3"/>
      <c r="SQW909" s="3"/>
      <c r="SQX909" s="3"/>
      <c r="SQY909" s="3"/>
      <c r="SQZ909" s="3"/>
      <c r="SRA909" s="3"/>
      <c r="SRB909" s="3"/>
      <c r="SRC909" s="3"/>
      <c r="SRD909" s="3"/>
      <c r="SRE909" s="3"/>
      <c r="SRF909" s="3"/>
      <c r="SRG909" s="3"/>
      <c r="SRH909" s="3"/>
      <c r="SRI909" s="3"/>
      <c r="SRJ909" s="3"/>
      <c r="SRK909" s="3"/>
      <c r="SRL909" s="3"/>
      <c r="SRM909" s="3"/>
      <c r="SRN909" s="3"/>
      <c r="SRO909" s="3"/>
      <c r="SRP909" s="3"/>
      <c r="SRQ909" s="3"/>
      <c r="SRR909" s="3"/>
      <c r="SRS909" s="3"/>
      <c r="SRT909" s="3"/>
      <c r="SRU909" s="3"/>
      <c r="SRV909" s="3"/>
      <c r="SRW909" s="3"/>
      <c r="SRX909" s="3"/>
      <c r="SRY909" s="3"/>
      <c r="SRZ909" s="3"/>
      <c r="SSA909" s="3"/>
      <c r="SSB909" s="3"/>
      <c r="SSC909" s="3"/>
      <c r="SSD909" s="3"/>
      <c r="SSE909" s="3"/>
      <c r="SSF909" s="3"/>
      <c r="SSG909" s="3"/>
      <c r="SSH909" s="3"/>
      <c r="SSI909" s="3"/>
      <c r="SSJ909" s="3"/>
      <c r="SSK909" s="3"/>
      <c r="SSL909" s="3"/>
      <c r="SSM909" s="3"/>
      <c r="SSN909" s="3"/>
      <c r="SSO909" s="3"/>
      <c r="SSP909" s="3"/>
      <c r="SSQ909" s="3"/>
      <c r="SSR909" s="3"/>
      <c r="SSS909" s="3"/>
      <c r="SST909" s="3"/>
      <c r="SSU909" s="3"/>
      <c r="SSV909" s="3"/>
      <c r="SSW909" s="3"/>
      <c r="SSX909" s="3"/>
      <c r="SSY909" s="3"/>
      <c r="SSZ909" s="3"/>
      <c r="STA909" s="3"/>
      <c r="STB909" s="3"/>
      <c r="STC909" s="3"/>
      <c r="STD909" s="3"/>
      <c r="STE909" s="3"/>
      <c r="STF909" s="3"/>
      <c r="STG909" s="3"/>
      <c r="STH909" s="3"/>
      <c r="STI909" s="3"/>
      <c r="STJ909" s="3"/>
      <c r="STK909" s="3"/>
      <c r="STL909" s="3"/>
      <c r="STM909" s="3"/>
      <c r="STN909" s="3"/>
      <c r="STO909" s="3"/>
      <c r="STP909" s="3"/>
      <c r="STQ909" s="3"/>
      <c r="STR909" s="3"/>
      <c r="STS909" s="3"/>
      <c r="STT909" s="3"/>
      <c r="STU909" s="3"/>
      <c r="STV909" s="3"/>
      <c r="STW909" s="3"/>
      <c r="STX909" s="3"/>
      <c r="STY909" s="3"/>
      <c r="STZ909" s="3"/>
      <c r="SUA909" s="3"/>
      <c r="SUB909" s="3"/>
      <c r="SUC909" s="3"/>
      <c r="SUD909" s="3"/>
      <c r="SUE909" s="3"/>
      <c r="SUF909" s="3"/>
      <c r="SUG909" s="3"/>
      <c r="SUH909" s="3"/>
      <c r="SUI909" s="3"/>
      <c r="SUJ909" s="3"/>
      <c r="SUK909" s="3"/>
      <c r="SUL909" s="3"/>
      <c r="SUM909" s="3"/>
      <c r="SUN909" s="3"/>
      <c r="SUO909" s="3"/>
      <c r="SUP909" s="3"/>
      <c r="SUQ909" s="3"/>
      <c r="SUR909" s="3"/>
      <c r="SUS909" s="3"/>
      <c r="SUT909" s="3"/>
      <c r="SUU909" s="3"/>
      <c r="SUV909" s="3"/>
      <c r="SUW909" s="3"/>
      <c r="SUX909" s="3"/>
      <c r="SUY909" s="3"/>
      <c r="SUZ909" s="3"/>
      <c r="SVA909" s="3"/>
      <c r="SVB909" s="3"/>
      <c r="SVC909" s="3"/>
      <c r="SVD909" s="3"/>
      <c r="SVE909" s="3"/>
      <c r="SVF909" s="3"/>
      <c r="SVG909" s="3"/>
      <c r="SVH909" s="3"/>
      <c r="SVI909" s="3"/>
      <c r="SVJ909" s="3"/>
      <c r="SVK909" s="3"/>
      <c r="SVL909" s="3"/>
      <c r="SVM909" s="3"/>
      <c r="SVN909" s="3"/>
      <c r="SVO909" s="3"/>
      <c r="SVP909" s="3"/>
      <c r="SVQ909" s="3"/>
      <c r="SVR909" s="3"/>
      <c r="SVS909" s="3"/>
      <c r="SVT909" s="3"/>
      <c r="SVU909" s="3"/>
      <c r="SVV909" s="3"/>
      <c r="SVW909" s="3"/>
      <c r="SVX909" s="3"/>
      <c r="SVY909" s="3"/>
      <c r="SVZ909" s="3"/>
      <c r="SWA909" s="3"/>
      <c r="SWB909" s="3"/>
      <c r="SWC909" s="3"/>
      <c r="SWD909" s="3"/>
      <c r="SWE909" s="3"/>
      <c r="SWF909" s="3"/>
      <c r="SWG909" s="3"/>
      <c r="SWH909" s="3"/>
      <c r="SWI909" s="3"/>
      <c r="SWJ909" s="3"/>
      <c r="SWK909" s="3"/>
      <c r="SWL909" s="3"/>
      <c r="SWM909" s="3"/>
      <c r="SWN909" s="3"/>
      <c r="SWO909" s="3"/>
      <c r="SWP909" s="3"/>
      <c r="SWQ909" s="3"/>
      <c r="SWR909" s="3"/>
      <c r="SWS909" s="3"/>
      <c r="SWT909" s="3"/>
      <c r="SWU909" s="3"/>
      <c r="SWV909" s="3"/>
      <c r="SWW909" s="3"/>
      <c r="SWX909" s="3"/>
      <c r="SWY909" s="3"/>
      <c r="SWZ909" s="3"/>
      <c r="SXA909" s="3"/>
      <c r="SXB909" s="3"/>
      <c r="SXC909" s="3"/>
      <c r="SXD909" s="3"/>
      <c r="SXE909" s="3"/>
      <c r="SXF909" s="3"/>
      <c r="SXG909" s="3"/>
      <c r="SXH909" s="3"/>
      <c r="SXI909" s="3"/>
      <c r="SXJ909" s="3"/>
      <c r="SXK909" s="3"/>
      <c r="SXL909" s="3"/>
      <c r="SXM909" s="3"/>
      <c r="SXN909" s="3"/>
      <c r="SXO909" s="3"/>
      <c r="SXP909" s="3"/>
      <c r="SXQ909" s="3"/>
      <c r="SXR909" s="3"/>
      <c r="SXS909" s="3"/>
      <c r="SXT909" s="3"/>
      <c r="SXU909" s="3"/>
      <c r="SXV909" s="3"/>
      <c r="SXW909" s="3"/>
      <c r="SXX909" s="3"/>
      <c r="SXY909" s="3"/>
      <c r="SXZ909" s="3"/>
      <c r="SYA909" s="3"/>
      <c r="SYB909" s="3"/>
      <c r="SYC909" s="3"/>
      <c r="SYD909" s="3"/>
      <c r="SYE909" s="3"/>
      <c r="SYF909" s="3"/>
      <c r="SYG909" s="3"/>
      <c r="SYH909" s="3"/>
      <c r="SYI909" s="3"/>
      <c r="SYJ909" s="3"/>
      <c r="SYK909" s="3"/>
      <c r="SYL909" s="3"/>
      <c r="SYM909" s="3"/>
      <c r="SYN909" s="3"/>
      <c r="SYO909" s="3"/>
      <c r="SYP909" s="3"/>
      <c r="SYQ909" s="3"/>
      <c r="SYR909" s="3"/>
      <c r="SYS909" s="3"/>
      <c r="SYT909" s="3"/>
      <c r="SYU909" s="3"/>
      <c r="SYV909" s="3"/>
      <c r="SYW909" s="3"/>
      <c r="SYX909" s="3"/>
      <c r="SYY909" s="3"/>
      <c r="SYZ909" s="3"/>
      <c r="SZA909" s="3"/>
      <c r="SZB909" s="3"/>
      <c r="SZC909" s="3"/>
      <c r="SZD909" s="3"/>
      <c r="SZE909" s="3"/>
      <c r="SZF909" s="3"/>
      <c r="SZG909" s="3"/>
      <c r="SZH909" s="3"/>
      <c r="SZI909" s="3"/>
      <c r="SZJ909" s="3"/>
      <c r="SZK909" s="3"/>
      <c r="SZL909" s="3"/>
      <c r="SZM909" s="3"/>
      <c r="SZN909" s="3"/>
      <c r="SZO909" s="3"/>
      <c r="SZP909" s="3"/>
      <c r="SZQ909" s="3"/>
      <c r="SZR909" s="3"/>
      <c r="SZS909" s="3"/>
      <c r="SZT909" s="3"/>
      <c r="SZU909" s="3"/>
      <c r="SZV909" s="3"/>
      <c r="SZW909" s="3"/>
      <c r="SZX909" s="3"/>
      <c r="SZY909" s="3"/>
      <c r="SZZ909" s="3"/>
      <c r="TAA909" s="3"/>
      <c r="TAB909" s="3"/>
      <c r="TAC909" s="3"/>
      <c r="TAD909" s="3"/>
      <c r="TAE909" s="3"/>
      <c r="TAF909" s="3"/>
      <c r="TAG909" s="3"/>
      <c r="TAH909" s="3"/>
      <c r="TAI909" s="3"/>
      <c r="TAJ909" s="3"/>
      <c r="TAK909" s="3"/>
      <c r="TAL909" s="3"/>
      <c r="TAM909" s="3"/>
      <c r="TAN909" s="3"/>
      <c r="TAO909" s="3"/>
      <c r="TAP909" s="3"/>
      <c r="TAQ909" s="3"/>
      <c r="TAR909" s="3"/>
      <c r="TAS909" s="3"/>
      <c r="TAT909" s="3"/>
      <c r="TAU909" s="3"/>
      <c r="TAV909" s="3"/>
      <c r="TAW909" s="3"/>
      <c r="TAX909" s="3"/>
      <c r="TAY909" s="3"/>
      <c r="TAZ909" s="3"/>
      <c r="TBA909" s="3"/>
      <c r="TBB909" s="3"/>
      <c r="TBC909" s="3"/>
      <c r="TBD909" s="3"/>
      <c r="TBE909" s="3"/>
      <c r="TBF909" s="3"/>
      <c r="TBG909" s="3"/>
      <c r="TBH909" s="3"/>
      <c r="TBI909" s="3"/>
      <c r="TBJ909" s="3"/>
      <c r="TBK909" s="3"/>
      <c r="TBL909" s="3"/>
      <c r="TBM909" s="3"/>
      <c r="TBN909" s="3"/>
      <c r="TBO909" s="3"/>
      <c r="TBP909" s="3"/>
      <c r="TBQ909" s="3"/>
      <c r="TBR909" s="3"/>
      <c r="TBS909" s="3"/>
      <c r="TBT909" s="3"/>
      <c r="TBU909" s="3"/>
      <c r="TBV909" s="3"/>
      <c r="TBW909" s="3"/>
      <c r="TBX909" s="3"/>
      <c r="TBY909" s="3"/>
      <c r="TBZ909" s="3"/>
      <c r="TCA909" s="3"/>
      <c r="TCB909" s="3"/>
      <c r="TCC909" s="3"/>
      <c r="TCD909" s="3"/>
      <c r="TCE909" s="3"/>
      <c r="TCF909" s="3"/>
      <c r="TCG909" s="3"/>
      <c r="TCH909" s="3"/>
      <c r="TCI909" s="3"/>
      <c r="TCJ909" s="3"/>
      <c r="TCK909" s="3"/>
      <c r="TCL909" s="3"/>
      <c r="TCM909" s="3"/>
      <c r="TCN909" s="3"/>
      <c r="TCO909" s="3"/>
      <c r="TCP909" s="3"/>
      <c r="TCQ909" s="3"/>
      <c r="TCR909" s="3"/>
      <c r="TCS909" s="3"/>
      <c r="TCT909" s="3"/>
      <c r="TCU909" s="3"/>
      <c r="TCV909" s="3"/>
      <c r="TCW909" s="3"/>
      <c r="TCX909" s="3"/>
      <c r="TCY909" s="3"/>
      <c r="TCZ909" s="3"/>
      <c r="TDA909" s="3"/>
      <c r="TDB909" s="3"/>
      <c r="TDC909" s="3"/>
      <c r="TDD909" s="3"/>
      <c r="TDE909" s="3"/>
      <c r="TDF909" s="3"/>
      <c r="TDG909" s="3"/>
      <c r="TDH909" s="3"/>
      <c r="TDI909" s="3"/>
      <c r="TDJ909" s="3"/>
      <c r="TDK909" s="3"/>
      <c r="TDL909" s="3"/>
      <c r="TDM909" s="3"/>
      <c r="TDN909" s="3"/>
      <c r="TDO909" s="3"/>
      <c r="TDP909" s="3"/>
      <c r="TDQ909" s="3"/>
      <c r="TDR909" s="3"/>
      <c r="TDS909" s="3"/>
      <c r="TDT909" s="3"/>
      <c r="TDU909" s="3"/>
      <c r="TDV909" s="3"/>
      <c r="TDW909" s="3"/>
      <c r="TDX909" s="3"/>
      <c r="TDY909" s="3"/>
      <c r="TDZ909" s="3"/>
      <c r="TEA909" s="3"/>
      <c r="TEB909" s="3"/>
      <c r="TEC909" s="3"/>
      <c r="TED909" s="3"/>
      <c r="TEE909" s="3"/>
      <c r="TEF909" s="3"/>
      <c r="TEG909" s="3"/>
      <c r="TEH909" s="3"/>
      <c r="TEI909" s="3"/>
      <c r="TEJ909" s="3"/>
      <c r="TEK909" s="3"/>
      <c r="TEL909" s="3"/>
      <c r="TEM909" s="3"/>
      <c r="TEN909" s="3"/>
      <c r="TEO909" s="3"/>
      <c r="TEP909" s="3"/>
      <c r="TEQ909" s="3"/>
      <c r="TER909" s="3"/>
      <c r="TES909" s="3"/>
      <c r="TET909" s="3"/>
      <c r="TEU909" s="3"/>
      <c r="TEV909" s="3"/>
      <c r="TEW909" s="3"/>
      <c r="TEX909" s="3"/>
      <c r="TEY909" s="3"/>
      <c r="TEZ909" s="3"/>
      <c r="TFA909" s="3"/>
      <c r="TFB909" s="3"/>
      <c r="TFC909" s="3"/>
      <c r="TFD909" s="3"/>
      <c r="TFE909" s="3"/>
      <c r="TFF909" s="3"/>
      <c r="TFG909" s="3"/>
      <c r="TFH909" s="3"/>
      <c r="TFI909" s="3"/>
      <c r="TFJ909" s="3"/>
      <c r="TFK909" s="3"/>
      <c r="TFL909" s="3"/>
      <c r="TFM909" s="3"/>
      <c r="TFN909" s="3"/>
      <c r="TFO909" s="3"/>
      <c r="TFP909" s="3"/>
      <c r="TFQ909" s="3"/>
      <c r="TFR909" s="3"/>
      <c r="TFS909" s="3"/>
      <c r="TFT909" s="3"/>
      <c r="TFU909" s="3"/>
      <c r="TFV909" s="3"/>
      <c r="TFW909" s="3"/>
      <c r="TFX909" s="3"/>
      <c r="TFY909" s="3"/>
      <c r="TFZ909" s="3"/>
      <c r="TGA909" s="3"/>
      <c r="TGB909" s="3"/>
      <c r="TGC909" s="3"/>
      <c r="TGD909" s="3"/>
      <c r="TGE909" s="3"/>
      <c r="TGF909" s="3"/>
      <c r="TGG909" s="3"/>
      <c r="TGH909" s="3"/>
      <c r="TGI909" s="3"/>
      <c r="TGJ909" s="3"/>
      <c r="TGK909" s="3"/>
      <c r="TGL909" s="3"/>
      <c r="TGM909" s="3"/>
      <c r="TGN909" s="3"/>
      <c r="TGO909" s="3"/>
      <c r="TGP909" s="3"/>
      <c r="TGQ909" s="3"/>
      <c r="TGR909" s="3"/>
      <c r="TGS909" s="3"/>
      <c r="TGT909" s="3"/>
      <c r="TGU909" s="3"/>
      <c r="TGV909" s="3"/>
      <c r="TGW909" s="3"/>
      <c r="TGX909" s="3"/>
      <c r="TGY909" s="3"/>
      <c r="TGZ909" s="3"/>
      <c r="THA909" s="3"/>
      <c r="THB909" s="3"/>
      <c r="THC909" s="3"/>
      <c r="THD909" s="3"/>
      <c r="THE909" s="3"/>
      <c r="THF909" s="3"/>
      <c r="THG909" s="3"/>
      <c r="THH909" s="3"/>
      <c r="THI909" s="3"/>
      <c r="THJ909" s="3"/>
      <c r="THK909" s="3"/>
      <c r="THL909" s="3"/>
      <c r="THM909" s="3"/>
      <c r="THN909" s="3"/>
      <c r="THO909" s="3"/>
      <c r="THP909" s="3"/>
      <c r="THQ909" s="3"/>
      <c r="THR909" s="3"/>
      <c r="THS909" s="3"/>
      <c r="THT909" s="3"/>
      <c r="THU909" s="3"/>
      <c r="THV909" s="3"/>
      <c r="THW909" s="3"/>
      <c r="THX909" s="3"/>
      <c r="THY909" s="3"/>
      <c r="THZ909" s="3"/>
      <c r="TIA909" s="3"/>
      <c r="TIB909" s="3"/>
      <c r="TIC909" s="3"/>
      <c r="TID909" s="3"/>
      <c r="TIE909" s="3"/>
      <c r="TIF909" s="3"/>
      <c r="TIG909" s="3"/>
      <c r="TIH909" s="3"/>
      <c r="TII909" s="3"/>
      <c r="TIJ909" s="3"/>
      <c r="TIK909" s="3"/>
      <c r="TIL909" s="3"/>
      <c r="TIM909" s="3"/>
      <c r="TIN909" s="3"/>
      <c r="TIO909" s="3"/>
      <c r="TIP909" s="3"/>
      <c r="TIQ909" s="3"/>
      <c r="TIR909" s="3"/>
      <c r="TIS909" s="3"/>
      <c r="TIT909" s="3"/>
      <c r="TIU909" s="3"/>
      <c r="TIV909" s="3"/>
      <c r="TIW909" s="3"/>
      <c r="TIX909" s="3"/>
      <c r="TIY909" s="3"/>
      <c r="TIZ909" s="3"/>
      <c r="TJA909" s="3"/>
      <c r="TJB909" s="3"/>
      <c r="TJC909" s="3"/>
      <c r="TJD909" s="3"/>
      <c r="TJE909" s="3"/>
      <c r="TJF909" s="3"/>
      <c r="TJG909" s="3"/>
      <c r="TJH909" s="3"/>
      <c r="TJI909" s="3"/>
      <c r="TJJ909" s="3"/>
      <c r="TJK909" s="3"/>
      <c r="TJL909" s="3"/>
      <c r="TJM909" s="3"/>
      <c r="TJN909" s="3"/>
      <c r="TJO909" s="3"/>
      <c r="TJP909" s="3"/>
      <c r="TJQ909" s="3"/>
      <c r="TJR909" s="3"/>
      <c r="TJS909" s="3"/>
      <c r="TJT909" s="3"/>
      <c r="TJU909" s="3"/>
      <c r="TJV909" s="3"/>
      <c r="TJW909" s="3"/>
      <c r="TJX909" s="3"/>
      <c r="TJY909" s="3"/>
      <c r="TJZ909" s="3"/>
      <c r="TKA909" s="3"/>
      <c r="TKB909" s="3"/>
      <c r="TKC909" s="3"/>
      <c r="TKD909" s="3"/>
      <c r="TKE909" s="3"/>
      <c r="TKF909" s="3"/>
      <c r="TKG909" s="3"/>
      <c r="TKH909" s="3"/>
      <c r="TKI909" s="3"/>
      <c r="TKJ909" s="3"/>
      <c r="TKK909" s="3"/>
      <c r="TKL909" s="3"/>
      <c r="TKM909" s="3"/>
      <c r="TKN909" s="3"/>
      <c r="TKO909" s="3"/>
      <c r="TKP909" s="3"/>
      <c r="TKQ909" s="3"/>
      <c r="TKR909" s="3"/>
      <c r="TKS909" s="3"/>
      <c r="TKT909" s="3"/>
      <c r="TKU909" s="3"/>
      <c r="TKV909" s="3"/>
      <c r="TKW909" s="3"/>
      <c r="TKX909" s="3"/>
      <c r="TKY909" s="3"/>
      <c r="TKZ909" s="3"/>
      <c r="TLA909" s="3"/>
      <c r="TLB909" s="3"/>
      <c r="TLC909" s="3"/>
      <c r="TLD909" s="3"/>
      <c r="TLE909" s="3"/>
      <c r="TLF909" s="3"/>
      <c r="TLG909" s="3"/>
      <c r="TLH909" s="3"/>
      <c r="TLI909" s="3"/>
      <c r="TLJ909" s="3"/>
      <c r="TLK909" s="3"/>
      <c r="TLL909" s="3"/>
      <c r="TLM909" s="3"/>
      <c r="TLN909" s="3"/>
      <c r="TLO909" s="3"/>
      <c r="TLP909" s="3"/>
      <c r="TLQ909" s="3"/>
      <c r="TLR909" s="3"/>
      <c r="TLS909" s="3"/>
      <c r="TLT909" s="3"/>
      <c r="TLU909" s="3"/>
      <c r="TLV909" s="3"/>
      <c r="TLW909" s="3"/>
      <c r="TLX909" s="3"/>
      <c r="TLY909" s="3"/>
      <c r="TLZ909" s="3"/>
      <c r="TMA909" s="3"/>
      <c r="TMB909" s="3"/>
      <c r="TMC909" s="3"/>
      <c r="TMD909" s="3"/>
      <c r="TME909" s="3"/>
      <c r="TMF909" s="3"/>
      <c r="TMG909" s="3"/>
      <c r="TMH909" s="3"/>
      <c r="TMI909" s="3"/>
      <c r="TMJ909" s="3"/>
      <c r="TMK909" s="3"/>
      <c r="TML909" s="3"/>
      <c r="TMM909" s="3"/>
      <c r="TMN909" s="3"/>
      <c r="TMO909" s="3"/>
      <c r="TMP909" s="3"/>
      <c r="TMQ909" s="3"/>
      <c r="TMR909" s="3"/>
      <c r="TMS909" s="3"/>
      <c r="TMT909" s="3"/>
      <c r="TMU909" s="3"/>
      <c r="TMV909" s="3"/>
      <c r="TMW909" s="3"/>
      <c r="TMX909" s="3"/>
      <c r="TMY909" s="3"/>
      <c r="TMZ909" s="3"/>
      <c r="TNA909" s="3"/>
      <c r="TNB909" s="3"/>
      <c r="TNC909" s="3"/>
      <c r="TND909" s="3"/>
      <c r="TNE909" s="3"/>
      <c r="TNF909" s="3"/>
      <c r="TNG909" s="3"/>
      <c r="TNH909" s="3"/>
      <c r="TNI909" s="3"/>
      <c r="TNJ909" s="3"/>
      <c r="TNK909" s="3"/>
      <c r="TNL909" s="3"/>
      <c r="TNM909" s="3"/>
      <c r="TNN909" s="3"/>
      <c r="TNO909" s="3"/>
      <c r="TNP909" s="3"/>
      <c r="TNQ909" s="3"/>
      <c r="TNR909" s="3"/>
      <c r="TNS909" s="3"/>
      <c r="TNT909" s="3"/>
      <c r="TNU909" s="3"/>
      <c r="TNV909" s="3"/>
      <c r="TNW909" s="3"/>
      <c r="TNX909" s="3"/>
      <c r="TNY909" s="3"/>
      <c r="TNZ909" s="3"/>
      <c r="TOA909" s="3"/>
      <c r="TOB909" s="3"/>
      <c r="TOC909" s="3"/>
      <c r="TOD909" s="3"/>
      <c r="TOE909" s="3"/>
      <c r="TOF909" s="3"/>
      <c r="TOG909" s="3"/>
      <c r="TOH909" s="3"/>
      <c r="TOI909" s="3"/>
      <c r="TOJ909" s="3"/>
      <c r="TOK909" s="3"/>
      <c r="TOL909" s="3"/>
      <c r="TOM909" s="3"/>
      <c r="TON909" s="3"/>
      <c r="TOO909" s="3"/>
      <c r="TOP909" s="3"/>
      <c r="TOQ909" s="3"/>
      <c r="TOR909" s="3"/>
      <c r="TOS909" s="3"/>
      <c r="TOT909" s="3"/>
      <c r="TOU909" s="3"/>
      <c r="TOV909" s="3"/>
      <c r="TOW909" s="3"/>
      <c r="TOX909" s="3"/>
      <c r="TOY909" s="3"/>
      <c r="TOZ909" s="3"/>
      <c r="TPA909" s="3"/>
      <c r="TPB909" s="3"/>
      <c r="TPC909" s="3"/>
      <c r="TPD909" s="3"/>
      <c r="TPE909" s="3"/>
      <c r="TPF909" s="3"/>
      <c r="TPG909" s="3"/>
      <c r="TPH909" s="3"/>
      <c r="TPI909" s="3"/>
      <c r="TPJ909" s="3"/>
      <c r="TPK909" s="3"/>
      <c r="TPL909" s="3"/>
      <c r="TPM909" s="3"/>
      <c r="TPN909" s="3"/>
      <c r="TPO909" s="3"/>
      <c r="TPP909" s="3"/>
      <c r="TPQ909" s="3"/>
      <c r="TPR909" s="3"/>
      <c r="TPS909" s="3"/>
      <c r="TPT909" s="3"/>
      <c r="TPU909" s="3"/>
      <c r="TPV909" s="3"/>
      <c r="TPW909" s="3"/>
      <c r="TPX909" s="3"/>
      <c r="TPY909" s="3"/>
      <c r="TPZ909" s="3"/>
      <c r="TQA909" s="3"/>
      <c r="TQB909" s="3"/>
      <c r="TQC909" s="3"/>
      <c r="TQD909" s="3"/>
      <c r="TQE909" s="3"/>
      <c r="TQF909" s="3"/>
      <c r="TQG909" s="3"/>
      <c r="TQH909" s="3"/>
      <c r="TQI909" s="3"/>
      <c r="TQJ909" s="3"/>
      <c r="TQK909" s="3"/>
      <c r="TQL909" s="3"/>
      <c r="TQM909" s="3"/>
      <c r="TQN909" s="3"/>
      <c r="TQO909" s="3"/>
      <c r="TQP909" s="3"/>
      <c r="TQQ909" s="3"/>
      <c r="TQR909" s="3"/>
      <c r="TQS909" s="3"/>
      <c r="TQT909" s="3"/>
      <c r="TQU909" s="3"/>
      <c r="TQV909" s="3"/>
      <c r="TQW909" s="3"/>
      <c r="TQX909" s="3"/>
      <c r="TQY909" s="3"/>
      <c r="TQZ909" s="3"/>
      <c r="TRA909" s="3"/>
      <c r="TRB909" s="3"/>
      <c r="TRC909" s="3"/>
      <c r="TRD909" s="3"/>
      <c r="TRE909" s="3"/>
      <c r="TRF909" s="3"/>
      <c r="TRG909" s="3"/>
      <c r="TRH909" s="3"/>
      <c r="TRI909" s="3"/>
      <c r="TRJ909" s="3"/>
      <c r="TRK909" s="3"/>
      <c r="TRL909" s="3"/>
      <c r="TRM909" s="3"/>
      <c r="TRN909" s="3"/>
      <c r="TRO909" s="3"/>
      <c r="TRP909" s="3"/>
      <c r="TRQ909" s="3"/>
      <c r="TRR909" s="3"/>
      <c r="TRS909" s="3"/>
      <c r="TRT909" s="3"/>
      <c r="TRU909" s="3"/>
      <c r="TRV909" s="3"/>
      <c r="TRW909" s="3"/>
      <c r="TRX909" s="3"/>
      <c r="TRY909" s="3"/>
      <c r="TRZ909" s="3"/>
      <c r="TSA909" s="3"/>
      <c r="TSB909" s="3"/>
      <c r="TSC909" s="3"/>
      <c r="TSD909" s="3"/>
      <c r="TSE909" s="3"/>
      <c r="TSF909" s="3"/>
      <c r="TSG909" s="3"/>
      <c r="TSH909" s="3"/>
      <c r="TSI909" s="3"/>
      <c r="TSJ909" s="3"/>
      <c r="TSK909" s="3"/>
      <c r="TSL909" s="3"/>
      <c r="TSM909" s="3"/>
      <c r="TSN909" s="3"/>
      <c r="TSO909" s="3"/>
      <c r="TSP909" s="3"/>
      <c r="TSQ909" s="3"/>
      <c r="TSR909" s="3"/>
      <c r="TSS909" s="3"/>
      <c r="TST909" s="3"/>
      <c r="TSU909" s="3"/>
      <c r="TSV909" s="3"/>
      <c r="TSW909" s="3"/>
      <c r="TSX909" s="3"/>
      <c r="TSY909" s="3"/>
      <c r="TSZ909" s="3"/>
      <c r="TTA909" s="3"/>
      <c r="TTB909" s="3"/>
      <c r="TTC909" s="3"/>
      <c r="TTD909" s="3"/>
      <c r="TTE909" s="3"/>
      <c r="TTF909" s="3"/>
      <c r="TTG909" s="3"/>
      <c r="TTH909" s="3"/>
      <c r="TTI909" s="3"/>
      <c r="TTJ909" s="3"/>
      <c r="TTK909" s="3"/>
      <c r="TTL909" s="3"/>
      <c r="TTM909" s="3"/>
      <c r="TTN909" s="3"/>
      <c r="TTO909" s="3"/>
      <c r="TTP909" s="3"/>
      <c r="TTQ909" s="3"/>
      <c r="TTR909" s="3"/>
      <c r="TTS909" s="3"/>
      <c r="TTT909" s="3"/>
      <c r="TTU909" s="3"/>
      <c r="TTV909" s="3"/>
      <c r="TTW909" s="3"/>
      <c r="TTX909" s="3"/>
      <c r="TTY909" s="3"/>
      <c r="TTZ909" s="3"/>
      <c r="TUA909" s="3"/>
      <c r="TUB909" s="3"/>
      <c r="TUC909" s="3"/>
      <c r="TUD909" s="3"/>
      <c r="TUE909" s="3"/>
      <c r="TUF909" s="3"/>
      <c r="TUG909" s="3"/>
      <c r="TUH909" s="3"/>
      <c r="TUI909" s="3"/>
      <c r="TUJ909" s="3"/>
      <c r="TUK909" s="3"/>
      <c r="TUL909" s="3"/>
      <c r="TUM909" s="3"/>
      <c r="TUN909" s="3"/>
      <c r="TUO909" s="3"/>
      <c r="TUP909" s="3"/>
      <c r="TUQ909" s="3"/>
      <c r="TUR909" s="3"/>
      <c r="TUS909" s="3"/>
      <c r="TUT909" s="3"/>
      <c r="TUU909" s="3"/>
      <c r="TUV909" s="3"/>
      <c r="TUW909" s="3"/>
      <c r="TUX909" s="3"/>
      <c r="TUY909" s="3"/>
      <c r="TUZ909" s="3"/>
      <c r="TVA909" s="3"/>
      <c r="TVB909" s="3"/>
      <c r="TVC909" s="3"/>
      <c r="TVD909" s="3"/>
      <c r="TVE909" s="3"/>
      <c r="TVF909" s="3"/>
      <c r="TVG909" s="3"/>
      <c r="TVH909" s="3"/>
      <c r="TVI909" s="3"/>
      <c r="TVJ909" s="3"/>
      <c r="TVK909" s="3"/>
      <c r="TVL909" s="3"/>
      <c r="TVM909" s="3"/>
      <c r="TVN909" s="3"/>
      <c r="TVO909" s="3"/>
      <c r="TVP909" s="3"/>
      <c r="TVQ909" s="3"/>
      <c r="TVR909" s="3"/>
      <c r="TVS909" s="3"/>
      <c r="TVT909" s="3"/>
      <c r="TVU909" s="3"/>
      <c r="TVV909" s="3"/>
      <c r="TVW909" s="3"/>
      <c r="TVX909" s="3"/>
      <c r="TVY909" s="3"/>
      <c r="TVZ909" s="3"/>
      <c r="TWA909" s="3"/>
      <c r="TWB909" s="3"/>
      <c r="TWC909" s="3"/>
      <c r="TWD909" s="3"/>
      <c r="TWE909" s="3"/>
      <c r="TWF909" s="3"/>
      <c r="TWG909" s="3"/>
      <c r="TWH909" s="3"/>
      <c r="TWI909" s="3"/>
      <c r="TWJ909" s="3"/>
      <c r="TWK909" s="3"/>
      <c r="TWL909" s="3"/>
      <c r="TWM909" s="3"/>
      <c r="TWN909" s="3"/>
      <c r="TWO909" s="3"/>
      <c r="TWP909" s="3"/>
      <c r="TWQ909" s="3"/>
      <c r="TWR909" s="3"/>
      <c r="TWS909" s="3"/>
      <c r="TWT909" s="3"/>
      <c r="TWU909" s="3"/>
      <c r="TWV909" s="3"/>
      <c r="TWW909" s="3"/>
      <c r="TWX909" s="3"/>
      <c r="TWY909" s="3"/>
      <c r="TWZ909" s="3"/>
      <c r="TXA909" s="3"/>
      <c r="TXB909" s="3"/>
      <c r="TXC909" s="3"/>
      <c r="TXD909" s="3"/>
      <c r="TXE909" s="3"/>
      <c r="TXF909" s="3"/>
      <c r="TXG909" s="3"/>
      <c r="TXH909" s="3"/>
      <c r="TXI909" s="3"/>
      <c r="TXJ909" s="3"/>
      <c r="TXK909" s="3"/>
      <c r="TXL909" s="3"/>
      <c r="TXM909" s="3"/>
      <c r="TXN909" s="3"/>
      <c r="TXO909" s="3"/>
      <c r="TXP909" s="3"/>
      <c r="TXQ909" s="3"/>
      <c r="TXR909" s="3"/>
      <c r="TXS909" s="3"/>
      <c r="TXT909" s="3"/>
      <c r="TXU909" s="3"/>
      <c r="TXV909" s="3"/>
      <c r="TXW909" s="3"/>
      <c r="TXX909" s="3"/>
      <c r="TXY909" s="3"/>
      <c r="TXZ909" s="3"/>
      <c r="TYA909" s="3"/>
      <c r="TYB909" s="3"/>
      <c r="TYC909" s="3"/>
      <c r="TYD909" s="3"/>
      <c r="TYE909" s="3"/>
      <c r="TYF909" s="3"/>
      <c r="TYG909" s="3"/>
      <c r="TYH909" s="3"/>
      <c r="TYI909" s="3"/>
      <c r="TYJ909" s="3"/>
      <c r="TYK909" s="3"/>
      <c r="TYL909" s="3"/>
      <c r="TYM909" s="3"/>
      <c r="TYN909" s="3"/>
      <c r="TYO909" s="3"/>
      <c r="TYP909" s="3"/>
      <c r="TYQ909" s="3"/>
      <c r="TYR909" s="3"/>
      <c r="TYS909" s="3"/>
      <c r="TYT909" s="3"/>
      <c r="TYU909" s="3"/>
      <c r="TYV909" s="3"/>
      <c r="TYW909" s="3"/>
      <c r="TYX909" s="3"/>
      <c r="TYY909" s="3"/>
      <c r="TYZ909" s="3"/>
      <c r="TZA909" s="3"/>
      <c r="TZB909" s="3"/>
      <c r="TZC909" s="3"/>
      <c r="TZD909" s="3"/>
      <c r="TZE909" s="3"/>
      <c r="TZF909" s="3"/>
      <c r="TZG909" s="3"/>
      <c r="TZH909" s="3"/>
      <c r="TZI909" s="3"/>
      <c r="TZJ909" s="3"/>
      <c r="TZK909" s="3"/>
      <c r="TZL909" s="3"/>
      <c r="TZM909" s="3"/>
      <c r="TZN909" s="3"/>
      <c r="TZO909" s="3"/>
      <c r="TZP909" s="3"/>
      <c r="TZQ909" s="3"/>
      <c r="TZR909" s="3"/>
      <c r="TZS909" s="3"/>
      <c r="TZT909" s="3"/>
      <c r="TZU909" s="3"/>
      <c r="TZV909" s="3"/>
      <c r="TZW909" s="3"/>
      <c r="TZX909" s="3"/>
      <c r="TZY909" s="3"/>
      <c r="TZZ909" s="3"/>
      <c r="UAA909" s="3"/>
      <c r="UAB909" s="3"/>
      <c r="UAC909" s="3"/>
      <c r="UAD909" s="3"/>
      <c r="UAE909" s="3"/>
      <c r="UAF909" s="3"/>
      <c r="UAG909" s="3"/>
      <c r="UAH909" s="3"/>
      <c r="UAI909" s="3"/>
      <c r="UAJ909" s="3"/>
      <c r="UAK909" s="3"/>
      <c r="UAL909" s="3"/>
      <c r="UAM909" s="3"/>
      <c r="UAN909" s="3"/>
      <c r="UAO909" s="3"/>
      <c r="UAP909" s="3"/>
      <c r="UAQ909" s="3"/>
      <c r="UAR909" s="3"/>
      <c r="UAS909" s="3"/>
      <c r="UAT909" s="3"/>
      <c r="UAU909" s="3"/>
      <c r="UAV909" s="3"/>
      <c r="UAW909" s="3"/>
      <c r="UAX909" s="3"/>
      <c r="UAY909" s="3"/>
      <c r="UAZ909" s="3"/>
      <c r="UBA909" s="3"/>
      <c r="UBB909" s="3"/>
      <c r="UBC909" s="3"/>
      <c r="UBD909" s="3"/>
      <c r="UBE909" s="3"/>
      <c r="UBF909" s="3"/>
      <c r="UBG909" s="3"/>
      <c r="UBH909" s="3"/>
      <c r="UBI909" s="3"/>
      <c r="UBJ909" s="3"/>
      <c r="UBK909" s="3"/>
      <c r="UBL909" s="3"/>
      <c r="UBM909" s="3"/>
      <c r="UBN909" s="3"/>
      <c r="UBO909" s="3"/>
      <c r="UBP909" s="3"/>
      <c r="UBQ909" s="3"/>
      <c r="UBR909" s="3"/>
      <c r="UBS909" s="3"/>
      <c r="UBT909" s="3"/>
      <c r="UBU909" s="3"/>
      <c r="UBV909" s="3"/>
      <c r="UBW909" s="3"/>
      <c r="UBX909" s="3"/>
      <c r="UBY909" s="3"/>
      <c r="UBZ909" s="3"/>
      <c r="UCA909" s="3"/>
      <c r="UCB909" s="3"/>
      <c r="UCC909" s="3"/>
      <c r="UCD909" s="3"/>
      <c r="UCE909" s="3"/>
      <c r="UCF909" s="3"/>
      <c r="UCG909" s="3"/>
      <c r="UCH909" s="3"/>
      <c r="UCI909" s="3"/>
      <c r="UCJ909" s="3"/>
      <c r="UCK909" s="3"/>
      <c r="UCL909" s="3"/>
      <c r="UCM909" s="3"/>
      <c r="UCN909" s="3"/>
      <c r="UCO909" s="3"/>
      <c r="UCP909" s="3"/>
      <c r="UCQ909" s="3"/>
      <c r="UCR909" s="3"/>
      <c r="UCS909" s="3"/>
      <c r="UCT909" s="3"/>
      <c r="UCU909" s="3"/>
      <c r="UCV909" s="3"/>
      <c r="UCW909" s="3"/>
      <c r="UCX909" s="3"/>
      <c r="UCY909" s="3"/>
      <c r="UCZ909" s="3"/>
      <c r="UDA909" s="3"/>
      <c r="UDB909" s="3"/>
      <c r="UDC909" s="3"/>
      <c r="UDD909" s="3"/>
      <c r="UDE909" s="3"/>
      <c r="UDF909" s="3"/>
      <c r="UDG909" s="3"/>
      <c r="UDH909" s="3"/>
      <c r="UDI909" s="3"/>
      <c r="UDJ909" s="3"/>
      <c r="UDK909" s="3"/>
      <c r="UDL909" s="3"/>
      <c r="UDM909" s="3"/>
      <c r="UDN909" s="3"/>
      <c r="UDO909" s="3"/>
      <c r="UDP909" s="3"/>
      <c r="UDQ909" s="3"/>
      <c r="UDR909" s="3"/>
      <c r="UDS909" s="3"/>
      <c r="UDT909" s="3"/>
      <c r="UDU909" s="3"/>
      <c r="UDV909" s="3"/>
      <c r="UDW909" s="3"/>
      <c r="UDX909" s="3"/>
      <c r="UDY909" s="3"/>
      <c r="UDZ909" s="3"/>
      <c r="UEA909" s="3"/>
      <c r="UEB909" s="3"/>
      <c r="UEC909" s="3"/>
      <c r="UED909" s="3"/>
      <c r="UEE909" s="3"/>
      <c r="UEF909" s="3"/>
      <c r="UEG909" s="3"/>
      <c r="UEH909" s="3"/>
      <c r="UEI909" s="3"/>
      <c r="UEJ909" s="3"/>
      <c r="UEK909" s="3"/>
      <c r="UEL909" s="3"/>
      <c r="UEM909" s="3"/>
      <c r="UEN909" s="3"/>
      <c r="UEO909" s="3"/>
      <c r="UEP909" s="3"/>
      <c r="UEQ909" s="3"/>
      <c r="UER909" s="3"/>
      <c r="UES909" s="3"/>
      <c r="UET909" s="3"/>
      <c r="UEU909" s="3"/>
      <c r="UEV909" s="3"/>
      <c r="UEW909" s="3"/>
      <c r="UEX909" s="3"/>
      <c r="UEY909" s="3"/>
      <c r="UEZ909" s="3"/>
      <c r="UFA909" s="3"/>
      <c r="UFB909" s="3"/>
      <c r="UFC909" s="3"/>
      <c r="UFD909" s="3"/>
      <c r="UFE909" s="3"/>
      <c r="UFF909" s="3"/>
      <c r="UFG909" s="3"/>
      <c r="UFH909" s="3"/>
      <c r="UFI909" s="3"/>
      <c r="UFJ909" s="3"/>
      <c r="UFK909" s="3"/>
      <c r="UFL909" s="3"/>
      <c r="UFM909" s="3"/>
      <c r="UFN909" s="3"/>
      <c r="UFO909" s="3"/>
      <c r="UFP909" s="3"/>
      <c r="UFQ909" s="3"/>
      <c r="UFR909" s="3"/>
      <c r="UFS909" s="3"/>
      <c r="UFT909" s="3"/>
      <c r="UFU909" s="3"/>
      <c r="UFV909" s="3"/>
      <c r="UFW909" s="3"/>
      <c r="UFX909" s="3"/>
      <c r="UFY909" s="3"/>
      <c r="UFZ909" s="3"/>
      <c r="UGA909" s="3"/>
      <c r="UGB909" s="3"/>
      <c r="UGC909" s="3"/>
      <c r="UGD909" s="3"/>
      <c r="UGE909" s="3"/>
      <c r="UGF909" s="3"/>
      <c r="UGG909" s="3"/>
      <c r="UGH909" s="3"/>
      <c r="UGI909" s="3"/>
      <c r="UGJ909" s="3"/>
      <c r="UGK909" s="3"/>
      <c r="UGL909" s="3"/>
      <c r="UGM909" s="3"/>
      <c r="UGN909" s="3"/>
      <c r="UGO909" s="3"/>
      <c r="UGP909" s="3"/>
      <c r="UGQ909" s="3"/>
      <c r="UGR909" s="3"/>
      <c r="UGS909" s="3"/>
      <c r="UGT909" s="3"/>
      <c r="UGU909" s="3"/>
      <c r="UGV909" s="3"/>
      <c r="UGW909" s="3"/>
      <c r="UGX909" s="3"/>
      <c r="UGY909" s="3"/>
      <c r="UGZ909" s="3"/>
      <c r="UHA909" s="3"/>
      <c r="UHB909" s="3"/>
      <c r="UHC909" s="3"/>
      <c r="UHD909" s="3"/>
      <c r="UHE909" s="3"/>
      <c r="UHF909" s="3"/>
      <c r="UHG909" s="3"/>
      <c r="UHH909" s="3"/>
      <c r="UHI909" s="3"/>
      <c r="UHJ909" s="3"/>
      <c r="UHK909" s="3"/>
      <c r="UHL909" s="3"/>
      <c r="UHM909" s="3"/>
      <c r="UHN909" s="3"/>
      <c r="UHO909" s="3"/>
      <c r="UHP909" s="3"/>
      <c r="UHQ909" s="3"/>
      <c r="UHR909" s="3"/>
      <c r="UHS909" s="3"/>
      <c r="UHT909" s="3"/>
      <c r="UHU909" s="3"/>
      <c r="UHV909" s="3"/>
      <c r="UHW909" s="3"/>
      <c r="UHX909" s="3"/>
      <c r="UHY909" s="3"/>
      <c r="UHZ909" s="3"/>
      <c r="UIA909" s="3"/>
      <c r="UIB909" s="3"/>
      <c r="UIC909" s="3"/>
      <c r="UID909" s="3"/>
      <c r="UIE909" s="3"/>
      <c r="UIF909" s="3"/>
      <c r="UIG909" s="3"/>
      <c r="UIH909" s="3"/>
      <c r="UII909" s="3"/>
      <c r="UIJ909" s="3"/>
      <c r="UIK909" s="3"/>
      <c r="UIL909" s="3"/>
      <c r="UIM909" s="3"/>
      <c r="UIN909" s="3"/>
      <c r="UIO909" s="3"/>
      <c r="UIP909" s="3"/>
      <c r="UIQ909" s="3"/>
      <c r="UIR909" s="3"/>
      <c r="UIS909" s="3"/>
      <c r="UIT909" s="3"/>
      <c r="UIU909" s="3"/>
      <c r="UIV909" s="3"/>
      <c r="UIW909" s="3"/>
      <c r="UIX909" s="3"/>
      <c r="UIY909" s="3"/>
      <c r="UIZ909" s="3"/>
      <c r="UJA909" s="3"/>
      <c r="UJB909" s="3"/>
      <c r="UJC909" s="3"/>
      <c r="UJD909" s="3"/>
      <c r="UJE909" s="3"/>
      <c r="UJF909" s="3"/>
      <c r="UJG909" s="3"/>
      <c r="UJH909" s="3"/>
      <c r="UJI909" s="3"/>
      <c r="UJJ909" s="3"/>
      <c r="UJK909" s="3"/>
      <c r="UJL909" s="3"/>
      <c r="UJM909" s="3"/>
      <c r="UJN909" s="3"/>
      <c r="UJO909" s="3"/>
      <c r="UJP909" s="3"/>
      <c r="UJQ909" s="3"/>
      <c r="UJR909" s="3"/>
      <c r="UJS909" s="3"/>
      <c r="UJT909" s="3"/>
      <c r="UJU909" s="3"/>
      <c r="UJV909" s="3"/>
      <c r="UJW909" s="3"/>
      <c r="UJX909" s="3"/>
      <c r="UJY909" s="3"/>
      <c r="UJZ909" s="3"/>
      <c r="UKA909" s="3"/>
      <c r="UKB909" s="3"/>
      <c r="UKC909" s="3"/>
      <c r="UKD909" s="3"/>
      <c r="UKE909" s="3"/>
      <c r="UKF909" s="3"/>
      <c r="UKG909" s="3"/>
      <c r="UKH909" s="3"/>
      <c r="UKI909" s="3"/>
      <c r="UKJ909" s="3"/>
      <c r="UKK909" s="3"/>
      <c r="UKL909" s="3"/>
      <c r="UKM909" s="3"/>
      <c r="UKN909" s="3"/>
      <c r="UKO909" s="3"/>
      <c r="UKP909" s="3"/>
      <c r="UKQ909" s="3"/>
      <c r="UKR909" s="3"/>
      <c r="UKS909" s="3"/>
      <c r="UKT909" s="3"/>
      <c r="UKU909" s="3"/>
      <c r="UKV909" s="3"/>
      <c r="UKW909" s="3"/>
      <c r="UKX909" s="3"/>
      <c r="UKY909" s="3"/>
      <c r="UKZ909" s="3"/>
      <c r="ULA909" s="3"/>
      <c r="ULB909" s="3"/>
      <c r="ULC909" s="3"/>
      <c r="ULD909" s="3"/>
      <c r="ULE909" s="3"/>
      <c r="ULF909" s="3"/>
      <c r="ULG909" s="3"/>
      <c r="ULH909" s="3"/>
      <c r="ULI909" s="3"/>
      <c r="ULJ909" s="3"/>
      <c r="ULK909" s="3"/>
      <c r="ULL909" s="3"/>
      <c r="ULM909" s="3"/>
      <c r="ULN909" s="3"/>
      <c r="ULO909" s="3"/>
      <c r="ULP909" s="3"/>
      <c r="ULQ909" s="3"/>
      <c r="ULR909" s="3"/>
      <c r="ULS909" s="3"/>
      <c r="ULT909" s="3"/>
      <c r="ULU909" s="3"/>
      <c r="ULV909" s="3"/>
      <c r="ULW909" s="3"/>
      <c r="ULX909" s="3"/>
      <c r="ULY909" s="3"/>
      <c r="ULZ909" s="3"/>
      <c r="UMA909" s="3"/>
      <c r="UMB909" s="3"/>
      <c r="UMC909" s="3"/>
      <c r="UMD909" s="3"/>
      <c r="UME909" s="3"/>
      <c r="UMF909" s="3"/>
      <c r="UMG909" s="3"/>
      <c r="UMH909" s="3"/>
      <c r="UMI909" s="3"/>
      <c r="UMJ909" s="3"/>
      <c r="UMK909" s="3"/>
      <c r="UML909" s="3"/>
      <c r="UMM909" s="3"/>
      <c r="UMN909" s="3"/>
      <c r="UMO909" s="3"/>
      <c r="UMP909" s="3"/>
      <c r="UMQ909" s="3"/>
      <c r="UMR909" s="3"/>
      <c r="UMS909" s="3"/>
      <c r="UMT909" s="3"/>
      <c r="UMU909" s="3"/>
      <c r="UMV909" s="3"/>
      <c r="UMW909" s="3"/>
      <c r="UMX909" s="3"/>
      <c r="UMY909" s="3"/>
      <c r="UMZ909" s="3"/>
      <c r="UNA909" s="3"/>
      <c r="UNB909" s="3"/>
      <c r="UNC909" s="3"/>
      <c r="UND909" s="3"/>
      <c r="UNE909" s="3"/>
      <c r="UNF909" s="3"/>
      <c r="UNG909" s="3"/>
      <c r="UNH909" s="3"/>
      <c r="UNI909" s="3"/>
      <c r="UNJ909" s="3"/>
      <c r="UNK909" s="3"/>
      <c r="UNL909" s="3"/>
      <c r="UNM909" s="3"/>
      <c r="UNN909" s="3"/>
      <c r="UNO909" s="3"/>
      <c r="UNP909" s="3"/>
      <c r="UNQ909" s="3"/>
      <c r="UNR909" s="3"/>
      <c r="UNS909" s="3"/>
      <c r="UNT909" s="3"/>
      <c r="UNU909" s="3"/>
      <c r="UNV909" s="3"/>
      <c r="UNW909" s="3"/>
      <c r="UNX909" s="3"/>
      <c r="UNY909" s="3"/>
      <c r="UNZ909" s="3"/>
      <c r="UOA909" s="3"/>
      <c r="UOB909" s="3"/>
      <c r="UOC909" s="3"/>
      <c r="UOD909" s="3"/>
      <c r="UOE909" s="3"/>
      <c r="UOF909" s="3"/>
      <c r="UOG909" s="3"/>
      <c r="UOH909" s="3"/>
      <c r="UOI909" s="3"/>
      <c r="UOJ909" s="3"/>
      <c r="UOK909" s="3"/>
      <c r="UOL909" s="3"/>
      <c r="UOM909" s="3"/>
      <c r="UON909" s="3"/>
      <c r="UOO909" s="3"/>
      <c r="UOP909" s="3"/>
      <c r="UOQ909" s="3"/>
      <c r="UOR909" s="3"/>
      <c r="UOS909" s="3"/>
      <c r="UOT909" s="3"/>
      <c r="UOU909" s="3"/>
      <c r="UOV909" s="3"/>
      <c r="UOW909" s="3"/>
      <c r="UOX909" s="3"/>
      <c r="UOY909" s="3"/>
      <c r="UOZ909" s="3"/>
      <c r="UPA909" s="3"/>
      <c r="UPB909" s="3"/>
      <c r="UPC909" s="3"/>
      <c r="UPD909" s="3"/>
      <c r="UPE909" s="3"/>
      <c r="UPF909" s="3"/>
      <c r="UPG909" s="3"/>
      <c r="UPH909" s="3"/>
      <c r="UPI909" s="3"/>
      <c r="UPJ909" s="3"/>
      <c r="UPK909" s="3"/>
      <c r="UPL909" s="3"/>
      <c r="UPM909" s="3"/>
      <c r="UPN909" s="3"/>
      <c r="UPO909" s="3"/>
      <c r="UPP909" s="3"/>
      <c r="UPQ909" s="3"/>
      <c r="UPR909" s="3"/>
      <c r="UPS909" s="3"/>
      <c r="UPT909" s="3"/>
      <c r="UPU909" s="3"/>
      <c r="UPV909" s="3"/>
      <c r="UPW909" s="3"/>
      <c r="UPX909" s="3"/>
      <c r="UPY909" s="3"/>
      <c r="UPZ909" s="3"/>
      <c r="UQA909" s="3"/>
      <c r="UQB909" s="3"/>
      <c r="UQC909" s="3"/>
      <c r="UQD909" s="3"/>
      <c r="UQE909" s="3"/>
      <c r="UQF909" s="3"/>
      <c r="UQG909" s="3"/>
      <c r="UQH909" s="3"/>
      <c r="UQI909" s="3"/>
      <c r="UQJ909" s="3"/>
      <c r="UQK909" s="3"/>
      <c r="UQL909" s="3"/>
      <c r="UQM909" s="3"/>
      <c r="UQN909" s="3"/>
      <c r="UQO909" s="3"/>
      <c r="UQP909" s="3"/>
      <c r="UQQ909" s="3"/>
      <c r="UQR909" s="3"/>
      <c r="UQS909" s="3"/>
      <c r="UQT909" s="3"/>
      <c r="UQU909" s="3"/>
      <c r="UQV909" s="3"/>
      <c r="UQW909" s="3"/>
      <c r="UQX909" s="3"/>
      <c r="UQY909" s="3"/>
      <c r="UQZ909" s="3"/>
      <c r="URA909" s="3"/>
      <c r="URB909" s="3"/>
      <c r="URC909" s="3"/>
      <c r="URD909" s="3"/>
      <c r="URE909" s="3"/>
      <c r="URF909" s="3"/>
      <c r="URG909" s="3"/>
      <c r="URH909" s="3"/>
      <c r="URI909" s="3"/>
      <c r="URJ909" s="3"/>
      <c r="URK909" s="3"/>
      <c r="URL909" s="3"/>
      <c r="URM909" s="3"/>
      <c r="URN909" s="3"/>
      <c r="URO909" s="3"/>
      <c r="URP909" s="3"/>
      <c r="URQ909" s="3"/>
      <c r="URR909" s="3"/>
      <c r="URS909" s="3"/>
      <c r="URT909" s="3"/>
      <c r="URU909" s="3"/>
      <c r="URV909" s="3"/>
      <c r="URW909" s="3"/>
      <c r="URX909" s="3"/>
      <c r="URY909" s="3"/>
      <c r="URZ909" s="3"/>
      <c r="USA909" s="3"/>
      <c r="USB909" s="3"/>
      <c r="USC909" s="3"/>
      <c r="USD909" s="3"/>
      <c r="USE909" s="3"/>
      <c r="USF909" s="3"/>
      <c r="USG909" s="3"/>
      <c r="USH909" s="3"/>
      <c r="USI909" s="3"/>
      <c r="USJ909" s="3"/>
      <c r="USK909" s="3"/>
      <c r="USL909" s="3"/>
      <c r="USM909" s="3"/>
      <c r="USN909" s="3"/>
      <c r="USO909" s="3"/>
      <c r="USP909" s="3"/>
      <c r="USQ909" s="3"/>
      <c r="USR909" s="3"/>
      <c r="USS909" s="3"/>
      <c r="UST909" s="3"/>
      <c r="USU909" s="3"/>
      <c r="USV909" s="3"/>
      <c r="USW909" s="3"/>
      <c r="USX909" s="3"/>
      <c r="USY909" s="3"/>
      <c r="USZ909" s="3"/>
      <c r="UTA909" s="3"/>
      <c r="UTB909" s="3"/>
      <c r="UTC909" s="3"/>
      <c r="UTD909" s="3"/>
      <c r="UTE909" s="3"/>
      <c r="UTF909" s="3"/>
      <c r="UTG909" s="3"/>
      <c r="UTH909" s="3"/>
      <c r="UTI909" s="3"/>
      <c r="UTJ909" s="3"/>
      <c r="UTK909" s="3"/>
      <c r="UTL909" s="3"/>
      <c r="UTM909" s="3"/>
      <c r="UTN909" s="3"/>
      <c r="UTO909" s="3"/>
      <c r="UTP909" s="3"/>
      <c r="UTQ909" s="3"/>
      <c r="UTR909" s="3"/>
      <c r="UTS909" s="3"/>
      <c r="UTT909" s="3"/>
      <c r="UTU909" s="3"/>
      <c r="UTV909" s="3"/>
      <c r="UTW909" s="3"/>
      <c r="UTX909" s="3"/>
      <c r="UTY909" s="3"/>
      <c r="UTZ909" s="3"/>
      <c r="UUA909" s="3"/>
      <c r="UUB909" s="3"/>
      <c r="UUC909" s="3"/>
      <c r="UUD909" s="3"/>
      <c r="UUE909" s="3"/>
      <c r="UUF909" s="3"/>
      <c r="UUG909" s="3"/>
      <c r="UUH909" s="3"/>
      <c r="UUI909" s="3"/>
      <c r="UUJ909" s="3"/>
      <c r="UUK909" s="3"/>
      <c r="UUL909" s="3"/>
      <c r="UUM909" s="3"/>
      <c r="UUN909" s="3"/>
      <c r="UUO909" s="3"/>
      <c r="UUP909" s="3"/>
      <c r="UUQ909" s="3"/>
      <c r="UUR909" s="3"/>
      <c r="UUS909" s="3"/>
      <c r="UUT909" s="3"/>
      <c r="UUU909" s="3"/>
      <c r="UUV909" s="3"/>
      <c r="UUW909" s="3"/>
      <c r="UUX909" s="3"/>
      <c r="UUY909" s="3"/>
      <c r="UUZ909" s="3"/>
      <c r="UVA909" s="3"/>
      <c r="UVB909" s="3"/>
      <c r="UVC909" s="3"/>
      <c r="UVD909" s="3"/>
      <c r="UVE909" s="3"/>
      <c r="UVF909" s="3"/>
      <c r="UVG909" s="3"/>
      <c r="UVH909" s="3"/>
      <c r="UVI909" s="3"/>
      <c r="UVJ909" s="3"/>
      <c r="UVK909" s="3"/>
      <c r="UVL909" s="3"/>
      <c r="UVM909" s="3"/>
      <c r="UVN909" s="3"/>
      <c r="UVO909" s="3"/>
      <c r="UVP909" s="3"/>
      <c r="UVQ909" s="3"/>
      <c r="UVR909" s="3"/>
      <c r="UVS909" s="3"/>
      <c r="UVT909" s="3"/>
      <c r="UVU909" s="3"/>
      <c r="UVV909" s="3"/>
      <c r="UVW909" s="3"/>
      <c r="UVX909" s="3"/>
      <c r="UVY909" s="3"/>
      <c r="UVZ909" s="3"/>
      <c r="UWA909" s="3"/>
      <c r="UWB909" s="3"/>
      <c r="UWC909" s="3"/>
      <c r="UWD909" s="3"/>
      <c r="UWE909" s="3"/>
      <c r="UWF909" s="3"/>
      <c r="UWG909" s="3"/>
      <c r="UWH909" s="3"/>
      <c r="UWI909" s="3"/>
      <c r="UWJ909" s="3"/>
      <c r="UWK909" s="3"/>
      <c r="UWL909" s="3"/>
      <c r="UWM909" s="3"/>
      <c r="UWN909" s="3"/>
      <c r="UWO909" s="3"/>
      <c r="UWP909" s="3"/>
      <c r="UWQ909" s="3"/>
      <c r="UWR909" s="3"/>
      <c r="UWS909" s="3"/>
      <c r="UWT909" s="3"/>
      <c r="UWU909" s="3"/>
      <c r="UWV909" s="3"/>
      <c r="UWW909" s="3"/>
      <c r="UWX909" s="3"/>
      <c r="UWY909" s="3"/>
      <c r="UWZ909" s="3"/>
      <c r="UXA909" s="3"/>
      <c r="UXB909" s="3"/>
      <c r="UXC909" s="3"/>
      <c r="UXD909" s="3"/>
      <c r="UXE909" s="3"/>
      <c r="UXF909" s="3"/>
      <c r="UXG909" s="3"/>
      <c r="UXH909" s="3"/>
      <c r="UXI909" s="3"/>
      <c r="UXJ909" s="3"/>
      <c r="UXK909" s="3"/>
      <c r="UXL909" s="3"/>
      <c r="UXM909" s="3"/>
      <c r="UXN909" s="3"/>
      <c r="UXO909" s="3"/>
      <c r="UXP909" s="3"/>
      <c r="UXQ909" s="3"/>
      <c r="UXR909" s="3"/>
      <c r="UXS909" s="3"/>
      <c r="UXT909" s="3"/>
      <c r="UXU909" s="3"/>
      <c r="UXV909" s="3"/>
      <c r="UXW909" s="3"/>
      <c r="UXX909" s="3"/>
      <c r="UXY909" s="3"/>
      <c r="UXZ909" s="3"/>
      <c r="UYA909" s="3"/>
      <c r="UYB909" s="3"/>
      <c r="UYC909" s="3"/>
      <c r="UYD909" s="3"/>
      <c r="UYE909" s="3"/>
      <c r="UYF909" s="3"/>
      <c r="UYG909" s="3"/>
      <c r="UYH909" s="3"/>
      <c r="UYI909" s="3"/>
      <c r="UYJ909" s="3"/>
      <c r="UYK909" s="3"/>
      <c r="UYL909" s="3"/>
      <c r="UYM909" s="3"/>
      <c r="UYN909" s="3"/>
      <c r="UYO909" s="3"/>
      <c r="UYP909" s="3"/>
      <c r="UYQ909" s="3"/>
      <c r="UYR909" s="3"/>
      <c r="UYS909" s="3"/>
      <c r="UYT909" s="3"/>
      <c r="UYU909" s="3"/>
      <c r="UYV909" s="3"/>
      <c r="UYW909" s="3"/>
      <c r="UYX909" s="3"/>
      <c r="UYY909" s="3"/>
      <c r="UYZ909" s="3"/>
      <c r="UZA909" s="3"/>
      <c r="UZB909" s="3"/>
      <c r="UZC909" s="3"/>
      <c r="UZD909" s="3"/>
      <c r="UZE909" s="3"/>
      <c r="UZF909" s="3"/>
      <c r="UZG909" s="3"/>
      <c r="UZH909" s="3"/>
      <c r="UZI909" s="3"/>
      <c r="UZJ909" s="3"/>
      <c r="UZK909" s="3"/>
      <c r="UZL909" s="3"/>
      <c r="UZM909" s="3"/>
      <c r="UZN909" s="3"/>
      <c r="UZO909" s="3"/>
      <c r="UZP909" s="3"/>
      <c r="UZQ909" s="3"/>
      <c r="UZR909" s="3"/>
      <c r="UZS909" s="3"/>
      <c r="UZT909" s="3"/>
      <c r="UZU909" s="3"/>
      <c r="UZV909" s="3"/>
      <c r="UZW909" s="3"/>
      <c r="UZX909" s="3"/>
      <c r="UZY909" s="3"/>
      <c r="UZZ909" s="3"/>
      <c r="VAA909" s="3"/>
      <c r="VAB909" s="3"/>
      <c r="VAC909" s="3"/>
      <c r="VAD909" s="3"/>
      <c r="VAE909" s="3"/>
      <c r="VAF909" s="3"/>
      <c r="VAG909" s="3"/>
      <c r="VAH909" s="3"/>
      <c r="VAI909" s="3"/>
      <c r="VAJ909" s="3"/>
      <c r="VAK909" s="3"/>
      <c r="VAL909" s="3"/>
      <c r="VAM909" s="3"/>
      <c r="VAN909" s="3"/>
      <c r="VAO909" s="3"/>
      <c r="VAP909" s="3"/>
      <c r="VAQ909" s="3"/>
      <c r="VAR909" s="3"/>
      <c r="VAS909" s="3"/>
      <c r="VAT909" s="3"/>
      <c r="VAU909" s="3"/>
      <c r="VAV909" s="3"/>
      <c r="VAW909" s="3"/>
      <c r="VAX909" s="3"/>
      <c r="VAY909" s="3"/>
      <c r="VAZ909" s="3"/>
      <c r="VBA909" s="3"/>
      <c r="VBB909" s="3"/>
      <c r="VBC909" s="3"/>
      <c r="VBD909" s="3"/>
      <c r="VBE909" s="3"/>
      <c r="VBF909" s="3"/>
      <c r="VBG909" s="3"/>
      <c r="VBH909" s="3"/>
      <c r="VBI909" s="3"/>
      <c r="VBJ909" s="3"/>
      <c r="VBK909" s="3"/>
      <c r="VBL909" s="3"/>
      <c r="VBM909" s="3"/>
      <c r="VBN909" s="3"/>
      <c r="VBO909" s="3"/>
      <c r="VBP909" s="3"/>
      <c r="VBQ909" s="3"/>
      <c r="VBR909" s="3"/>
      <c r="VBS909" s="3"/>
      <c r="VBT909" s="3"/>
      <c r="VBU909" s="3"/>
      <c r="VBV909" s="3"/>
      <c r="VBW909" s="3"/>
      <c r="VBX909" s="3"/>
      <c r="VBY909" s="3"/>
      <c r="VBZ909" s="3"/>
      <c r="VCA909" s="3"/>
      <c r="VCB909" s="3"/>
      <c r="VCC909" s="3"/>
      <c r="VCD909" s="3"/>
      <c r="VCE909" s="3"/>
      <c r="VCF909" s="3"/>
      <c r="VCG909" s="3"/>
      <c r="VCH909" s="3"/>
      <c r="VCI909" s="3"/>
      <c r="VCJ909" s="3"/>
      <c r="VCK909" s="3"/>
      <c r="VCL909" s="3"/>
      <c r="VCM909" s="3"/>
      <c r="VCN909" s="3"/>
      <c r="VCO909" s="3"/>
      <c r="VCP909" s="3"/>
      <c r="VCQ909" s="3"/>
      <c r="VCR909" s="3"/>
      <c r="VCS909" s="3"/>
      <c r="VCT909" s="3"/>
      <c r="VCU909" s="3"/>
      <c r="VCV909" s="3"/>
      <c r="VCW909" s="3"/>
      <c r="VCX909" s="3"/>
      <c r="VCY909" s="3"/>
      <c r="VCZ909" s="3"/>
      <c r="VDA909" s="3"/>
      <c r="VDB909" s="3"/>
      <c r="VDC909" s="3"/>
      <c r="VDD909" s="3"/>
      <c r="VDE909" s="3"/>
      <c r="VDF909" s="3"/>
      <c r="VDG909" s="3"/>
      <c r="VDH909" s="3"/>
      <c r="VDI909" s="3"/>
      <c r="VDJ909" s="3"/>
      <c r="VDK909" s="3"/>
      <c r="VDL909" s="3"/>
      <c r="VDM909" s="3"/>
      <c r="VDN909" s="3"/>
      <c r="VDO909" s="3"/>
      <c r="VDP909" s="3"/>
      <c r="VDQ909" s="3"/>
      <c r="VDR909" s="3"/>
      <c r="VDS909" s="3"/>
      <c r="VDT909" s="3"/>
      <c r="VDU909" s="3"/>
      <c r="VDV909" s="3"/>
      <c r="VDW909" s="3"/>
      <c r="VDX909" s="3"/>
      <c r="VDY909" s="3"/>
      <c r="VDZ909" s="3"/>
      <c r="VEA909" s="3"/>
      <c r="VEB909" s="3"/>
      <c r="VEC909" s="3"/>
      <c r="VED909" s="3"/>
      <c r="VEE909" s="3"/>
      <c r="VEF909" s="3"/>
      <c r="VEG909" s="3"/>
      <c r="VEH909" s="3"/>
      <c r="VEI909" s="3"/>
      <c r="VEJ909" s="3"/>
      <c r="VEK909" s="3"/>
      <c r="VEL909" s="3"/>
      <c r="VEM909" s="3"/>
      <c r="VEN909" s="3"/>
      <c r="VEO909" s="3"/>
      <c r="VEP909" s="3"/>
      <c r="VEQ909" s="3"/>
      <c r="VER909" s="3"/>
      <c r="VES909" s="3"/>
      <c r="VET909" s="3"/>
      <c r="VEU909" s="3"/>
      <c r="VEV909" s="3"/>
      <c r="VEW909" s="3"/>
      <c r="VEX909" s="3"/>
      <c r="VEY909" s="3"/>
      <c r="VEZ909" s="3"/>
      <c r="VFA909" s="3"/>
      <c r="VFB909" s="3"/>
      <c r="VFC909" s="3"/>
      <c r="VFD909" s="3"/>
      <c r="VFE909" s="3"/>
      <c r="VFF909" s="3"/>
      <c r="VFG909" s="3"/>
      <c r="VFH909" s="3"/>
      <c r="VFI909" s="3"/>
      <c r="VFJ909" s="3"/>
      <c r="VFK909" s="3"/>
      <c r="VFL909" s="3"/>
      <c r="VFM909" s="3"/>
      <c r="VFN909" s="3"/>
      <c r="VFO909" s="3"/>
      <c r="VFP909" s="3"/>
      <c r="VFQ909" s="3"/>
      <c r="VFR909" s="3"/>
      <c r="VFS909" s="3"/>
      <c r="VFT909" s="3"/>
      <c r="VFU909" s="3"/>
      <c r="VFV909" s="3"/>
      <c r="VFW909" s="3"/>
      <c r="VFX909" s="3"/>
      <c r="VFY909" s="3"/>
      <c r="VFZ909" s="3"/>
      <c r="VGA909" s="3"/>
      <c r="VGB909" s="3"/>
      <c r="VGC909" s="3"/>
      <c r="VGD909" s="3"/>
      <c r="VGE909" s="3"/>
      <c r="VGF909" s="3"/>
      <c r="VGG909" s="3"/>
      <c r="VGH909" s="3"/>
      <c r="VGI909" s="3"/>
      <c r="VGJ909" s="3"/>
      <c r="VGK909" s="3"/>
      <c r="VGL909" s="3"/>
      <c r="VGM909" s="3"/>
      <c r="VGN909" s="3"/>
      <c r="VGO909" s="3"/>
      <c r="VGP909" s="3"/>
      <c r="VGQ909" s="3"/>
      <c r="VGR909" s="3"/>
      <c r="VGS909" s="3"/>
      <c r="VGT909" s="3"/>
      <c r="VGU909" s="3"/>
      <c r="VGV909" s="3"/>
      <c r="VGW909" s="3"/>
      <c r="VGX909" s="3"/>
      <c r="VGY909" s="3"/>
      <c r="VGZ909" s="3"/>
      <c r="VHA909" s="3"/>
      <c r="VHB909" s="3"/>
      <c r="VHC909" s="3"/>
      <c r="VHD909" s="3"/>
      <c r="VHE909" s="3"/>
      <c r="VHF909" s="3"/>
      <c r="VHG909" s="3"/>
      <c r="VHH909" s="3"/>
      <c r="VHI909" s="3"/>
      <c r="VHJ909" s="3"/>
      <c r="VHK909" s="3"/>
      <c r="VHL909" s="3"/>
      <c r="VHM909" s="3"/>
      <c r="VHN909" s="3"/>
      <c r="VHO909" s="3"/>
      <c r="VHP909" s="3"/>
      <c r="VHQ909" s="3"/>
      <c r="VHR909" s="3"/>
      <c r="VHS909" s="3"/>
      <c r="VHT909" s="3"/>
      <c r="VHU909" s="3"/>
      <c r="VHV909" s="3"/>
      <c r="VHW909" s="3"/>
      <c r="VHX909" s="3"/>
      <c r="VHY909" s="3"/>
      <c r="VHZ909" s="3"/>
      <c r="VIA909" s="3"/>
      <c r="VIB909" s="3"/>
      <c r="VIC909" s="3"/>
      <c r="VID909" s="3"/>
      <c r="VIE909" s="3"/>
      <c r="VIF909" s="3"/>
      <c r="VIG909" s="3"/>
      <c r="VIH909" s="3"/>
      <c r="VII909" s="3"/>
      <c r="VIJ909" s="3"/>
      <c r="VIK909" s="3"/>
      <c r="VIL909" s="3"/>
      <c r="VIM909" s="3"/>
      <c r="VIN909" s="3"/>
      <c r="VIO909" s="3"/>
      <c r="VIP909" s="3"/>
      <c r="VIQ909" s="3"/>
      <c r="VIR909" s="3"/>
      <c r="VIS909" s="3"/>
      <c r="VIT909" s="3"/>
      <c r="VIU909" s="3"/>
      <c r="VIV909" s="3"/>
      <c r="VIW909" s="3"/>
      <c r="VIX909" s="3"/>
      <c r="VIY909" s="3"/>
      <c r="VIZ909" s="3"/>
      <c r="VJA909" s="3"/>
      <c r="VJB909" s="3"/>
      <c r="VJC909" s="3"/>
      <c r="VJD909" s="3"/>
      <c r="VJE909" s="3"/>
      <c r="VJF909" s="3"/>
      <c r="VJG909" s="3"/>
      <c r="VJH909" s="3"/>
      <c r="VJI909" s="3"/>
      <c r="VJJ909" s="3"/>
      <c r="VJK909" s="3"/>
      <c r="VJL909" s="3"/>
      <c r="VJM909" s="3"/>
      <c r="VJN909" s="3"/>
      <c r="VJO909" s="3"/>
      <c r="VJP909" s="3"/>
      <c r="VJQ909" s="3"/>
      <c r="VJR909" s="3"/>
      <c r="VJS909" s="3"/>
      <c r="VJT909" s="3"/>
      <c r="VJU909" s="3"/>
      <c r="VJV909" s="3"/>
      <c r="VJW909" s="3"/>
      <c r="VJX909" s="3"/>
      <c r="VJY909" s="3"/>
      <c r="VJZ909" s="3"/>
      <c r="VKA909" s="3"/>
      <c r="VKB909" s="3"/>
      <c r="VKC909" s="3"/>
      <c r="VKD909" s="3"/>
      <c r="VKE909" s="3"/>
      <c r="VKF909" s="3"/>
      <c r="VKG909" s="3"/>
      <c r="VKH909" s="3"/>
      <c r="VKI909" s="3"/>
      <c r="VKJ909" s="3"/>
      <c r="VKK909" s="3"/>
      <c r="VKL909" s="3"/>
      <c r="VKM909" s="3"/>
      <c r="VKN909" s="3"/>
      <c r="VKO909" s="3"/>
      <c r="VKP909" s="3"/>
      <c r="VKQ909" s="3"/>
      <c r="VKR909" s="3"/>
      <c r="VKS909" s="3"/>
      <c r="VKT909" s="3"/>
      <c r="VKU909" s="3"/>
      <c r="VKV909" s="3"/>
      <c r="VKW909" s="3"/>
      <c r="VKX909" s="3"/>
      <c r="VKY909" s="3"/>
      <c r="VKZ909" s="3"/>
      <c r="VLA909" s="3"/>
      <c r="VLB909" s="3"/>
      <c r="VLC909" s="3"/>
      <c r="VLD909" s="3"/>
      <c r="VLE909" s="3"/>
      <c r="VLF909" s="3"/>
      <c r="VLG909" s="3"/>
      <c r="VLH909" s="3"/>
      <c r="VLI909" s="3"/>
      <c r="VLJ909" s="3"/>
      <c r="VLK909" s="3"/>
      <c r="VLL909" s="3"/>
      <c r="VLM909" s="3"/>
      <c r="VLN909" s="3"/>
      <c r="VLO909" s="3"/>
      <c r="VLP909" s="3"/>
      <c r="VLQ909" s="3"/>
      <c r="VLR909" s="3"/>
      <c r="VLS909" s="3"/>
      <c r="VLT909" s="3"/>
      <c r="VLU909" s="3"/>
      <c r="VLV909" s="3"/>
      <c r="VLW909" s="3"/>
      <c r="VLX909" s="3"/>
      <c r="VLY909" s="3"/>
      <c r="VLZ909" s="3"/>
      <c r="VMA909" s="3"/>
      <c r="VMB909" s="3"/>
      <c r="VMC909" s="3"/>
      <c r="VMD909" s="3"/>
      <c r="VME909" s="3"/>
      <c r="VMF909" s="3"/>
      <c r="VMG909" s="3"/>
      <c r="VMH909" s="3"/>
      <c r="VMI909" s="3"/>
      <c r="VMJ909" s="3"/>
      <c r="VMK909" s="3"/>
      <c r="VML909" s="3"/>
      <c r="VMM909" s="3"/>
      <c r="VMN909" s="3"/>
      <c r="VMO909" s="3"/>
      <c r="VMP909" s="3"/>
      <c r="VMQ909" s="3"/>
      <c r="VMR909" s="3"/>
      <c r="VMS909" s="3"/>
      <c r="VMT909" s="3"/>
      <c r="VMU909" s="3"/>
      <c r="VMV909" s="3"/>
      <c r="VMW909" s="3"/>
      <c r="VMX909" s="3"/>
      <c r="VMY909" s="3"/>
      <c r="VMZ909" s="3"/>
      <c r="VNA909" s="3"/>
      <c r="VNB909" s="3"/>
      <c r="VNC909" s="3"/>
      <c r="VND909" s="3"/>
      <c r="VNE909" s="3"/>
      <c r="VNF909" s="3"/>
      <c r="VNG909" s="3"/>
      <c r="VNH909" s="3"/>
      <c r="VNI909" s="3"/>
      <c r="VNJ909" s="3"/>
      <c r="VNK909" s="3"/>
      <c r="VNL909" s="3"/>
      <c r="VNM909" s="3"/>
      <c r="VNN909" s="3"/>
      <c r="VNO909" s="3"/>
      <c r="VNP909" s="3"/>
      <c r="VNQ909" s="3"/>
      <c r="VNR909" s="3"/>
      <c r="VNS909" s="3"/>
      <c r="VNT909" s="3"/>
      <c r="VNU909" s="3"/>
      <c r="VNV909" s="3"/>
      <c r="VNW909" s="3"/>
      <c r="VNX909" s="3"/>
      <c r="VNY909" s="3"/>
      <c r="VNZ909" s="3"/>
      <c r="VOA909" s="3"/>
      <c r="VOB909" s="3"/>
      <c r="VOC909" s="3"/>
      <c r="VOD909" s="3"/>
      <c r="VOE909" s="3"/>
      <c r="VOF909" s="3"/>
      <c r="VOG909" s="3"/>
      <c r="VOH909" s="3"/>
      <c r="VOI909" s="3"/>
      <c r="VOJ909" s="3"/>
      <c r="VOK909" s="3"/>
      <c r="VOL909" s="3"/>
      <c r="VOM909" s="3"/>
      <c r="VON909" s="3"/>
      <c r="VOO909" s="3"/>
      <c r="VOP909" s="3"/>
      <c r="VOQ909" s="3"/>
      <c r="VOR909" s="3"/>
      <c r="VOS909" s="3"/>
      <c r="VOT909" s="3"/>
      <c r="VOU909" s="3"/>
      <c r="VOV909" s="3"/>
      <c r="VOW909" s="3"/>
      <c r="VOX909" s="3"/>
      <c r="VOY909" s="3"/>
      <c r="VOZ909" s="3"/>
      <c r="VPA909" s="3"/>
      <c r="VPB909" s="3"/>
      <c r="VPC909" s="3"/>
      <c r="VPD909" s="3"/>
      <c r="VPE909" s="3"/>
      <c r="VPF909" s="3"/>
      <c r="VPG909" s="3"/>
      <c r="VPH909" s="3"/>
      <c r="VPI909" s="3"/>
      <c r="VPJ909" s="3"/>
      <c r="VPK909" s="3"/>
      <c r="VPL909" s="3"/>
      <c r="VPM909" s="3"/>
      <c r="VPN909" s="3"/>
      <c r="VPO909" s="3"/>
      <c r="VPP909" s="3"/>
      <c r="VPQ909" s="3"/>
      <c r="VPR909" s="3"/>
      <c r="VPS909" s="3"/>
      <c r="VPT909" s="3"/>
      <c r="VPU909" s="3"/>
      <c r="VPV909" s="3"/>
      <c r="VPW909" s="3"/>
      <c r="VPX909" s="3"/>
      <c r="VPY909" s="3"/>
      <c r="VPZ909" s="3"/>
      <c r="VQA909" s="3"/>
      <c r="VQB909" s="3"/>
      <c r="VQC909" s="3"/>
      <c r="VQD909" s="3"/>
      <c r="VQE909" s="3"/>
      <c r="VQF909" s="3"/>
      <c r="VQG909" s="3"/>
      <c r="VQH909" s="3"/>
      <c r="VQI909" s="3"/>
      <c r="VQJ909" s="3"/>
      <c r="VQK909" s="3"/>
      <c r="VQL909" s="3"/>
      <c r="VQM909" s="3"/>
      <c r="VQN909" s="3"/>
      <c r="VQO909" s="3"/>
      <c r="VQP909" s="3"/>
      <c r="VQQ909" s="3"/>
      <c r="VQR909" s="3"/>
      <c r="VQS909" s="3"/>
      <c r="VQT909" s="3"/>
      <c r="VQU909" s="3"/>
      <c r="VQV909" s="3"/>
      <c r="VQW909" s="3"/>
      <c r="VQX909" s="3"/>
      <c r="VQY909" s="3"/>
      <c r="VQZ909" s="3"/>
      <c r="VRA909" s="3"/>
      <c r="VRB909" s="3"/>
      <c r="VRC909" s="3"/>
      <c r="VRD909" s="3"/>
      <c r="VRE909" s="3"/>
      <c r="VRF909" s="3"/>
      <c r="VRG909" s="3"/>
      <c r="VRH909" s="3"/>
      <c r="VRI909" s="3"/>
      <c r="VRJ909" s="3"/>
      <c r="VRK909" s="3"/>
      <c r="VRL909" s="3"/>
      <c r="VRM909" s="3"/>
      <c r="VRN909" s="3"/>
      <c r="VRO909" s="3"/>
      <c r="VRP909" s="3"/>
      <c r="VRQ909" s="3"/>
      <c r="VRR909" s="3"/>
      <c r="VRS909" s="3"/>
      <c r="VRT909" s="3"/>
      <c r="VRU909" s="3"/>
      <c r="VRV909" s="3"/>
      <c r="VRW909" s="3"/>
      <c r="VRX909" s="3"/>
      <c r="VRY909" s="3"/>
      <c r="VRZ909" s="3"/>
      <c r="VSA909" s="3"/>
      <c r="VSB909" s="3"/>
      <c r="VSC909" s="3"/>
      <c r="VSD909" s="3"/>
      <c r="VSE909" s="3"/>
      <c r="VSF909" s="3"/>
      <c r="VSG909" s="3"/>
      <c r="VSH909" s="3"/>
      <c r="VSI909" s="3"/>
      <c r="VSJ909" s="3"/>
      <c r="VSK909" s="3"/>
      <c r="VSL909" s="3"/>
      <c r="VSM909" s="3"/>
      <c r="VSN909" s="3"/>
      <c r="VSO909" s="3"/>
      <c r="VSP909" s="3"/>
      <c r="VSQ909" s="3"/>
      <c r="VSR909" s="3"/>
      <c r="VSS909" s="3"/>
      <c r="VST909" s="3"/>
      <c r="VSU909" s="3"/>
      <c r="VSV909" s="3"/>
      <c r="VSW909" s="3"/>
      <c r="VSX909" s="3"/>
      <c r="VSY909" s="3"/>
      <c r="VSZ909" s="3"/>
      <c r="VTA909" s="3"/>
      <c r="VTB909" s="3"/>
      <c r="VTC909" s="3"/>
      <c r="VTD909" s="3"/>
      <c r="VTE909" s="3"/>
      <c r="VTF909" s="3"/>
      <c r="VTG909" s="3"/>
      <c r="VTH909" s="3"/>
      <c r="VTI909" s="3"/>
      <c r="VTJ909" s="3"/>
      <c r="VTK909" s="3"/>
      <c r="VTL909" s="3"/>
      <c r="VTM909" s="3"/>
      <c r="VTN909" s="3"/>
      <c r="VTO909" s="3"/>
      <c r="VTP909" s="3"/>
      <c r="VTQ909" s="3"/>
      <c r="VTR909" s="3"/>
      <c r="VTS909" s="3"/>
      <c r="VTT909" s="3"/>
      <c r="VTU909" s="3"/>
      <c r="VTV909" s="3"/>
      <c r="VTW909" s="3"/>
      <c r="VTX909" s="3"/>
      <c r="VTY909" s="3"/>
      <c r="VTZ909" s="3"/>
      <c r="VUA909" s="3"/>
      <c r="VUB909" s="3"/>
      <c r="VUC909" s="3"/>
      <c r="VUD909" s="3"/>
      <c r="VUE909" s="3"/>
      <c r="VUF909" s="3"/>
      <c r="VUG909" s="3"/>
      <c r="VUH909" s="3"/>
      <c r="VUI909" s="3"/>
      <c r="VUJ909" s="3"/>
      <c r="VUK909" s="3"/>
      <c r="VUL909" s="3"/>
      <c r="VUM909" s="3"/>
      <c r="VUN909" s="3"/>
      <c r="VUO909" s="3"/>
      <c r="VUP909" s="3"/>
      <c r="VUQ909" s="3"/>
      <c r="VUR909" s="3"/>
      <c r="VUS909" s="3"/>
      <c r="VUT909" s="3"/>
      <c r="VUU909" s="3"/>
      <c r="VUV909" s="3"/>
      <c r="VUW909" s="3"/>
      <c r="VUX909" s="3"/>
      <c r="VUY909" s="3"/>
      <c r="VUZ909" s="3"/>
      <c r="VVA909" s="3"/>
      <c r="VVB909" s="3"/>
      <c r="VVC909" s="3"/>
      <c r="VVD909" s="3"/>
      <c r="VVE909" s="3"/>
      <c r="VVF909" s="3"/>
      <c r="VVG909" s="3"/>
      <c r="VVH909" s="3"/>
      <c r="VVI909" s="3"/>
      <c r="VVJ909" s="3"/>
      <c r="VVK909" s="3"/>
      <c r="VVL909" s="3"/>
      <c r="VVM909" s="3"/>
      <c r="VVN909" s="3"/>
      <c r="VVO909" s="3"/>
      <c r="VVP909" s="3"/>
      <c r="VVQ909" s="3"/>
      <c r="VVR909" s="3"/>
      <c r="VVS909" s="3"/>
      <c r="VVT909" s="3"/>
      <c r="VVU909" s="3"/>
      <c r="VVV909" s="3"/>
      <c r="VVW909" s="3"/>
      <c r="VVX909" s="3"/>
      <c r="VVY909" s="3"/>
      <c r="VVZ909" s="3"/>
      <c r="VWA909" s="3"/>
      <c r="VWB909" s="3"/>
      <c r="VWC909" s="3"/>
      <c r="VWD909" s="3"/>
      <c r="VWE909" s="3"/>
      <c r="VWF909" s="3"/>
      <c r="VWG909" s="3"/>
      <c r="VWH909" s="3"/>
      <c r="VWI909" s="3"/>
      <c r="VWJ909" s="3"/>
      <c r="VWK909" s="3"/>
      <c r="VWL909" s="3"/>
      <c r="VWM909" s="3"/>
      <c r="VWN909" s="3"/>
      <c r="VWO909" s="3"/>
      <c r="VWP909" s="3"/>
      <c r="VWQ909" s="3"/>
      <c r="VWR909" s="3"/>
      <c r="VWS909" s="3"/>
      <c r="VWT909" s="3"/>
      <c r="VWU909" s="3"/>
      <c r="VWV909" s="3"/>
      <c r="VWW909" s="3"/>
      <c r="VWX909" s="3"/>
      <c r="VWY909" s="3"/>
      <c r="VWZ909" s="3"/>
      <c r="VXA909" s="3"/>
      <c r="VXB909" s="3"/>
      <c r="VXC909" s="3"/>
      <c r="VXD909" s="3"/>
      <c r="VXE909" s="3"/>
      <c r="VXF909" s="3"/>
      <c r="VXG909" s="3"/>
      <c r="VXH909" s="3"/>
      <c r="VXI909" s="3"/>
      <c r="VXJ909" s="3"/>
      <c r="VXK909" s="3"/>
      <c r="VXL909" s="3"/>
      <c r="VXM909" s="3"/>
      <c r="VXN909" s="3"/>
      <c r="VXO909" s="3"/>
      <c r="VXP909" s="3"/>
      <c r="VXQ909" s="3"/>
      <c r="VXR909" s="3"/>
      <c r="VXS909" s="3"/>
      <c r="VXT909" s="3"/>
      <c r="VXU909" s="3"/>
      <c r="VXV909" s="3"/>
      <c r="VXW909" s="3"/>
      <c r="VXX909" s="3"/>
      <c r="VXY909" s="3"/>
      <c r="VXZ909" s="3"/>
      <c r="VYA909" s="3"/>
      <c r="VYB909" s="3"/>
      <c r="VYC909" s="3"/>
      <c r="VYD909" s="3"/>
      <c r="VYE909" s="3"/>
      <c r="VYF909" s="3"/>
      <c r="VYG909" s="3"/>
      <c r="VYH909" s="3"/>
      <c r="VYI909" s="3"/>
      <c r="VYJ909" s="3"/>
      <c r="VYK909" s="3"/>
      <c r="VYL909" s="3"/>
      <c r="VYM909" s="3"/>
      <c r="VYN909" s="3"/>
      <c r="VYO909" s="3"/>
      <c r="VYP909" s="3"/>
      <c r="VYQ909" s="3"/>
      <c r="VYR909" s="3"/>
      <c r="VYS909" s="3"/>
      <c r="VYT909" s="3"/>
      <c r="VYU909" s="3"/>
      <c r="VYV909" s="3"/>
      <c r="VYW909" s="3"/>
      <c r="VYX909" s="3"/>
      <c r="VYY909" s="3"/>
      <c r="VYZ909" s="3"/>
      <c r="VZA909" s="3"/>
      <c r="VZB909" s="3"/>
      <c r="VZC909" s="3"/>
      <c r="VZD909" s="3"/>
      <c r="VZE909" s="3"/>
      <c r="VZF909" s="3"/>
      <c r="VZG909" s="3"/>
      <c r="VZH909" s="3"/>
      <c r="VZI909" s="3"/>
      <c r="VZJ909" s="3"/>
      <c r="VZK909" s="3"/>
      <c r="VZL909" s="3"/>
      <c r="VZM909" s="3"/>
      <c r="VZN909" s="3"/>
      <c r="VZO909" s="3"/>
      <c r="VZP909" s="3"/>
      <c r="VZQ909" s="3"/>
      <c r="VZR909" s="3"/>
      <c r="VZS909" s="3"/>
      <c r="VZT909" s="3"/>
      <c r="VZU909" s="3"/>
      <c r="VZV909" s="3"/>
      <c r="VZW909" s="3"/>
      <c r="VZX909" s="3"/>
      <c r="VZY909" s="3"/>
      <c r="VZZ909" s="3"/>
      <c r="WAA909" s="3"/>
      <c r="WAB909" s="3"/>
      <c r="WAC909" s="3"/>
      <c r="WAD909" s="3"/>
      <c r="WAE909" s="3"/>
      <c r="WAF909" s="3"/>
      <c r="WAG909" s="3"/>
      <c r="WAH909" s="3"/>
      <c r="WAI909" s="3"/>
      <c r="WAJ909" s="3"/>
      <c r="WAK909" s="3"/>
      <c r="WAL909" s="3"/>
      <c r="WAM909" s="3"/>
      <c r="WAN909" s="3"/>
      <c r="WAO909" s="3"/>
      <c r="WAP909" s="3"/>
      <c r="WAQ909" s="3"/>
      <c r="WAR909" s="3"/>
      <c r="WAS909" s="3"/>
      <c r="WAT909" s="3"/>
      <c r="WAU909" s="3"/>
      <c r="WAV909" s="3"/>
      <c r="WAW909" s="3"/>
      <c r="WAX909" s="3"/>
      <c r="WAY909" s="3"/>
      <c r="WAZ909" s="3"/>
      <c r="WBA909" s="3"/>
      <c r="WBB909" s="3"/>
      <c r="WBC909" s="3"/>
      <c r="WBD909" s="3"/>
      <c r="WBE909" s="3"/>
      <c r="WBF909" s="3"/>
      <c r="WBG909" s="3"/>
      <c r="WBH909" s="3"/>
      <c r="WBI909" s="3"/>
      <c r="WBJ909" s="3"/>
      <c r="WBK909" s="3"/>
      <c r="WBL909" s="3"/>
      <c r="WBM909" s="3"/>
      <c r="WBN909" s="3"/>
      <c r="WBO909" s="3"/>
      <c r="WBP909" s="3"/>
      <c r="WBQ909" s="3"/>
      <c r="WBR909" s="3"/>
      <c r="WBS909" s="3"/>
      <c r="WBT909" s="3"/>
      <c r="WBU909" s="3"/>
      <c r="WBV909" s="3"/>
      <c r="WBW909" s="3"/>
      <c r="WBX909" s="3"/>
      <c r="WBY909" s="3"/>
      <c r="WBZ909" s="3"/>
      <c r="WCA909" s="3"/>
      <c r="WCB909" s="3"/>
      <c r="WCC909" s="3"/>
      <c r="WCD909" s="3"/>
      <c r="WCE909" s="3"/>
      <c r="WCF909" s="3"/>
      <c r="WCG909" s="3"/>
      <c r="WCH909" s="3"/>
      <c r="WCI909" s="3"/>
      <c r="WCJ909" s="3"/>
      <c r="WCK909" s="3"/>
      <c r="WCL909" s="3"/>
      <c r="WCM909" s="3"/>
      <c r="WCN909" s="3"/>
      <c r="WCO909" s="3"/>
      <c r="WCP909" s="3"/>
      <c r="WCQ909" s="3"/>
      <c r="WCR909" s="3"/>
      <c r="WCS909" s="3"/>
      <c r="WCT909" s="3"/>
      <c r="WCU909" s="3"/>
      <c r="WCV909" s="3"/>
      <c r="WCW909" s="3"/>
      <c r="WCX909" s="3"/>
      <c r="WCY909" s="3"/>
      <c r="WCZ909" s="3"/>
      <c r="WDA909" s="3"/>
      <c r="WDB909" s="3"/>
      <c r="WDC909" s="3"/>
      <c r="WDD909" s="3"/>
      <c r="WDE909" s="3"/>
      <c r="WDF909" s="3"/>
      <c r="WDG909" s="3"/>
      <c r="WDH909" s="3"/>
      <c r="WDI909" s="3"/>
      <c r="WDJ909" s="3"/>
      <c r="WDK909" s="3"/>
      <c r="WDL909" s="3"/>
      <c r="WDM909" s="3"/>
      <c r="WDN909" s="3"/>
      <c r="WDO909" s="3"/>
      <c r="WDP909" s="3"/>
      <c r="WDQ909" s="3"/>
      <c r="WDR909" s="3"/>
      <c r="WDS909" s="3"/>
      <c r="WDT909" s="3"/>
      <c r="WDU909" s="3"/>
      <c r="WDV909" s="3"/>
      <c r="WDW909" s="3"/>
      <c r="WDX909" s="3"/>
      <c r="WDY909" s="3"/>
      <c r="WDZ909" s="3"/>
      <c r="WEA909" s="3"/>
      <c r="WEB909" s="3"/>
      <c r="WEC909" s="3"/>
      <c r="WED909" s="3"/>
      <c r="WEE909" s="3"/>
      <c r="WEF909" s="3"/>
      <c r="WEG909" s="3"/>
      <c r="WEH909" s="3"/>
      <c r="WEI909" s="3"/>
      <c r="WEJ909" s="3"/>
      <c r="WEK909" s="3"/>
      <c r="WEL909" s="3"/>
      <c r="WEM909" s="3"/>
      <c r="WEN909" s="3"/>
      <c r="WEO909" s="3"/>
      <c r="WEP909" s="3"/>
      <c r="WEQ909" s="3"/>
      <c r="WER909" s="3"/>
      <c r="WES909" s="3"/>
      <c r="WET909" s="3"/>
      <c r="WEU909" s="3"/>
      <c r="WEV909" s="3"/>
      <c r="WEW909" s="3"/>
      <c r="WEX909" s="3"/>
      <c r="WEY909" s="3"/>
      <c r="WEZ909" s="3"/>
      <c r="WFA909" s="3"/>
      <c r="WFB909" s="3"/>
      <c r="WFC909" s="3"/>
      <c r="WFD909" s="3"/>
      <c r="WFE909" s="3"/>
      <c r="WFF909" s="3"/>
      <c r="WFG909" s="3"/>
      <c r="WFH909" s="3"/>
      <c r="WFI909" s="3"/>
      <c r="WFJ909" s="3"/>
      <c r="WFK909" s="3"/>
      <c r="WFL909" s="3"/>
      <c r="WFM909" s="3"/>
      <c r="WFN909" s="3"/>
      <c r="WFO909" s="3"/>
      <c r="WFP909" s="3"/>
      <c r="WFQ909" s="3"/>
      <c r="WFR909" s="3"/>
      <c r="WFS909" s="3"/>
      <c r="WFT909" s="3"/>
      <c r="WFU909" s="3"/>
      <c r="WFV909" s="3"/>
      <c r="WFW909" s="3"/>
      <c r="WFX909" s="3"/>
      <c r="WFY909" s="3"/>
      <c r="WFZ909" s="3"/>
      <c r="WGA909" s="3"/>
      <c r="WGB909" s="3"/>
      <c r="WGC909" s="3"/>
      <c r="WGD909" s="3"/>
      <c r="WGE909" s="3"/>
      <c r="WGF909" s="3"/>
      <c r="WGG909" s="3"/>
      <c r="WGH909" s="3"/>
      <c r="WGI909" s="3"/>
      <c r="WGJ909" s="3"/>
      <c r="WGK909" s="3"/>
      <c r="WGL909" s="3"/>
      <c r="WGM909" s="3"/>
      <c r="WGN909" s="3"/>
      <c r="WGO909" s="3"/>
      <c r="WGP909" s="3"/>
      <c r="WGQ909" s="3"/>
      <c r="WGR909" s="3"/>
      <c r="WGS909" s="3"/>
      <c r="WGT909" s="3"/>
      <c r="WGU909" s="3"/>
      <c r="WGV909" s="3"/>
      <c r="WGW909" s="3"/>
      <c r="WGX909" s="3"/>
      <c r="WGY909" s="3"/>
      <c r="WGZ909" s="3"/>
      <c r="WHA909" s="3"/>
      <c r="WHB909" s="3"/>
      <c r="WHC909" s="3"/>
      <c r="WHD909" s="3"/>
      <c r="WHE909" s="3"/>
      <c r="WHF909" s="3"/>
      <c r="WHG909" s="3"/>
      <c r="WHH909" s="3"/>
      <c r="WHI909" s="3"/>
      <c r="WHJ909" s="3"/>
      <c r="WHK909" s="3"/>
      <c r="WHL909" s="3"/>
      <c r="WHM909" s="3"/>
      <c r="WHN909" s="3"/>
      <c r="WHO909" s="3"/>
      <c r="WHP909" s="3"/>
      <c r="WHQ909" s="3"/>
      <c r="WHR909" s="3"/>
      <c r="WHS909" s="3"/>
      <c r="WHT909" s="3"/>
      <c r="WHU909" s="3"/>
      <c r="WHV909" s="3"/>
      <c r="WHW909" s="3"/>
      <c r="WHX909" s="3"/>
      <c r="WHY909" s="3"/>
      <c r="WHZ909" s="3"/>
      <c r="WIA909" s="3"/>
      <c r="WIB909" s="3"/>
      <c r="WIC909" s="3"/>
      <c r="WID909" s="3"/>
      <c r="WIE909" s="3"/>
      <c r="WIF909" s="3"/>
      <c r="WIG909" s="3"/>
      <c r="WIH909" s="3"/>
      <c r="WII909" s="3"/>
      <c r="WIJ909" s="3"/>
      <c r="WIK909" s="3"/>
      <c r="WIL909" s="3"/>
      <c r="WIM909" s="3"/>
      <c r="WIN909" s="3"/>
      <c r="WIO909" s="3"/>
      <c r="WIP909" s="3"/>
      <c r="WIQ909" s="3"/>
      <c r="WIR909" s="3"/>
      <c r="WIS909" s="3"/>
      <c r="WIT909" s="3"/>
      <c r="WIU909" s="3"/>
      <c r="WIV909" s="3"/>
      <c r="WIW909" s="3"/>
      <c r="WIX909" s="3"/>
      <c r="WIY909" s="3"/>
      <c r="WIZ909" s="3"/>
      <c r="WJA909" s="3"/>
      <c r="WJB909" s="3"/>
      <c r="WJC909" s="3"/>
      <c r="WJD909" s="3"/>
      <c r="WJE909" s="3"/>
      <c r="WJF909" s="3"/>
      <c r="WJG909" s="3"/>
      <c r="WJH909" s="3"/>
      <c r="WJI909" s="3"/>
      <c r="WJJ909" s="3"/>
      <c r="WJK909" s="3"/>
      <c r="WJL909" s="3"/>
      <c r="WJM909" s="3"/>
      <c r="WJN909" s="3"/>
      <c r="WJO909" s="3"/>
      <c r="WJP909" s="3"/>
      <c r="WJQ909" s="3"/>
      <c r="WJR909" s="3"/>
      <c r="WJS909" s="3"/>
      <c r="WJT909" s="3"/>
      <c r="WJU909" s="3"/>
      <c r="WJV909" s="3"/>
      <c r="WJW909" s="3"/>
      <c r="WJX909" s="3"/>
      <c r="WJY909" s="3"/>
      <c r="WJZ909" s="3"/>
      <c r="WKA909" s="3"/>
      <c r="WKB909" s="3"/>
      <c r="WKC909" s="3"/>
      <c r="WKD909" s="3"/>
      <c r="WKE909" s="3"/>
      <c r="WKF909" s="3"/>
      <c r="WKG909" s="3"/>
      <c r="WKH909" s="3"/>
      <c r="WKI909" s="3"/>
      <c r="WKJ909" s="3"/>
      <c r="WKK909" s="3"/>
      <c r="WKL909" s="3"/>
      <c r="WKM909" s="3"/>
      <c r="WKN909" s="3"/>
      <c r="WKO909" s="3"/>
      <c r="WKP909" s="3"/>
      <c r="WKQ909" s="3"/>
      <c r="WKR909" s="3"/>
      <c r="WKS909" s="3"/>
      <c r="WKT909" s="3"/>
      <c r="WKU909" s="3"/>
      <c r="WKV909" s="3"/>
      <c r="WKW909" s="3"/>
      <c r="WKX909" s="3"/>
      <c r="WKY909" s="3"/>
      <c r="WKZ909" s="3"/>
      <c r="WLA909" s="3"/>
      <c r="WLB909" s="3"/>
      <c r="WLC909" s="3"/>
      <c r="WLD909" s="3"/>
      <c r="WLE909" s="3"/>
      <c r="WLF909" s="3"/>
      <c r="WLG909" s="3"/>
      <c r="WLH909" s="3"/>
      <c r="WLI909" s="3"/>
      <c r="WLJ909" s="3"/>
      <c r="WLK909" s="3"/>
      <c r="WLL909" s="3"/>
      <c r="WLM909" s="3"/>
      <c r="WLN909" s="3"/>
      <c r="WLO909" s="3"/>
      <c r="WLP909" s="3"/>
      <c r="WLQ909" s="3"/>
      <c r="WLR909" s="3"/>
      <c r="WLS909" s="3"/>
      <c r="WLT909" s="3"/>
      <c r="WLU909" s="3"/>
      <c r="WLV909" s="3"/>
      <c r="WLW909" s="3"/>
      <c r="WLX909" s="3"/>
      <c r="WLY909" s="3"/>
      <c r="WLZ909" s="3"/>
      <c r="WMA909" s="3"/>
      <c r="WMB909" s="3"/>
      <c r="WMC909" s="3"/>
      <c r="WMD909" s="3"/>
      <c r="WME909" s="3"/>
      <c r="WMF909" s="3"/>
      <c r="WMG909" s="3"/>
      <c r="WMH909" s="3"/>
      <c r="WMI909" s="3"/>
      <c r="WMJ909" s="3"/>
      <c r="WMK909" s="3"/>
      <c r="WML909" s="3"/>
      <c r="WMM909" s="3"/>
      <c r="WMN909" s="3"/>
      <c r="WMO909" s="3"/>
      <c r="WMP909" s="3"/>
      <c r="WMQ909" s="3"/>
      <c r="WMR909" s="3"/>
      <c r="WMS909" s="3"/>
      <c r="WMT909" s="3"/>
      <c r="WMU909" s="3"/>
      <c r="WMV909" s="3"/>
      <c r="WMW909" s="3"/>
      <c r="WMX909" s="3"/>
      <c r="WMY909" s="3"/>
      <c r="WMZ909" s="3"/>
      <c r="WNA909" s="3"/>
      <c r="WNB909" s="3"/>
      <c r="WNC909" s="3"/>
      <c r="WND909" s="3"/>
      <c r="WNE909" s="3"/>
      <c r="WNF909" s="3"/>
      <c r="WNG909" s="3"/>
      <c r="WNH909" s="3"/>
      <c r="WNI909" s="3"/>
      <c r="WNJ909" s="3"/>
      <c r="WNK909" s="3"/>
      <c r="WNL909" s="3"/>
      <c r="WNM909" s="3"/>
      <c r="WNN909" s="3"/>
      <c r="WNO909" s="3"/>
      <c r="WNP909" s="3"/>
      <c r="WNQ909" s="3"/>
      <c r="WNR909" s="3"/>
      <c r="WNS909" s="3"/>
      <c r="WNT909" s="3"/>
      <c r="WNU909" s="3"/>
      <c r="WNV909" s="3"/>
      <c r="WNW909" s="3"/>
      <c r="WNX909" s="3"/>
      <c r="WNY909" s="3"/>
      <c r="WNZ909" s="3"/>
      <c r="WOA909" s="3"/>
      <c r="WOB909" s="3"/>
      <c r="WOC909" s="3"/>
      <c r="WOD909" s="3"/>
      <c r="WOE909" s="3"/>
      <c r="WOF909" s="3"/>
      <c r="WOG909" s="3"/>
      <c r="WOH909" s="3"/>
      <c r="WOI909" s="3"/>
      <c r="WOJ909" s="3"/>
      <c r="WOK909" s="3"/>
      <c r="WOL909" s="3"/>
      <c r="WOM909" s="3"/>
      <c r="WON909" s="3"/>
      <c r="WOO909" s="3"/>
      <c r="WOP909" s="3"/>
      <c r="WOQ909" s="3"/>
      <c r="WOR909" s="3"/>
      <c r="WOS909" s="3"/>
      <c r="WOT909" s="3"/>
      <c r="WOU909" s="3"/>
      <c r="WOV909" s="3"/>
      <c r="WOW909" s="3"/>
      <c r="WOX909" s="3"/>
      <c r="WOY909" s="3"/>
      <c r="WOZ909" s="3"/>
      <c r="WPA909" s="3"/>
      <c r="WPB909" s="3"/>
      <c r="WPC909" s="3"/>
      <c r="WPD909" s="3"/>
      <c r="WPE909" s="3"/>
      <c r="WPF909" s="3"/>
      <c r="WPG909" s="3"/>
      <c r="WPH909" s="3"/>
      <c r="WPI909" s="3"/>
      <c r="WPJ909" s="3"/>
      <c r="WPK909" s="3"/>
      <c r="WPL909" s="3"/>
      <c r="WPM909" s="3"/>
      <c r="WPN909" s="3"/>
      <c r="WPO909" s="3"/>
      <c r="WPP909" s="3"/>
      <c r="WPQ909" s="3"/>
      <c r="WPR909" s="3"/>
      <c r="WPS909" s="3"/>
      <c r="WPT909" s="3"/>
      <c r="WPU909" s="3"/>
      <c r="WPV909" s="3"/>
      <c r="WPW909" s="3"/>
      <c r="WPX909" s="3"/>
      <c r="WPY909" s="3"/>
      <c r="WPZ909" s="3"/>
      <c r="WQA909" s="3"/>
      <c r="WQB909" s="3"/>
      <c r="WQC909" s="3"/>
      <c r="WQD909" s="3"/>
      <c r="WQE909" s="3"/>
      <c r="WQF909" s="3"/>
      <c r="WQG909" s="3"/>
      <c r="WQH909" s="3"/>
      <c r="WQI909" s="3"/>
      <c r="WQJ909" s="3"/>
      <c r="WQK909" s="3"/>
      <c r="WQL909" s="3"/>
      <c r="WQM909" s="3"/>
      <c r="WQN909" s="3"/>
      <c r="WQO909" s="3"/>
      <c r="WQP909" s="3"/>
      <c r="WQQ909" s="3"/>
      <c r="WQR909" s="3"/>
      <c r="WQS909" s="3"/>
      <c r="WQT909" s="3"/>
      <c r="WQU909" s="3"/>
      <c r="WQV909" s="3"/>
      <c r="WQW909" s="3"/>
      <c r="WQX909" s="3"/>
      <c r="WQY909" s="3"/>
      <c r="WQZ909" s="3"/>
      <c r="WRA909" s="3"/>
      <c r="WRB909" s="3"/>
      <c r="WRC909" s="3"/>
      <c r="WRD909" s="3"/>
      <c r="WRE909" s="3"/>
      <c r="WRF909" s="3"/>
      <c r="WRG909" s="3"/>
      <c r="WRH909" s="3"/>
      <c r="WRI909" s="3"/>
      <c r="WRJ909" s="3"/>
      <c r="WRK909" s="3"/>
      <c r="WRL909" s="3"/>
      <c r="WRM909" s="3"/>
      <c r="WRN909" s="3"/>
      <c r="WRO909" s="3"/>
      <c r="WRP909" s="3"/>
      <c r="WRQ909" s="3"/>
      <c r="WRR909" s="3"/>
      <c r="WRS909" s="3"/>
      <c r="WRT909" s="3"/>
      <c r="WRU909" s="3"/>
      <c r="WRV909" s="3"/>
      <c r="WRW909" s="3"/>
      <c r="WRX909" s="3"/>
      <c r="WRY909" s="3"/>
      <c r="WRZ909" s="3"/>
      <c r="WSA909" s="3"/>
      <c r="WSB909" s="3"/>
      <c r="WSC909" s="3"/>
      <c r="WSD909" s="3"/>
      <c r="WSE909" s="3"/>
      <c r="WSF909" s="3"/>
      <c r="WSG909" s="3"/>
      <c r="WSH909" s="3"/>
      <c r="WSI909" s="3"/>
      <c r="WSJ909" s="3"/>
      <c r="WSK909" s="3"/>
      <c r="WSL909" s="3"/>
      <c r="WSM909" s="3"/>
      <c r="WSN909" s="3"/>
      <c r="WSO909" s="3"/>
      <c r="WSP909" s="3"/>
      <c r="WSQ909" s="3"/>
      <c r="WSR909" s="3"/>
      <c r="WSS909" s="3"/>
      <c r="WST909" s="3"/>
      <c r="WSU909" s="3"/>
      <c r="WSV909" s="3"/>
      <c r="WSW909" s="3"/>
      <c r="WSX909" s="3"/>
      <c r="WSY909" s="3"/>
      <c r="WSZ909" s="3"/>
      <c r="WTA909" s="3"/>
      <c r="WTB909" s="3"/>
      <c r="WTC909" s="3"/>
      <c r="WTD909" s="3"/>
      <c r="WTE909" s="3"/>
      <c r="WTF909" s="3"/>
      <c r="WTG909" s="3"/>
      <c r="WTH909" s="3"/>
      <c r="WTI909" s="3"/>
      <c r="WTJ909" s="3"/>
      <c r="WTK909" s="3"/>
      <c r="WTL909" s="3"/>
      <c r="WTM909" s="3"/>
      <c r="WTN909" s="3"/>
      <c r="WTO909" s="3"/>
      <c r="WTP909" s="3"/>
      <c r="WTQ909" s="3"/>
      <c r="WTR909" s="3"/>
      <c r="WTS909" s="3"/>
      <c r="WTT909" s="3"/>
      <c r="WTU909" s="3"/>
      <c r="WTV909" s="3"/>
      <c r="WTW909" s="3"/>
      <c r="WTX909" s="3"/>
      <c r="WTY909" s="3"/>
      <c r="WTZ909" s="3"/>
      <c r="WUA909" s="3"/>
      <c r="WUB909" s="3"/>
      <c r="WUC909" s="3"/>
      <c r="WUD909" s="3"/>
      <c r="WUE909" s="3"/>
      <c r="WUF909" s="3"/>
      <c r="WUG909" s="3"/>
      <c r="WUH909" s="3"/>
      <c r="WUI909" s="3"/>
      <c r="WUJ909" s="3"/>
      <c r="WUK909" s="3"/>
      <c r="WUL909" s="3"/>
      <c r="WUM909" s="3"/>
      <c r="WUN909" s="3"/>
      <c r="WUO909" s="3"/>
      <c r="WUP909" s="3"/>
      <c r="WUQ909" s="3"/>
      <c r="WUR909" s="3"/>
      <c r="WUS909" s="3"/>
      <c r="WUT909" s="3"/>
      <c r="WUU909" s="3"/>
      <c r="WUV909" s="3"/>
      <c r="WUW909" s="3"/>
      <c r="WUX909" s="3"/>
      <c r="WUY909" s="3"/>
      <c r="WUZ909" s="3"/>
      <c r="WVA909" s="3"/>
      <c r="WVB909" s="3"/>
      <c r="WVC909" s="3"/>
      <c r="WVD909" s="3"/>
      <c r="WVE909" s="3"/>
      <c r="WVF909" s="3"/>
      <c r="WVG909" s="3"/>
      <c r="WVH909" s="3"/>
      <c r="WVI909" s="3"/>
      <c r="WVJ909" s="3"/>
      <c r="WVK909" s="3"/>
      <c r="WVL909" s="3"/>
      <c r="WVM909" s="3"/>
      <c r="WVN909" s="3"/>
      <c r="WVO909" s="3"/>
      <c r="WVP909" s="3"/>
    </row>
    <row r="910" spans="1:16136" ht="15.95" customHeight="1" x14ac:dyDescent="0.2">
      <c r="A910" s="198"/>
      <c r="B910" s="199"/>
      <c r="C910" s="162"/>
      <c r="D910" s="162"/>
      <c r="E910" s="162"/>
      <c r="F910" s="163"/>
    </row>
    <row r="911" spans="1:16136" ht="15.95" customHeight="1" x14ac:dyDescent="0.25">
      <c r="A911" s="275"/>
      <c r="B911" s="274" t="s">
        <v>874</v>
      </c>
      <c r="C911" s="229" t="s">
        <v>433</v>
      </c>
      <c r="D911" s="276"/>
      <c r="E911" s="276"/>
      <c r="F911" s="277"/>
    </row>
    <row r="912" spans="1:16136" s="278" customFormat="1" ht="15.95" customHeight="1" x14ac:dyDescent="0.2">
      <c r="A912" s="73"/>
      <c r="B912" s="200" t="s">
        <v>516</v>
      </c>
      <c r="C912" s="160">
        <v>29452.84</v>
      </c>
      <c r="D912" s="160"/>
      <c r="E912" s="160"/>
      <c r="F912" s="161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  <c r="IT912" s="3"/>
      <c r="IU912" s="3"/>
      <c r="IV912" s="3"/>
      <c r="IW912" s="3"/>
      <c r="IX912" s="3"/>
      <c r="IY912" s="3"/>
      <c r="IZ912" s="3"/>
      <c r="JA912" s="3"/>
      <c r="JB912" s="3"/>
      <c r="JC912" s="3"/>
      <c r="JD912" s="3"/>
      <c r="JE912" s="3"/>
      <c r="JF912" s="3"/>
      <c r="JG912" s="3"/>
      <c r="JH912" s="3"/>
      <c r="JI912" s="3"/>
      <c r="JJ912" s="3"/>
      <c r="JK912" s="3"/>
      <c r="JL912" s="3"/>
      <c r="JM912" s="3"/>
      <c r="JN912" s="3"/>
      <c r="JO912" s="3"/>
      <c r="JP912" s="3"/>
      <c r="JQ912" s="3"/>
      <c r="JR912" s="3"/>
      <c r="JS912" s="3"/>
      <c r="JT912" s="3"/>
      <c r="JU912" s="3"/>
      <c r="JV912" s="3"/>
      <c r="JW912" s="3"/>
      <c r="JX912" s="3"/>
      <c r="JY912" s="3"/>
      <c r="JZ912" s="3"/>
      <c r="KA912" s="3"/>
      <c r="KB912" s="3"/>
      <c r="KC912" s="3"/>
      <c r="KD912" s="3"/>
      <c r="KE912" s="3"/>
      <c r="KF912" s="3"/>
      <c r="KG912" s="3"/>
      <c r="KH912" s="3"/>
      <c r="KI912" s="3"/>
      <c r="KJ912" s="3"/>
      <c r="KK912" s="3"/>
      <c r="KL912" s="3"/>
      <c r="KM912" s="3"/>
      <c r="KN912" s="3"/>
      <c r="KO912" s="3"/>
      <c r="KP912" s="3"/>
      <c r="KQ912" s="3"/>
      <c r="KR912" s="3"/>
      <c r="KS912" s="3"/>
      <c r="KT912" s="3"/>
      <c r="KU912" s="3"/>
      <c r="KV912" s="3"/>
      <c r="KW912" s="3"/>
      <c r="KX912" s="3"/>
      <c r="KY912" s="3"/>
      <c r="KZ912" s="3"/>
      <c r="LA912" s="3"/>
      <c r="LB912" s="3"/>
      <c r="LC912" s="3"/>
      <c r="LD912" s="3"/>
      <c r="LE912" s="3"/>
      <c r="LF912" s="3"/>
      <c r="LG912" s="3"/>
      <c r="LH912" s="3"/>
      <c r="LI912" s="3"/>
      <c r="LJ912" s="3"/>
      <c r="LK912" s="3"/>
      <c r="LL912" s="3"/>
      <c r="LM912" s="3"/>
      <c r="LN912" s="3"/>
      <c r="LO912" s="3"/>
      <c r="LP912" s="3"/>
      <c r="LQ912" s="3"/>
      <c r="LR912" s="3"/>
      <c r="LS912" s="3"/>
      <c r="LT912" s="3"/>
      <c r="LU912" s="3"/>
      <c r="LV912" s="3"/>
      <c r="LW912" s="3"/>
      <c r="LX912" s="3"/>
      <c r="LY912" s="3"/>
      <c r="LZ912" s="3"/>
      <c r="MA912" s="3"/>
      <c r="MB912" s="3"/>
      <c r="MC912" s="3"/>
      <c r="MD912" s="3"/>
      <c r="ME912" s="3"/>
      <c r="MF912" s="3"/>
      <c r="MG912" s="3"/>
      <c r="MH912" s="3"/>
      <c r="MI912" s="3"/>
      <c r="MJ912" s="3"/>
      <c r="MK912" s="3"/>
      <c r="ML912" s="3"/>
      <c r="MM912" s="3"/>
      <c r="MN912" s="3"/>
      <c r="MO912" s="3"/>
      <c r="MP912" s="3"/>
      <c r="MQ912" s="3"/>
      <c r="MR912" s="3"/>
      <c r="MS912" s="3"/>
      <c r="MT912" s="3"/>
      <c r="MU912" s="3"/>
      <c r="MV912" s="3"/>
      <c r="MW912" s="3"/>
      <c r="MX912" s="3"/>
      <c r="MY912" s="3"/>
      <c r="MZ912" s="3"/>
      <c r="NA912" s="3"/>
      <c r="NB912" s="3"/>
      <c r="NC912" s="3"/>
      <c r="ND912" s="3"/>
      <c r="NE912" s="3"/>
      <c r="NF912" s="3"/>
      <c r="NG912" s="3"/>
      <c r="NH912" s="3"/>
      <c r="NI912" s="3"/>
      <c r="NJ912" s="3"/>
      <c r="NK912" s="3"/>
      <c r="NL912" s="3"/>
      <c r="NM912" s="3"/>
      <c r="NN912" s="3"/>
      <c r="NO912" s="3"/>
      <c r="NP912" s="3"/>
      <c r="NQ912" s="3"/>
      <c r="NR912" s="3"/>
      <c r="NS912" s="3"/>
      <c r="NT912" s="3"/>
      <c r="NU912" s="3"/>
      <c r="NV912" s="3"/>
      <c r="NW912" s="3"/>
      <c r="NX912" s="3"/>
      <c r="NY912" s="3"/>
      <c r="NZ912" s="3"/>
      <c r="OA912" s="3"/>
      <c r="OB912" s="3"/>
      <c r="OC912" s="3"/>
      <c r="OD912" s="3"/>
      <c r="OE912" s="3"/>
      <c r="OF912" s="3"/>
      <c r="OG912" s="3"/>
      <c r="OH912" s="3"/>
      <c r="OI912" s="3"/>
      <c r="OJ912" s="3"/>
      <c r="OK912" s="3"/>
      <c r="OL912" s="3"/>
      <c r="OM912" s="3"/>
      <c r="ON912" s="3"/>
      <c r="OO912" s="3"/>
      <c r="OP912" s="3"/>
      <c r="OQ912" s="3"/>
      <c r="OR912" s="3"/>
      <c r="OS912" s="3"/>
      <c r="OT912" s="3"/>
      <c r="OU912" s="3"/>
      <c r="OV912" s="3"/>
      <c r="OW912" s="3"/>
      <c r="OX912" s="3"/>
      <c r="OY912" s="3"/>
      <c r="OZ912" s="3"/>
      <c r="PA912" s="3"/>
      <c r="PB912" s="3"/>
      <c r="PC912" s="3"/>
      <c r="PD912" s="3"/>
      <c r="PE912" s="3"/>
      <c r="PF912" s="3"/>
      <c r="PG912" s="3"/>
      <c r="PH912" s="3"/>
      <c r="PI912" s="3"/>
      <c r="PJ912" s="3"/>
      <c r="PK912" s="3"/>
      <c r="PL912" s="3"/>
      <c r="PM912" s="3"/>
      <c r="PN912" s="3"/>
      <c r="PO912" s="3"/>
      <c r="PP912" s="3"/>
      <c r="PQ912" s="3"/>
      <c r="PR912" s="3"/>
      <c r="PS912" s="3"/>
      <c r="PT912" s="3"/>
      <c r="PU912" s="3"/>
      <c r="PV912" s="3"/>
      <c r="PW912" s="3"/>
      <c r="PX912" s="3"/>
      <c r="PY912" s="3"/>
      <c r="PZ912" s="3"/>
      <c r="QA912" s="3"/>
      <c r="QB912" s="3"/>
      <c r="QC912" s="3"/>
      <c r="QD912" s="3"/>
      <c r="QE912" s="3"/>
      <c r="QF912" s="3"/>
      <c r="QG912" s="3"/>
      <c r="QH912" s="3"/>
      <c r="QI912" s="3"/>
      <c r="QJ912" s="3"/>
      <c r="QK912" s="3"/>
      <c r="QL912" s="3"/>
      <c r="QM912" s="3"/>
      <c r="QN912" s="3"/>
      <c r="QO912" s="3"/>
      <c r="QP912" s="3"/>
      <c r="QQ912" s="3"/>
      <c r="QR912" s="3"/>
      <c r="QS912" s="3"/>
      <c r="QT912" s="3"/>
      <c r="QU912" s="3"/>
      <c r="QV912" s="3"/>
      <c r="QW912" s="3"/>
      <c r="QX912" s="3"/>
      <c r="QY912" s="3"/>
      <c r="QZ912" s="3"/>
      <c r="RA912" s="3"/>
      <c r="RB912" s="3"/>
      <c r="RC912" s="3"/>
      <c r="RD912" s="3"/>
      <c r="RE912" s="3"/>
      <c r="RF912" s="3"/>
      <c r="RG912" s="3"/>
      <c r="RH912" s="3"/>
      <c r="RI912" s="3"/>
      <c r="RJ912" s="3"/>
      <c r="RK912" s="3"/>
      <c r="RL912" s="3"/>
      <c r="RM912" s="3"/>
      <c r="RN912" s="3"/>
      <c r="RO912" s="3"/>
      <c r="RP912" s="3"/>
      <c r="RQ912" s="3"/>
      <c r="RR912" s="3"/>
      <c r="RS912" s="3"/>
      <c r="RT912" s="3"/>
      <c r="RU912" s="3"/>
      <c r="RV912" s="3"/>
      <c r="RW912" s="3"/>
      <c r="RX912" s="3"/>
      <c r="RY912" s="3"/>
      <c r="RZ912" s="3"/>
      <c r="SA912" s="3"/>
      <c r="SB912" s="3"/>
      <c r="SC912" s="3"/>
      <c r="SD912" s="3"/>
      <c r="SE912" s="3"/>
      <c r="SF912" s="3"/>
      <c r="SG912" s="3"/>
      <c r="SH912" s="3"/>
      <c r="SI912" s="3"/>
      <c r="SJ912" s="3"/>
      <c r="SK912" s="3"/>
      <c r="SL912" s="3"/>
      <c r="SM912" s="3"/>
      <c r="SN912" s="3"/>
      <c r="SO912" s="3"/>
      <c r="SP912" s="3"/>
      <c r="SQ912" s="3"/>
      <c r="SR912" s="3"/>
      <c r="SS912" s="3"/>
      <c r="ST912" s="3"/>
      <c r="SU912" s="3"/>
      <c r="SV912" s="3"/>
      <c r="SW912" s="3"/>
      <c r="SX912" s="3"/>
      <c r="SY912" s="3"/>
      <c r="SZ912" s="3"/>
      <c r="TA912" s="3"/>
      <c r="TB912" s="3"/>
      <c r="TC912" s="3"/>
      <c r="TD912" s="3"/>
      <c r="TE912" s="3"/>
      <c r="TF912" s="3"/>
      <c r="TG912" s="3"/>
      <c r="TH912" s="3"/>
      <c r="TI912" s="3"/>
      <c r="TJ912" s="3"/>
      <c r="TK912" s="3"/>
      <c r="TL912" s="3"/>
      <c r="TM912" s="3"/>
      <c r="TN912" s="3"/>
      <c r="TO912" s="3"/>
      <c r="TP912" s="3"/>
      <c r="TQ912" s="3"/>
      <c r="TR912" s="3"/>
      <c r="TS912" s="3"/>
      <c r="TT912" s="3"/>
      <c r="TU912" s="3"/>
      <c r="TV912" s="3"/>
      <c r="TW912" s="3"/>
      <c r="TX912" s="3"/>
      <c r="TY912" s="3"/>
      <c r="TZ912" s="3"/>
      <c r="UA912" s="3"/>
      <c r="UB912" s="3"/>
      <c r="UC912" s="3"/>
      <c r="UD912" s="3"/>
      <c r="UE912" s="3"/>
      <c r="UF912" s="3"/>
      <c r="UG912" s="3"/>
      <c r="UH912" s="3"/>
      <c r="UI912" s="3"/>
      <c r="UJ912" s="3"/>
      <c r="UK912" s="3"/>
      <c r="UL912" s="3"/>
      <c r="UM912" s="3"/>
      <c r="UN912" s="3"/>
      <c r="UO912" s="3"/>
      <c r="UP912" s="3"/>
      <c r="UQ912" s="3"/>
      <c r="UR912" s="3"/>
      <c r="US912" s="3"/>
      <c r="UT912" s="3"/>
      <c r="UU912" s="3"/>
      <c r="UV912" s="3"/>
      <c r="UW912" s="3"/>
      <c r="UX912" s="3"/>
      <c r="UY912" s="3"/>
      <c r="UZ912" s="3"/>
      <c r="VA912" s="3"/>
      <c r="VB912" s="3"/>
      <c r="VC912" s="3"/>
      <c r="VD912" s="3"/>
      <c r="VE912" s="3"/>
      <c r="VF912" s="3"/>
      <c r="VG912" s="3"/>
      <c r="VH912" s="3"/>
      <c r="VI912" s="3"/>
      <c r="VJ912" s="3"/>
      <c r="VK912" s="3"/>
      <c r="VL912" s="3"/>
      <c r="VM912" s="3"/>
      <c r="VN912" s="3"/>
      <c r="VO912" s="3"/>
      <c r="VP912" s="3"/>
      <c r="VQ912" s="3"/>
      <c r="VR912" s="3"/>
      <c r="VS912" s="3"/>
      <c r="VT912" s="3"/>
      <c r="VU912" s="3"/>
      <c r="VV912" s="3"/>
      <c r="VW912" s="3"/>
      <c r="VX912" s="3"/>
      <c r="VY912" s="3"/>
      <c r="VZ912" s="3"/>
      <c r="WA912" s="3"/>
      <c r="WB912" s="3"/>
      <c r="WC912" s="3"/>
      <c r="WD912" s="3"/>
      <c r="WE912" s="3"/>
      <c r="WF912" s="3"/>
      <c r="WG912" s="3"/>
      <c r="WH912" s="3"/>
      <c r="WI912" s="3"/>
      <c r="WJ912" s="3"/>
      <c r="WK912" s="3"/>
      <c r="WL912" s="3"/>
      <c r="WM912" s="3"/>
      <c r="WN912" s="3"/>
      <c r="WO912" s="3"/>
      <c r="WP912" s="3"/>
      <c r="WQ912" s="3"/>
      <c r="WR912" s="3"/>
      <c r="WS912" s="3"/>
      <c r="WT912" s="3"/>
      <c r="WU912" s="3"/>
      <c r="WV912" s="3"/>
      <c r="WW912" s="3"/>
      <c r="WX912" s="3"/>
      <c r="WY912" s="3"/>
      <c r="WZ912" s="3"/>
      <c r="XA912" s="3"/>
      <c r="XB912" s="3"/>
      <c r="XC912" s="3"/>
      <c r="XD912" s="3"/>
      <c r="XE912" s="3"/>
      <c r="XF912" s="3"/>
      <c r="XG912" s="3"/>
      <c r="XH912" s="3"/>
      <c r="XI912" s="3"/>
      <c r="XJ912" s="3"/>
      <c r="XK912" s="3"/>
      <c r="XL912" s="3"/>
      <c r="XM912" s="3"/>
      <c r="XN912" s="3"/>
      <c r="XO912" s="3"/>
      <c r="XP912" s="3"/>
      <c r="XQ912" s="3"/>
      <c r="XR912" s="3"/>
      <c r="XS912" s="3"/>
      <c r="XT912" s="3"/>
      <c r="XU912" s="3"/>
      <c r="XV912" s="3"/>
      <c r="XW912" s="3"/>
      <c r="XX912" s="3"/>
      <c r="XY912" s="3"/>
      <c r="XZ912" s="3"/>
      <c r="YA912" s="3"/>
      <c r="YB912" s="3"/>
      <c r="YC912" s="3"/>
      <c r="YD912" s="3"/>
      <c r="YE912" s="3"/>
      <c r="YF912" s="3"/>
      <c r="YG912" s="3"/>
      <c r="YH912" s="3"/>
      <c r="YI912" s="3"/>
      <c r="YJ912" s="3"/>
      <c r="YK912" s="3"/>
      <c r="YL912" s="3"/>
      <c r="YM912" s="3"/>
      <c r="YN912" s="3"/>
      <c r="YO912" s="3"/>
      <c r="YP912" s="3"/>
      <c r="YQ912" s="3"/>
      <c r="YR912" s="3"/>
      <c r="YS912" s="3"/>
      <c r="YT912" s="3"/>
      <c r="YU912" s="3"/>
      <c r="YV912" s="3"/>
      <c r="YW912" s="3"/>
      <c r="YX912" s="3"/>
      <c r="YY912" s="3"/>
      <c r="YZ912" s="3"/>
      <c r="ZA912" s="3"/>
      <c r="ZB912" s="3"/>
      <c r="ZC912" s="3"/>
      <c r="ZD912" s="3"/>
      <c r="ZE912" s="3"/>
      <c r="ZF912" s="3"/>
      <c r="ZG912" s="3"/>
      <c r="ZH912" s="3"/>
      <c r="ZI912" s="3"/>
      <c r="ZJ912" s="3"/>
      <c r="ZK912" s="3"/>
      <c r="ZL912" s="3"/>
      <c r="ZM912" s="3"/>
      <c r="ZN912" s="3"/>
      <c r="ZO912" s="3"/>
      <c r="ZP912" s="3"/>
      <c r="ZQ912" s="3"/>
      <c r="ZR912" s="3"/>
      <c r="ZS912" s="3"/>
      <c r="ZT912" s="3"/>
      <c r="ZU912" s="3"/>
      <c r="ZV912" s="3"/>
      <c r="ZW912" s="3"/>
      <c r="ZX912" s="3"/>
      <c r="ZY912" s="3"/>
      <c r="ZZ912" s="3"/>
      <c r="AAA912" s="3"/>
      <c r="AAB912" s="3"/>
      <c r="AAC912" s="3"/>
      <c r="AAD912" s="3"/>
      <c r="AAE912" s="3"/>
      <c r="AAF912" s="3"/>
      <c r="AAG912" s="3"/>
      <c r="AAH912" s="3"/>
      <c r="AAI912" s="3"/>
      <c r="AAJ912" s="3"/>
      <c r="AAK912" s="3"/>
      <c r="AAL912" s="3"/>
      <c r="AAM912" s="3"/>
      <c r="AAN912" s="3"/>
      <c r="AAO912" s="3"/>
      <c r="AAP912" s="3"/>
      <c r="AAQ912" s="3"/>
      <c r="AAR912" s="3"/>
      <c r="AAS912" s="3"/>
      <c r="AAT912" s="3"/>
      <c r="AAU912" s="3"/>
      <c r="AAV912" s="3"/>
      <c r="AAW912" s="3"/>
      <c r="AAX912" s="3"/>
      <c r="AAY912" s="3"/>
      <c r="AAZ912" s="3"/>
      <c r="ABA912" s="3"/>
      <c r="ABB912" s="3"/>
      <c r="ABC912" s="3"/>
      <c r="ABD912" s="3"/>
      <c r="ABE912" s="3"/>
      <c r="ABF912" s="3"/>
      <c r="ABG912" s="3"/>
      <c r="ABH912" s="3"/>
      <c r="ABI912" s="3"/>
      <c r="ABJ912" s="3"/>
      <c r="ABK912" s="3"/>
      <c r="ABL912" s="3"/>
      <c r="ABM912" s="3"/>
      <c r="ABN912" s="3"/>
      <c r="ABO912" s="3"/>
      <c r="ABP912" s="3"/>
      <c r="ABQ912" s="3"/>
      <c r="ABR912" s="3"/>
      <c r="ABS912" s="3"/>
      <c r="ABT912" s="3"/>
      <c r="ABU912" s="3"/>
      <c r="ABV912" s="3"/>
      <c r="ABW912" s="3"/>
      <c r="ABX912" s="3"/>
      <c r="ABY912" s="3"/>
      <c r="ABZ912" s="3"/>
      <c r="ACA912" s="3"/>
      <c r="ACB912" s="3"/>
      <c r="ACC912" s="3"/>
      <c r="ACD912" s="3"/>
      <c r="ACE912" s="3"/>
      <c r="ACF912" s="3"/>
      <c r="ACG912" s="3"/>
      <c r="ACH912" s="3"/>
      <c r="ACI912" s="3"/>
      <c r="ACJ912" s="3"/>
      <c r="ACK912" s="3"/>
      <c r="ACL912" s="3"/>
      <c r="ACM912" s="3"/>
      <c r="ACN912" s="3"/>
      <c r="ACO912" s="3"/>
      <c r="ACP912" s="3"/>
      <c r="ACQ912" s="3"/>
      <c r="ACR912" s="3"/>
      <c r="ACS912" s="3"/>
      <c r="ACT912" s="3"/>
      <c r="ACU912" s="3"/>
      <c r="ACV912" s="3"/>
      <c r="ACW912" s="3"/>
      <c r="ACX912" s="3"/>
      <c r="ACY912" s="3"/>
      <c r="ACZ912" s="3"/>
      <c r="ADA912" s="3"/>
      <c r="ADB912" s="3"/>
      <c r="ADC912" s="3"/>
      <c r="ADD912" s="3"/>
      <c r="ADE912" s="3"/>
      <c r="ADF912" s="3"/>
      <c r="ADG912" s="3"/>
      <c r="ADH912" s="3"/>
      <c r="ADI912" s="3"/>
      <c r="ADJ912" s="3"/>
      <c r="ADK912" s="3"/>
      <c r="ADL912" s="3"/>
      <c r="ADM912" s="3"/>
      <c r="ADN912" s="3"/>
      <c r="ADO912" s="3"/>
      <c r="ADP912" s="3"/>
      <c r="ADQ912" s="3"/>
      <c r="ADR912" s="3"/>
      <c r="ADS912" s="3"/>
      <c r="ADT912" s="3"/>
      <c r="ADU912" s="3"/>
      <c r="ADV912" s="3"/>
      <c r="ADW912" s="3"/>
      <c r="ADX912" s="3"/>
      <c r="ADY912" s="3"/>
      <c r="ADZ912" s="3"/>
      <c r="AEA912" s="3"/>
      <c r="AEB912" s="3"/>
      <c r="AEC912" s="3"/>
      <c r="AED912" s="3"/>
      <c r="AEE912" s="3"/>
      <c r="AEF912" s="3"/>
      <c r="AEG912" s="3"/>
      <c r="AEH912" s="3"/>
      <c r="AEI912" s="3"/>
      <c r="AEJ912" s="3"/>
      <c r="AEK912" s="3"/>
      <c r="AEL912" s="3"/>
      <c r="AEM912" s="3"/>
      <c r="AEN912" s="3"/>
      <c r="AEO912" s="3"/>
      <c r="AEP912" s="3"/>
      <c r="AEQ912" s="3"/>
      <c r="AER912" s="3"/>
      <c r="AES912" s="3"/>
      <c r="AET912" s="3"/>
      <c r="AEU912" s="3"/>
      <c r="AEV912" s="3"/>
      <c r="AEW912" s="3"/>
      <c r="AEX912" s="3"/>
      <c r="AEY912" s="3"/>
      <c r="AEZ912" s="3"/>
      <c r="AFA912" s="3"/>
      <c r="AFB912" s="3"/>
      <c r="AFC912" s="3"/>
      <c r="AFD912" s="3"/>
      <c r="AFE912" s="3"/>
      <c r="AFF912" s="3"/>
      <c r="AFG912" s="3"/>
      <c r="AFH912" s="3"/>
      <c r="AFI912" s="3"/>
      <c r="AFJ912" s="3"/>
      <c r="AFK912" s="3"/>
      <c r="AFL912" s="3"/>
      <c r="AFM912" s="3"/>
      <c r="AFN912" s="3"/>
      <c r="AFO912" s="3"/>
      <c r="AFP912" s="3"/>
      <c r="AFQ912" s="3"/>
      <c r="AFR912" s="3"/>
      <c r="AFS912" s="3"/>
      <c r="AFT912" s="3"/>
      <c r="AFU912" s="3"/>
      <c r="AFV912" s="3"/>
      <c r="AFW912" s="3"/>
      <c r="AFX912" s="3"/>
      <c r="AFY912" s="3"/>
      <c r="AFZ912" s="3"/>
      <c r="AGA912" s="3"/>
      <c r="AGB912" s="3"/>
      <c r="AGC912" s="3"/>
      <c r="AGD912" s="3"/>
      <c r="AGE912" s="3"/>
      <c r="AGF912" s="3"/>
      <c r="AGG912" s="3"/>
      <c r="AGH912" s="3"/>
      <c r="AGI912" s="3"/>
      <c r="AGJ912" s="3"/>
      <c r="AGK912" s="3"/>
      <c r="AGL912" s="3"/>
      <c r="AGM912" s="3"/>
      <c r="AGN912" s="3"/>
      <c r="AGO912" s="3"/>
      <c r="AGP912" s="3"/>
      <c r="AGQ912" s="3"/>
      <c r="AGR912" s="3"/>
      <c r="AGS912" s="3"/>
      <c r="AGT912" s="3"/>
      <c r="AGU912" s="3"/>
      <c r="AGV912" s="3"/>
      <c r="AGW912" s="3"/>
      <c r="AGX912" s="3"/>
      <c r="AGY912" s="3"/>
      <c r="AGZ912" s="3"/>
      <c r="AHA912" s="3"/>
      <c r="AHB912" s="3"/>
      <c r="AHC912" s="3"/>
      <c r="AHD912" s="3"/>
      <c r="AHE912" s="3"/>
      <c r="AHF912" s="3"/>
      <c r="AHG912" s="3"/>
      <c r="AHH912" s="3"/>
      <c r="AHI912" s="3"/>
      <c r="AHJ912" s="3"/>
      <c r="AHK912" s="3"/>
      <c r="AHL912" s="3"/>
      <c r="AHM912" s="3"/>
      <c r="AHN912" s="3"/>
      <c r="AHO912" s="3"/>
      <c r="AHP912" s="3"/>
      <c r="AHQ912" s="3"/>
      <c r="AHR912" s="3"/>
      <c r="AHS912" s="3"/>
      <c r="AHT912" s="3"/>
      <c r="AHU912" s="3"/>
      <c r="AHV912" s="3"/>
      <c r="AHW912" s="3"/>
      <c r="AHX912" s="3"/>
      <c r="AHY912" s="3"/>
      <c r="AHZ912" s="3"/>
      <c r="AIA912" s="3"/>
      <c r="AIB912" s="3"/>
      <c r="AIC912" s="3"/>
      <c r="AID912" s="3"/>
      <c r="AIE912" s="3"/>
      <c r="AIF912" s="3"/>
      <c r="AIG912" s="3"/>
      <c r="AIH912" s="3"/>
      <c r="AII912" s="3"/>
      <c r="AIJ912" s="3"/>
      <c r="AIK912" s="3"/>
      <c r="AIL912" s="3"/>
      <c r="AIM912" s="3"/>
      <c r="AIN912" s="3"/>
      <c r="AIO912" s="3"/>
      <c r="AIP912" s="3"/>
      <c r="AIQ912" s="3"/>
      <c r="AIR912" s="3"/>
      <c r="AIS912" s="3"/>
      <c r="AIT912" s="3"/>
      <c r="AIU912" s="3"/>
      <c r="AIV912" s="3"/>
      <c r="AIW912" s="3"/>
      <c r="AIX912" s="3"/>
      <c r="AIY912" s="3"/>
      <c r="AIZ912" s="3"/>
      <c r="AJA912" s="3"/>
      <c r="AJB912" s="3"/>
      <c r="AJC912" s="3"/>
      <c r="AJD912" s="3"/>
      <c r="AJE912" s="3"/>
      <c r="AJF912" s="3"/>
      <c r="AJG912" s="3"/>
      <c r="AJH912" s="3"/>
      <c r="AJI912" s="3"/>
      <c r="AJJ912" s="3"/>
      <c r="AJK912" s="3"/>
      <c r="AJL912" s="3"/>
      <c r="AJM912" s="3"/>
      <c r="AJN912" s="3"/>
      <c r="AJO912" s="3"/>
      <c r="AJP912" s="3"/>
      <c r="AJQ912" s="3"/>
      <c r="AJR912" s="3"/>
      <c r="AJS912" s="3"/>
      <c r="AJT912" s="3"/>
      <c r="AJU912" s="3"/>
      <c r="AJV912" s="3"/>
      <c r="AJW912" s="3"/>
      <c r="AJX912" s="3"/>
      <c r="AJY912" s="3"/>
      <c r="AJZ912" s="3"/>
      <c r="AKA912" s="3"/>
      <c r="AKB912" s="3"/>
      <c r="AKC912" s="3"/>
      <c r="AKD912" s="3"/>
      <c r="AKE912" s="3"/>
      <c r="AKF912" s="3"/>
      <c r="AKG912" s="3"/>
      <c r="AKH912" s="3"/>
      <c r="AKI912" s="3"/>
      <c r="AKJ912" s="3"/>
      <c r="AKK912" s="3"/>
      <c r="AKL912" s="3"/>
      <c r="AKM912" s="3"/>
      <c r="AKN912" s="3"/>
      <c r="AKO912" s="3"/>
      <c r="AKP912" s="3"/>
      <c r="AKQ912" s="3"/>
      <c r="AKR912" s="3"/>
      <c r="AKS912" s="3"/>
      <c r="AKT912" s="3"/>
      <c r="AKU912" s="3"/>
      <c r="AKV912" s="3"/>
      <c r="AKW912" s="3"/>
      <c r="AKX912" s="3"/>
      <c r="AKY912" s="3"/>
      <c r="AKZ912" s="3"/>
      <c r="ALA912" s="3"/>
      <c r="ALB912" s="3"/>
      <c r="ALC912" s="3"/>
      <c r="ALD912" s="3"/>
      <c r="ALE912" s="3"/>
      <c r="ALF912" s="3"/>
      <c r="ALG912" s="3"/>
      <c r="ALH912" s="3"/>
      <c r="ALI912" s="3"/>
      <c r="ALJ912" s="3"/>
      <c r="ALK912" s="3"/>
      <c r="ALL912" s="3"/>
      <c r="ALM912" s="3"/>
      <c r="ALN912" s="3"/>
      <c r="ALO912" s="3"/>
      <c r="ALP912" s="3"/>
      <c r="ALQ912" s="3"/>
      <c r="ALR912" s="3"/>
      <c r="ALS912" s="3"/>
      <c r="ALT912" s="3"/>
      <c r="ALU912" s="3"/>
      <c r="ALV912" s="3"/>
      <c r="ALW912" s="3"/>
      <c r="ALX912" s="3"/>
      <c r="ALY912" s="3"/>
      <c r="ALZ912" s="3"/>
      <c r="AMA912" s="3"/>
      <c r="AMB912" s="3"/>
      <c r="AMC912" s="3"/>
      <c r="AMD912" s="3"/>
      <c r="AME912" s="3"/>
      <c r="AMF912" s="3"/>
      <c r="AMG912" s="3"/>
      <c r="AMH912" s="3"/>
      <c r="AMI912" s="3"/>
      <c r="AMJ912" s="3"/>
      <c r="AMK912" s="3"/>
      <c r="AML912" s="3"/>
      <c r="AMM912" s="3"/>
      <c r="AMN912" s="3"/>
      <c r="AMO912" s="3"/>
      <c r="AMP912" s="3"/>
      <c r="AMQ912" s="3"/>
      <c r="AMR912" s="3"/>
      <c r="AMS912" s="3"/>
      <c r="AMT912" s="3"/>
      <c r="AMU912" s="3"/>
      <c r="AMV912" s="3"/>
      <c r="AMW912" s="3"/>
      <c r="AMX912" s="3"/>
      <c r="AMY912" s="3"/>
      <c r="AMZ912" s="3"/>
      <c r="ANA912" s="3"/>
      <c r="ANB912" s="3"/>
      <c r="ANC912" s="3"/>
      <c r="AND912" s="3"/>
      <c r="ANE912" s="3"/>
      <c r="ANF912" s="3"/>
      <c r="ANG912" s="3"/>
      <c r="ANH912" s="3"/>
      <c r="ANI912" s="3"/>
      <c r="ANJ912" s="3"/>
      <c r="ANK912" s="3"/>
      <c r="ANL912" s="3"/>
      <c r="ANM912" s="3"/>
      <c r="ANN912" s="3"/>
      <c r="ANO912" s="3"/>
      <c r="ANP912" s="3"/>
      <c r="ANQ912" s="3"/>
      <c r="ANR912" s="3"/>
      <c r="ANS912" s="3"/>
      <c r="ANT912" s="3"/>
      <c r="ANU912" s="3"/>
      <c r="ANV912" s="3"/>
      <c r="ANW912" s="3"/>
      <c r="ANX912" s="3"/>
      <c r="ANY912" s="3"/>
      <c r="ANZ912" s="3"/>
      <c r="AOA912" s="3"/>
      <c r="AOB912" s="3"/>
      <c r="AOC912" s="3"/>
      <c r="AOD912" s="3"/>
      <c r="AOE912" s="3"/>
      <c r="AOF912" s="3"/>
      <c r="AOG912" s="3"/>
      <c r="AOH912" s="3"/>
      <c r="AOI912" s="3"/>
      <c r="AOJ912" s="3"/>
      <c r="AOK912" s="3"/>
      <c r="AOL912" s="3"/>
      <c r="AOM912" s="3"/>
      <c r="AON912" s="3"/>
      <c r="AOO912" s="3"/>
      <c r="AOP912" s="3"/>
      <c r="AOQ912" s="3"/>
      <c r="AOR912" s="3"/>
      <c r="AOS912" s="3"/>
      <c r="AOT912" s="3"/>
      <c r="AOU912" s="3"/>
      <c r="AOV912" s="3"/>
      <c r="AOW912" s="3"/>
      <c r="AOX912" s="3"/>
      <c r="AOY912" s="3"/>
      <c r="AOZ912" s="3"/>
      <c r="APA912" s="3"/>
      <c r="APB912" s="3"/>
      <c r="APC912" s="3"/>
      <c r="APD912" s="3"/>
      <c r="APE912" s="3"/>
      <c r="APF912" s="3"/>
      <c r="APG912" s="3"/>
      <c r="APH912" s="3"/>
      <c r="API912" s="3"/>
      <c r="APJ912" s="3"/>
      <c r="APK912" s="3"/>
      <c r="APL912" s="3"/>
      <c r="APM912" s="3"/>
      <c r="APN912" s="3"/>
      <c r="APO912" s="3"/>
      <c r="APP912" s="3"/>
      <c r="APQ912" s="3"/>
      <c r="APR912" s="3"/>
      <c r="APS912" s="3"/>
      <c r="APT912" s="3"/>
      <c r="APU912" s="3"/>
      <c r="APV912" s="3"/>
      <c r="APW912" s="3"/>
      <c r="APX912" s="3"/>
      <c r="APY912" s="3"/>
      <c r="APZ912" s="3"/>
      <c r="AQA912" s="3"/>
      <c r="AQB912" s="3"/>
      <c r="AQC912" s="3"/>
      <c r="AQD912" s="3"/>
      <c r="AQE912" s="3"/>
      <c r="AQF912" s="3"/>
      <c r="AQG912" s="3"/>
      <c r="AQH912" s="3"/>
      <c r="AQI912" s="3"/>
      <c r="AQJ912" s="3"/>
      <c r="AQK912" s="3"/>
      <c r="AQL912" s="3"/>
      <c r="AQM912" s="3"/>
      <c r="AQN912" s="3"/>
      <c r="AQO912" s="3"/>
      <c r="AQP912" s="3"/>
      <c r="AQQ912" s="3"/>
      <c r="AQR912" s="3"/>
      <c r="AQS912" s="3"/>
      <c r="AQT912" s="3"/>
      <c r="AQU912" s="3"/>
      <c r="AQV912" s="3"/>
      <c r="AQW912" s="3"/>
      <c r="AQX912" s="3"/>
      <c r="AQY912" s="3"/>
      <c r="AQZ912" s="3"/>
      <c r="ARA912" s="3"/>
      <c r="ARB912" s="3"/>
      <c r="ARC912" s="3"/>
      <c r="ARD912" s="3"/>
      <c r="ARE912" s="3"/>
      <c r="ARF912" s="3"/>
      <c r="ARG912" s="3"/>
      <c r="ARH912" s="3"/>
      <c r="ARI912" s="3"/>
      <c r="ARJ912" s="3"/>
      <c r="ARK912" s="3"/>
      <c r="ARL912" s="3"/>
      <c r="ARM912" s="3"/>
      <c r="ARN912" s="3"/>
      <c r="ARO912" s="3"/>
      <c r="ARP912" s="3"/>
      <c r="ARQ912" s="3"/>
      <c r="ARR912" s="3"/>
      <c r="ARS912" s="3"/>
      <c r="ART912" s="3"/>
      <c r="ARU912" s="3"/>
      <c r="ARV912" s="3"/>
      <c r="ARW912" s="3"/>
      <c r="ARX912" s="3"/>
      <c r="ARY912" s="3"/>
      <c r="ARZ912" s="3"/>
      <c r="ASA912" s="3"/>
      <c r="ASB912" s="3"/>
      <c r="ASC912" s="3"/>
      <c r="ASD912" s="3"/>
      <c r="ASE912" s="3"/>
      <c r="ASF912" s="3"/>
      <c r="ASG912" s="3"/>
      <c r="ASH912" s="3"/>
      <c r="ASI912" s="3"/>
      <c r="ASJ912" s="3"/>
      <c r="ASK912" s="3"/>
      <c r="ASL912" s="3"/>
      <c r="ASM912" s="3"/>
      <c r="ASN912" s="3"/>
      <c r="ASO912" s="3"/>
      <c r="ASP912" s="3"/>
      <c r="ASQ912" s="3"/>
      <c r="ASR912" s="3"/>
      <c r="ASS912" s="3"/>
      <c r="AST912" s="3"/>
      <c r="ASU912" s="3"/>
      <c r="ASV912" s="3"/>
      <c r="ASW912" s="3"/>
      <c r="ASX912" s="3"/>
      <c r="ASY912" s="3"/>
      <c r="ASZ912" s="3"/>
      <c r="ATA912" s="3"/>
      <c r="ATB912" s="3"/>
      <c r="ATC912" s="3"/>
      <c r="ATD912" s="3"/>
      <c r="ATE912" s="3"/>
      <c r="ATF912" s="3"/>
      <c r="ATG912" s="3"/>
      <c r="ATH912" s="3"/>
      <c r="ATI912" s="3"/>
      <c r="ATJ912" s="3"/>
      <c r="ATK912" s="3"/>
      <c r="ATL912" s="3"/>
      <c r="ATM912" s="3"/>
      <c r="ATN912" s="3"/>
      <c r="ATO912" s="3"/>
      <c r="ATP912" s="3"/>
      <c r="ATQ912" s="3"/>
      <c r="ATR912" s="3"/>
      <c r="ATS912" s="3"/>
      <c r="ATT912" s="3"/>
      <c r="ATU912" s="3"/>
      <c r="ATV912" s="3"/>
      <c r="ATW912" s="3"/>
      <c r="ATX912" s="3"/>
      <c r="ATY912" s="3"/>
      <c r="ATZ912" s="3"/>
      <c r="AUA912" s="3"/>
      <c r="AUB912" s="3"/>
      <c r="AUC912" s="3"/>
      <c r="AUD912" s="3"/>
      <c r="AUE912" s="3"/>
      <c r="AUF912" s="3"/>
      <c r="AUG912" s="3"/>
      <c r="AUH912" s="3"/>
      <c r="AUI912" s="3"/>
      <c r="AUJ912" s="3"/>
      <c r="AUK912" s="3"/>
      <c r="AUL912" s="3"/>
      <c r="AUM912" s="3"/>
      <c r="AUN912" s="3"/>
      <c r="AUO912" s="3"/>
      <c r="AUP912" s="3"/>
      <c r="AUQ912" s="3"/>
      <c r="AUR912" s="3"/>
      <c r="AUS912" s="3"/>
      <c r="AUT912" s="3"/>
      <c r="AUU912" s="3"/>
      <c r="AUV912" s="3"/>
      <c r="AUW912" s="3"/>
      <c r="AUX912" s="3"/>
      <c r="AUY912" s="3"/>
      <c r="AUZ912" s="3"/>
      <c r="AVA912" s="3"/>
      <c r="AVB912" s="3"/>
      <c r="AVC912" s="3"/>
      <c r="AVD912" s="3"/>
      <c r="AVE912" s="3"/>
      <c r="AVF912" s="3"/>
      <c r="AVG912" s="3"/>
      <c r="AVH912" s="3"/>
      <c r="AVI912" s="3"/>
      <c r="AVJ912" s="3"/>
      <c r="AVK912" s="3"/>
      <c r="AVL912" s="3"/>
      <c r="AVM912" s="3"/>
      <c r="AVN912" s="3"/>
      <c r="AVO912" s="3"/>
      <c r="AVP912" s="3"/>
      <c r="AVQ912" s="3"/>
      <c r="AVR912" s="3"/>
      <c r="AVS912" s="3"/>
      <c r="AVT912" s="3"/>
      <c r="AVU912" s="3"/>
      <c r="AVV912" s="3"/>
      <c r="AVW912" s="3"/>
      <c r="AVX912" s="3"/>
      <c r="AVY912" s="3"/>
      <c r="AVZ912" s="3"/>
      <c r="AWA912" s="3"/>
      <c r="AWB912" s="3"/>
      <c r="AWC912" s="3"/>
      <c r="AWD912" s="3"/>
      <c r="AWE912" s="3"/>
      <c r="AWF912" s="3"/>
      <c r="AWG912" s="3"/>
      <c r="AWH912" s="3"/>
      <c r="AWI912" s="3"/>
      <c r="AWJ912" s="3"/>
      <c r="AWK912" s="3"/>
      <c r="AWL912" s="3"/>
      <c r="AWM912" s="3"/>
      <c r="AWN912" s="3"/>
      <c r="AWO912" s="3"/>
      <c r="AWP912" s="3"/>
      <c r="AWQ912" s="3"/>
      <c r="AWR912" s="3"/>
      <c r="AWS912" s="3"/>
      <c r="AWT912" s="3"/>
      <c r="AWU912" s="3"/>
      <c r="AWV912" s="3"/>
      <c r="AWW912" s="3"/>
      <c r="AWX912" s="3"/>
      <c r="AWY912" s="3"/>
      <c r="AWZ912" s="3"/>
      <c r="AXA912" s="3"/>
      <c r="AXB912" s="3"/>
      <c r="AXC912" s="3"/>
      <c r="AXD912" s="3"/>
      <c r="AXE912" s="3"/>
      <c r="AXF912" s="3"/>
      <c r="AXG912" s="3"/>
      <c r="AXH912" s="3"/>
      <c r="AXI912" s="3"/>
      <c r="AXJ912" s="3"/>
      <c r="AXK912" s="3"/>
      <c r="AXL912" s="3"/>
      <c r="AXM912" s="3"/>
      <c r="AXN912" s="3"/>
      <c r="AXO912" s="3"/>
      <c r="AXP912" s="3"/>
      <c r="AXQ912" s="3"/>
      <c r="AXR912" s="3"/>
      <c r="AXS912" s="3"/>
      <c r="AXT912" s="3"/>
      <c r="AXU912" s="3"/>
      <c r="AXV912" s="3"/>
      <c r="AXW912" s="3"/>
      <c r="AXX912" s="3"/>
      <c r="AXY912" s="3"/>
      <c r="AXZ912" s="3"/>
      <c r="AYA912" s="3"/>
      <c r="AYB912" s="3"/>
      <c r="AYC912" s="3"/>
      <c r="AYD912" s="3"/>
      <c r="AYE912" s="3"/>
      <c r="AYF912" s="3"/>
      <c r="AYG912" s="3"/>
      <c r="AYH912" s="3"/>
      <c r="AYI912" s="3"/>
      <c r="AYJ912" s="3"/>
      <c r="AYK912" s="3"/>
      <c r="AYL912" s="3"/>
      <c r="AYM912" s="3"/>
      <c r="AYN912" s="3"/>
      <c r="AYO912" s="3"/>
      <c r="AYP912" s="3"/>
      <c r="AYQ912" s="3"/>
      <c r="AYR912" s="3"/>
      <c r="AYS912" s="3"/>
      <c r="AYT912" s="3"/>
      <c r="AYU912" s="3"/>
      <c r="AYV912" s="3"/>
      <c r="AYW912" s="3"/>
      <c r="AYX912" s="3"/>
      <c r="AYY912" s="3"/>
      <c r="AYZ912" s="3"/>
      <c r="AZA912" s="3"/>
      <c r="AZB912" s="3"/>
      <c r="AZC912" s="3"/>
      <c r="AZD912" s="3"/>
      <c r="AZE912" s="3"/>
      <c r="AZF912" s="3"/>
      <c r="AZG912" s="3"/>
      <c r="AZH912" s="3"/>
      <c r="AZI912" s="3"/>
      <c r="AZJ912" s="3"/>
      <c r="AZK912" s="3"/>
      <c r="AZL912" s="3"/>
      <c r="AZM912" s="3"/>
      <c r="AZN912" s="3"/>
      <c r="AZO912" s="3"/>
      <c r="AZP912" s="3"/>
      <c r="AZQ912" s="3"/>
      <c r="AZR912" s="3"/>
      <c r="AZS912" s="3"/>
      <c r="AZT912" s="3"/>
      <c r="AZU912" s="3"/>
      <c r="AZV912" s="3"/>
      <c r="AZW912" s="3"/>
      <c r="AZX912" s="3"/>
      <c r="AZY912" s="3"/>
      <c r="AZZ912" s="3"/>
      <c r="BAA912" s="3"/>
      <c r="BAB912" s="3"/>
      <c r="BAC912" s="3"/>
      <c r="BAD912" s="3"/>
      <c r="BAE912" s="3"/>
      <c r="BAF912" s="3"/>
      <c r="BAG912" s="3"/>
      <c r="BAH912" s="3"/>
      <c r="BAI912" s="3"/>
      <c r="BAJ912" s="3"/>
      <c r="BAK912" s="3"/>
      <c r="BAL912" s="3"/>
      <c r="BAM912" s="3"/>
      <c r="BAN912" s="3"/>
      <c r="BAO912" s="3"/>
      <c r="BAP912" s="3"/>
      <c r="BAQ912" s="3"/>
      <c r="BAR912" s="3"/>
      <c r="BAS912" s="3"/>
      <c r="BAT912" s="3"/>
      <c r="BAU912" s="3"/>
      <c r="BAV912" s="3"/>
      <c r="BAW912" s="3"/>
      <c r="BAX912" s="3"/>
      <c r="BAY912" s="3"/>
      <c r="BAZ912" s="3"/>
      <c r="BBA912" s="3"/>
      <c r="BBB912" s="3"/>
      <c r="BBC912" s="3"/>
      <c r="BBD912" s="3"/>
      <c r="BBE912" s="3"/>
      <c r="BBF912" s="3"/>
      <c r="BBG912" s="3"/>
      <c r="BBH912" s="3"/>
      <c r="BBI912" s="3"/>
      <c r="BBJ912" s="3"/>
      <c r="BBK912" s="3"/>
      <c r="BBL912" s="3"/>
      <c r="BBM912" s="3"/>
      <c r="BBN912" s="3"/>
      <c r="BBO912" s="3"/>
      <c r="BBP912" s="3"/>
      <c r="BBQ912" s="3"/>
      <c r="BBR912" s="3"/>
      <c r="BBS912" s="3"/>
      <c r="BBT912" s="3"/>
      <c r="BBU912" s="3"/>
      <c r="BBV912" s="3"/>
      <c r="BBW912" s="3"/>
      <c r="BBX912" s="3"/>
      <c r="BBY912" s="3"/>
      <c r="BBZ912" s="3"/>
      <c r="BCA912" s="3"/>
      <c r="BCB912" s="3"/>
      <c r="BCC912" s="3"/>
      <c r="BCD912" s="3"/>
      <c r="BCE912" s="3"/>
      <c r="BCF912" s="3"/>
      <c r="BCG912" s="3"/>
      <c r="BCH912" s="3"/>
      <c r="BCI912" s="3"/>
      <c r="BCJ912" s="3"/>
      <c r="BCK912" s="3"/>
      <c r="BCL912" s="3"/>
      <c r="BCM912" s="3"/>
      <c r="BCN912" s="3"/>
      <c r="BCO912" s="3"/>
      <c r="BCP912" s="3"/>
      <c r="BCQ912" s="3"/>
      <c r="BCR912" s="3"/>
      <c r="BCS912" s="3"/>
      <c r="BCT912" s="3"/>
      <c r="BCU912" s="3"/>
      <c r="BCV912" s="3"/>
      <c r="BCW912" s="3"/>
      <c r="BCX912" s="3"/>
      <c r="BCY912" s="3"/>
      <c r="BCZ912" s="3"/>
      <c r="BDA912" s="3"/>
      <c r="BDB912" s="3"/>
      <c r="BDC912" s="3"/>
      <c r="BDD912" s="3"/>
      <c r="BDE912" s="3"/>
      <c r="BDF912" s="3"/>
      <c r="BDG912" s="3"/>
      <c r="BDH912" s="3"/>
      <c r="BDI912" s="3"/>
      <c r="BDJ912" s="3"/>
      <c r="BDK912" s="3"/>
      <c r="BDL912" s="3"/>
      <c r="BDM912" s="3"/>
      <c r="BDN912" s="3"/>
      <c r="BDO912" s="3"/>
      <c r="BDP912" s="3"/>
      <c r="BDQ912" s="3"/>
      <c r="BDR912" s="3"/>
      <c r="BDS912" s="3"/>
      <c r="BDT912" s="3"/>
      <c r="BDU912" s="3"/>
      <c r="BDV912" s="3"/>
      <c r="BDW912" s="3"/>
      <c r="BDX912" s="3"/>
      <c r="BDY912" s="3"/>
      <c r="BDZ912" s="3"/>
      <c r="BEA912" s="3"/>
      <c r="BEB912" s="3"/>
      <c r="BEC912" s="3"/>
      <c r="BED912" s="3"/>
      <c r="BEE912" s="3"/>
      <c r="BEF912" s="3"/>
      <c r="BEG912" s="3"/>
      <c r="BEH912" s="3"/>
      <c r="BEI912" s="3"/>
      <c r="BEJ912" s="3"/>
      <c r="BEK912" s="3"/>
      <c r="BEL912" s="3"/>
      <c r="BEM912" s="3"/>
      <c r="BEN912" s="3"/>
      <c r="BEO912" s="3"/>
      <c r="BEP912" s="3"/>
      <c r="BEQ912" s="3"/>
      <c r="BER912" s="3"/>
      <c r="BES912" s="3"/>
      <c r="BET912" s="3"/>
      <c r="BEU912" s="3"/>
      <c r="BEV912" s="3"/>
      <c r="BEW912" s="3"/>
      <c r="BEX912" s="3"/>
      <c r="BEY912" s="3"/>
      <c r="BEZ912" s="3"/>
      <c r="BFA912" s="3"/>
      <c r="BFB912" s="3"/>
      <c r="BFC912" s="3"/>
      <c r="BFD912" s="3"/>
      <c r="BFE912" s="3"/>
      <c r="BFF912" s="3"/>
      <c r="BFG912" s="3"/>
      <c r="BFH912" s="3"/>
      <c r="BFI912" s="3"/>
      <c r="BFJ912" s="3"/>
      <c r="BFK912" s="3"/>
      <c r="BFL912" s="3"/>
      <c r="BFM912" s="3"/>
      <c r="BFN912" s="3"/>
      <c r="BFO912" s="3"/>
      <c r="BFP912" s="3"/>
      <c r="BFQ912" s="3"/>
      <c r="BFR912" s="3"/>
      <c r="BFS912" s="3"/>
      <c r="BFT912" s="3"/>
      <c r="BFU912" s="3"/>
      <c r="BFV912" s="3"/>
      <c r="BFW912" s="3"/>
      <c r="BFX912" s="3"/>
      <c r="BFY912" s="3"/>
      <c r="BFZ912" s="3"/>
      <c r="BGA912" s="3"/>
      <c r="BGB912" s="3"/>
      <c r="BGC912" s="3"/>
      <c r="BGD912" s="3"/>
      <c r="BGE912" s="3"/>
      <c r="BGF912" s="3"/>
      <c r="BGG912" s="3"/>
      <c r="BGH912" s="3"/>
      <c r="BGI912" s="3"/>
      <c r="BGJ912" s="3"/>
      <c r="BGK912" s="3"/>
      <c r="BGL912" s="3"/>
      <c r="BGM912" s="3"/>
      <c r="BGN912" s="3"/>
      <c r="BGO912" s="3"/>
      <c r="BGP912" s="3"/>
      <c r="BGQ912" s="3"/>
      <c r="BGR912" s="3"/>
      <c r="BGS912" s="3"/>
      <c r="BGT912" s="3"/>
      <c r="BGU912" s="3"/>
      <c r="BGV912" s="3"/>
      <c r="BGW912" s="3"/>
      <c r="BGX912" s="3"/>
      <c r="BGY912" s="3"/>
      <c r="BGZ912" s="3"/>
      <c r="BHA912" s="3"/>
      <c r="BHB912" s="3"/>
      <c r="BHC912" s="3"/>
      <c r="BHD912" s="3"/>
      <c r="BHE912" s="3"/>
      <c r="BHF912" s="3"/>
      <c r="BHG912" s="3"/>
      <c r="BHH912" s="3"/>
      <c r="BHI912" s="3"/>
      <c r="BHJ912" s="3"/>
      <c r="BHK912" s="3"/>
      <c r="BHL912" s="3"/>
      <c r="BHM912" s="3"/>
      <c r="BHN912" s="3"/>
      <c r="BHO912" s="3"/>
      <c r="BHP912" s="3"/>
      <c r="BHQ912" s="3"/>
      <c r="BHR912" s="3"/>
      <c r="BHS912" s="3"/>
      <c r="BHT912" s="3"/>
      <c r="BHU912" s="3"/>
      <c r="BHV912" s="3"/>
      <c r="BHW912" s="3"/>
      <c r="BHX912" s="3"/>
      <c r="BHY912" s="3"/>
      <c r="BHZ912" s="3"/>
      <c r="BIA912" s="3"/>
      <c r="BIB912" s="3"/>
      <c r="BIC912" s="3"/>
      <c r="BID912" s="3"/>
      <c r="BIE912" s="3"/>
      <c r="BIF912" s="3"/>
      <c r="BIG912" s="3"/>
      <c r="BIH912" s="3"/>
      <c r="BII912" s="3"/>
      <c r="BIJ912" s="3"/>
      <c r="BIK912" s="3"/>
      <c r="BIL912" s="3"/>
      <c r="BIM912" s="3"/>
      <c r="BIN912" s="3"/>
      <c r="BIO912" s="3"/>
      <c r="BIP912" s="3"/>
      <c r="BIQ912" s="3"/>
      <c r="BIR912" s="3"/>
      <c r="BIS912" s="3"/>
      <c r="BIT912" s="3"/>
      <c r="BIU912" s="3"/>
      <c r="BIV912" s="3"/>
      <c r="BIW912" s="3"/>
      <c r="BIX912" s="3"/>
      <c r="BIY912" s="3"/>
      <c r="BIZ912" s="3"/>
      <c r="BJA912" s="3"/>
      <c r="BJB912" s="3"/>
      <c r="BJC912" s="3"/>
      <c r="BJD912" s="3"/>
      <c r="BJE912" s="3"/>
      <c r="BJF912" s="3"/>
      <c r="BJG912" s="3"/>
      <c r="BJH912" s="3"/>
      <c r="BJI912" s="3"/>
      <c r="BJJ912" s="3"/>
      <c r="BJK912" s="3"/>
      <c r="BJL912" s="3"/>
      <c r="BJM912" s="3"/>
      <c r="BJN912" s="3"/>
      <c r="BJO912" s="3"/>
      <c r="BJP912" s="3"/>
      <c r="BJQ912" s="3"/>
      <c r="BJR912" s="3"/>
      <c r="BJS912" s="3"/>
      <c r="BJT912" s="3"/>
      <c r="BJU912" s="3"/>
      <c r="BJV912" s="3"/>
      <c r="BJW912" s="3"/>
      <c r="BJX912" s="3"/>
      <c r="BJY912" s="3"/>
      <c r="BJZ912" s="3"/>
      <c r="BKA912" s="3"/>
      <c r="BKB912" s="3"/>
      <c r="BKC912" s="3"/>
      <c r="BKD912" s="3"/>
      <c r="BKE912" s="3"/>
      <c r="BKF912" s="3"/>
      <c r="BKG912" s="3"/>
      <c r="BKH912" s="3"/>
      <c r="BKI912" s="3"/>
      <c r="BKJ912" s="3"/>
      <c r="BKK912" s="3"/>
      <c r="BKL912" s="3"/>
      <c r="BKM912" s="3"/>
      <c r="BKN912" s="3"/>
      <c r="BKO912" s="3"/>
      <c r="BKP912" s="3"/>
      <c r="BKQ912" s="3"/>
      <c r="BKR912" s="3"/>
      <c r="BKS912" s="3"/>
      <c r="BKT912" s="3"/>
      <c r="BKU912" s="3"/>
      <c r="BKV912" s="3"/>
      <c r="BKW912" s="3"/>
      <c r="BKX912" s="3"/>
      <c r="BKY912" s="3"/>
      <c r="BKZ912" s="3"/>
      <c r="BLA912" s="3"/>
      <c r="BLB912" s="3"/>
      <c r="BLC912" s="3"/>
      <c r="BLD912" s="3"/>
      <c r="BLE912" s="3"/>
      <c r="BLF912" s="3"/>
      <c r="BLG912" s="3"/>
      <c r="BLH912" s="3"/>
      <c r="BLI912" s="3"/>
      <c r="BLJ912" s="3"/>
      <c r="BLK912" s="3"/>
      <c r="BLL912" s="3"/>
      <c r="BLM912" s="3"/>
      <c r="BLN912" s="3"/>
      <c r="BLO912" s="3"/>
      <c r="BLP912" s="3"/>
      <c r="BLQ912" s="3"/>
      <c r="BLR912" s="3"/>
      <c r="BLS912" s="3"/>
      <c r="BLT912" s="3"/>
      <c r="BLU912" s="3"/>
      <c r="BLV912" s="3"/>
      <c r="BLW912" s="3"/>
      <c r="BLX912" s="3"/>
      <c r="BLY912" s="3"/>
      <c r="BLZ912" s="3"/>
      <c r="BMA912" s="3"/>
      <c r="BMB912" s="3"/>
      <c r="BMC912" s="3"/>
      <c r="BMD912" s="3"/>
      <c r="BME912" s="3"/>
      <c r="BMF912" s="3"/>
      <c r="BMG912" s="3"/>
      <c r="BMH912" s="3"/>
      <c r="BMI912" s="3"/>
      <c r="BMJ912" s="3"/>
      <c r="BMK912" s="3"/>
      <c r="BML912" s="3"/>
      <c r="BMM912" s="3"/>
      <c r="BMN912" s="3"/>
      <c r="BMO912" s="3"/>
      <c r="BMP912" s="3"/>
      <c r="BMQ912" s="3"/>
      <c r="BMR912" s="3"/>
      <c r="BMS912" s="3"/>
      <c r="BMT912" s="3"/>
      <c r="BMU912" s="3"/>
      <c r="BMV912" s="3"/>
      <c r="BMW912" s="3"/>
      <c r="BMX912" s="3"/>
      <c r="BMY912" s="3"/>
      <c r="BMZ912" s="3"/>
      <c r="BNA912" s="3"/>
      <c r="BNB912" s="3"/>
      <c r="BNC912" s="3"/>
      <c r="BND912" s="3"/>
      <c r="BNE912" s="3"/>
      <c r="BNF912" s="3"/>
      <c r="BNG912" s="3"/>
      <c r="BNH912" s="3"/>
      <c r="BNI912" s="3"/>
      <c r="BNJ912" s="3"/>
      <c r="BNK912" s="3"/>
      <c r="BNL912" s="3"/>
      <c r="BNM912" s="3"/>
      <c r="BNN912" s="3"/>
      <c r="BNO912" s="3"/>
      <c r="BNP912" s="3"/>
      <c r="BNQ912" s="3"/>
      <c r="BNR912" s="3"/>
      <c r="BNS912" s="3"/>
      <c r="BNT912" s="3"/>
      <c r="BNU912" s="3"/>
      <c r="BNV912" s="3"/>
      <c r="BNW912" s="3"/>
      <c r="BNX912" s="3"/>
      <c r="BNY912" s="3"/>
      <c r="BNZ912" s="3"/>
      <c r="BOA912" s="3"/>
      <c r="BOB912" s="3"/>
      <c r="BOC912" s="3"/>
      <c r="BOD912" s="3"/>
      <c r="BOE912" s="3"/>
      <c r="BOF912" s="3"/>
      <c r="BOG912" s="3"/>
      <c r="BOH912" s="3"/>
      <c r="BOI912" s="3"/>
      <c r="BOJ912" s="3"/>
      <c r="BOK912" s="3"/>
      <c r="BOL912" s="3"/>
      <c r="BOM912" s="3"/>
      <c r="BON912" s="3"/>
      <c r="BOO912" s="3"/>
      <c r="BOP912" s="3"/>
      <c r="BOQ912" s="3"/>
      <c r="BOR912" s="3"/>
      <c r="BOS912" s="3"/>
      <c r="BOT912" s="3"/>
      <c r="BOU912" s="3"/>
      <c r="BOV912" s="3"/>
      <c r="BOW912" s="3"/>
      <c r="BOX912" s="3"/>
      <c r="BOY912" s="3"/>
      <c r="BOZ912" s="3"/>
      <c r="BPA912" s="3"/>
      <c r="BPB912" s="3"/>
      <c r="BPC912" s="3"/>
      <c r="BPD912" s="3"/>
      <c r="BPE912" s="3"/>
      <c r="BPF912" s="3"/>
      <c r="BPG912" s="3"/>
      <c r="BPH912" s="3"/>
      <c r="BPI912" s="3"/>
      <c r="BPJ912" s="3"/>
      <c r="BPK912" s="3"/>
      <c r="BPL912" s="3"/>
      <c r="BPM912" s="3"/>
      <c r="BPN912" s="3"/>
      <c r="BPO912" s="3"/>
      <c r="BPP912" s="3"/>
      <c r="BPQ912" s="3"/>
      <c r="BPR912" s="3"/>
      <c r="BPS912" s="3"/>
      <c r="BPT912" s="3"/>
      <c r="BPU912" s="3"/>
      <c r="BPV912" s="3"/>
      <c r="BPW912" s="3"/>
      <c r="BPX912" s="3"/>
      <c r="BPY912" s="3"/>
      <c r="BPZ912" s="3"/>
      <c r="BQA912" s="3"/>
      <c r="BQB912" s="3"/>
      <c r="BQC912" s="3"/>
      <c r="BQD912" s="3"/>
      <c r="BQE912" s="3"/>
      <c r="BQF912" s="3"/>
      <c r="BQG912" s="3"/>
      <c r="BQH912" s="3"/>
      <c r="BQI912" s="3"/>
      <c r="BQJ912" s="3"/>
      <c r="BQK912" s="3"/>
      <c r="BQL912" s="3"/>
      <c r="BQM912" s="3"/>
      <c r="BQN912" s="3"/>
      <c r="BQO912" s="3"/>
      <c r="BQP912" s="3"/>
      <c r="BQQ912" s="3"/>
      <c r="BQR912" s="3"/>
      <c r="BQS912" s="3"/>
      <c r="BQT912" s="3"/>
      <c r="BQU912" s="3"/>
      <c r="BQV912" s="3"/>
      <c r="BQW912" s="3"/>
      <c r="BQX912" s="3"/>
      <c r="BQY912" s="3"/>
      <c r="BQZ912" s="3"/>
      <c r="BRA912" s="3"/>
      <c r="BRB912" s="3"/>
      <c r="BRC912" s="3"/>
      <c r="BRD912" s="3"/>
      <c r="BRE912" s="3"/>
      <c r="BRF912" s="3"/>
      <c r="BRG912" s="3"/>
      <c r="BRH912" s="3"/>
      <c r="BRI912" s="3"/>
      <c r="BRJ912" s="3"/>
      <c r="BRK912" s="3"/>
      <c r="BRL912" s="3"/>
      <c r="BRM912" s="3"/>
      <c r="BRN912" s="3"/>
      <c r="BRO912" s="3"/>
      <c r="BRP912" s="3"/>
      <c r="BRQ912" s="3"/>
      <c r="BRR912" s="3"/>
      <c r="BRS912" s="3"/>
      <c r="BRT912" s="3"/>
      <c r="BRU912" s="3"/>
      <c r="BRV912" s="3"/>
      <c r="BRW912" s="3"/>
      <c r="BRX912" s="3"/>
      <c r="BRY912" s="3"/>
      <c r="BRZ912" s="3"/>
      <c r="BSA912" s="3"/>
      <c r="BSB912" s="3"/>
      <c r="BSC912" s="3"/>
      <c r="BSD912" s="3"/>
      <c r="BSE912" s="3"/>
      <c r="BSF912" s="3"/>
      <c r="BSG912" s="3"/>
      <c r="BSH912" s="3"/>
      <c r="BSI912" s="3"/>
      <c r="BSJ912" s="3"/>
      <c r="BSK912" s="3"/>
      <c r="BSL912" s="3"/>
      <c r="BSM912" s="3"/>
      <c r="BSN912" s="3"/>
      <c r="BSO912" s="3"/>
      <c r="BSP912" s="3"/>
      <c r="BSQ912" s="3"/>
      <c r="BSR912" s="3"/>
      <c r="BSS912" s="3"/>
      <c r="BST912" s="3"/>
      <c r="BSU912" s="3"/>
      <c r="BSV912" s="3"/>
      <c r="BSW912" s="3"/>
      <c r="BSX912" s="3"/>
      <c r="BSY912" s="3"/>
      <c r="BSZ912" s="3"/>
      <c r="BTA912" s="3"/>
      <c r="BTB912" s="3"/>
      <c r="BTC912" s="3"/>
      <c r="BTD912" s="3"/>
      <c r="BTE912" s="3"/>
      <c r="BTF912" s="3"/>
      <c r="BTG912" s="3"/>
      <c r="BTH912" s="3"/>
      <c r="BTI912" s="3"/>
      <c r="BTJ912" s="3"/>
      <c r="BTK912" s="3"/>
      <c r="BTL912" s="3"/>
      <c r="BTM912" s="3"/>
      <c r="BTN912" s="3"/>
      <c r="BTO912" s="3"/>
      <c r="BTP912" s="3"/>
      <c r="BTQ912" s="3"/>
      <c r="BTR912" s="3"/>
      <c r="BTS912" s="3"/>
      <c r="BTT912" s="3"/>
      <c r="BTU912" s="3"/>
      <c r="BTV912" s="3"/>
      <c r="BTW912" s="3"/>
      <c r="BTX912" s="3"/>
      <c r="BTY912" s="3"/>
      <c r="BTZ912" s="3"/>
      <c r="BUA912" s="3"/>
      <c r="BUB912" s="3"/>
      <c r="BUC912" s="3"/>
      <c r="BUD912" s="3"/>
      <c r="BUE912" s="3"/>
      <c r="BUF912" s="3"/>
      <c r="BUG912" s="3"/>
      <c r="BUH912" s="3"/>
      <c r="BUI912" s="3"/>
      <c r="BUJ912" s="3"/>
      <c r="BUK912" s="3"/>
      <c r="BUL912" s="3"/>
      <c r="BUM912" s="3"/>
      <c r="BUN912" s="3"/>
      <c r="BUO912" s="3"/>
      <c r="BUP912" s="3"/>
      <c r="BUQ912" s="3"/>
      <c r="BUR912" s="3"/>
      <c r="BUS912" s="3"/>
      <c r="BUT912" s="3"/>
      <c r="BUU912" s="3"/>
      <c r="BUV912" s="3"/>
      <c r="BUW912" s="3"/>
      <c r="BUX912" s="3"/>
      <c r="BUY912" s="3"/>
      <c r="BUZ912" s="3"/>
      <c r="BVA912" s="3"/>
      <c r="BVB912" s="3"/>
      <c r="BVC912" s="3"/>
      <c r="BVD912" s="3"/>
      <c r="BVE912" s="3"/>
      <c r="BVF912" s="3"/>
      <c r="BVG912" s="3"/>
      <c r="BVH912" s="3"/>
      <c r="BVI912" s="3"/>
      <c r="BVJ912" s="3"/>
      <c r="BVK912" s="3"/>
      <c r="BVL912" s="3"/>
      <c r="BVM912" s="3"/>
      <c r="BVN912" s="3"/>
      <c r="BVO912" s="3"/>
      <c r="BVP912" s="3"/>
      <c r="BVQ912" s="3"/>
      <c r="BVR912" s="3"/>
      <c r="BVS912" s="3"/>
      <c r="BVT912" s="3"/>
      <c r="BVU912" s="3"/>
      <c r="BVV912" s="3"/>
      <c r="BVW912" s="3"/>
      <c r="BVX912" s="3"/>
      <c r="BVY912" s="3"/>
      <c r="BVZ912" s="3"/>
      <c r="BWA912" s="3"/>
      <c r="BWB912" s="3"/>
      <c r="BWC912" s="3"/>
      <c r="BWD912" s="3"/>
      <c r="BWE912" s="3"/>
      <c r="BWF912" s="3"/>
      <c r="BWG912" s="3"/>
      <c r="BWH912" s="3"/>
      <c r="BWI912" s="3"/>
      <c r="BWJ912" s="3"/>
      <c r="BWK912" s="3"/>
      <c r="BWL912" s="3"/>
      <c r="BWM912" s="3"/>
      <c r="BWN912" s="3"/>
      <c r="BWO912" s="3"/>
      <c r="BWP912" s="3"/>
      <c r="BWQ912" s="3"/>
      <c r="BWR912" s="3"/>
      <c r="BWS912" s="3"/>
      <c r="BWT912" s="3"/>
      <c r="BWU912" s="3"/>
      <c r="BWV912" s="3"/>
      <c r="BWW912" s="3"/>
      <c r="BWX912" s="3"/>
      <c r="BWY912" s="3"/>
      <c r="BWZ912" s="3"/>
      <c r="BXA912" s="3"/>
      <c r="BXB912" s="3"/>
      <c r="BXC912" s="3"/>
      <c r="BXD912" s="3"/>
      <c r="BXE912" s="3"/>
      <c r="BXF912" s="3"/>
      <c r="BXG912" s="3"/>
      <c r="BXH912" s="3"/>
      <c r="BXI912" s="3"/>
      <c r="BXJ912" s="3"/>
      <c r="BXK912" s="3"/>
      <c r="BXL912" s="3"/>
      <c r="BXM912" s="3"/>
      <c r="BXN912" s="3"/>
      <c r="BXO912" s="3"/>
      <c r="BXP912" s="3"/>
      <c r="BXQ912" s="3"/>
      <c r="BXR912" s="3"/>
      <c r="BXS912" s="3"/>
      <c r="BXT912" s="3"/>
      <c r="BXU912" s="3"/>
      <c r="BXV912" s="3"/>
      <c r="BXW912" s="3"/>
      <c r="BXX912" s="3"/>
      <c r="BXY912" s="3"/>
      <c r="BXZ912" s="3"/>
      <c r="BYA912" s="3"/>
      <c r="BYB912" s="3"/>
      <c r="BYC912" s="3"/>
      <c r="BYD912" s="3"/>
      <c r="BYE912" s="3"/>
      <c r="BYF912" s="3"/>
      <c r="BYG912" s="3"/>
      <c r="BYH912" s="3"/>
      <c r="BYI912" s="3"/>
      <c r="BYJ912" s="3"/>
      <c r="BYK912" s="3"/>
      <c r="BYL912" s="3"/>
      <c r="BYM912" s="3"/>
      <c r="BYN912" s="3"/>
      <c r="BYO912" s="3"/>
      <c r="BYP912" s="3"/>
      <c r="BYQ912" s="3"/>
      <c r="BYR912" s="3"/>
      <c r="BYS912" s="3"/>
      <c r="BYT912" s="3"/>
      <c r="BYU912" s="3"/>
      <c r="BYV912" s="3"/>
      <c r="BYW912" s="3"/>
      <c r="BYX912" s="3"/>
      <c r="BYY912" s="3"/>
      <c r="BYZ912" s="3"/>
      <c r="BZA912" s="3"/>
      <c r="BZB912" s="3"/>
      <c r="BZC912" s="3"/>
      <c r="BZD912" s="3"/>
      <c r="BZE912" s="3"/>
      <c r="BZF912" s="3"/>
      <c r="BZG912" s="3"/>
      <c r="BZH912" s="3"/>
      <c r="BZI912" s="3"/>
      <c r="BZJ912" s="3"/>
      <c r="BZK912" s="3"/>
      <c r="BZL912" s="3"/>
      <c r="BZM912" s="3"/>
      <c r="BZN912" s="3"/>
      <c r="BZO912" s="3"/>
      <c r="BZP912" s="3"/>
      <c r="BZQ912" s="3"/>
      <c r="BZR912" s="3"/>
      <c r="BZS912" s="3"/>
      <c r="BZT912" s="3"/>
      <c r="BZU912" s="3"/>
      <c r="BZV912" s="3"/>
      <c r="BZW912" s="3"/>
      <c r="BZX912" s="3"/>
      <c r="BZY912" s="3"/>
      <c r="BZZ912" s="3"/>
      <c r="CAA912" s="3"/>
      <c r="CAB912" s="3"/>
      <c r="CAC912" s="3"/>
      <c r="CAD912" s="3"/>
      <c r="CAE912" s="3"/>
      <c r="CAF912" s="3"/>
      <c r="CAG912" s="3"/>
      <c r="CAH912" s="3"/>
      <c r="CAI912" s="3"/>
      <c r="CAJ912" s="3"/>
      <c r="CAK912" s="3"/>
      <c r="CAL912" s="3"/>
      <c r="CAM912" s="3"/>
      <c r="CAN912" s="3"/>
      <c r="CAO912" s="3"/>
      <c r="CAP912" s="3"/>
      <c r="CAQ912" s="3"/>
      <c r="CAR912" s="3"/>
      <c r="CAS912" s="3"/>
      <c r="CAT912" s="3"/>
      <c r="CAU912" s="3"/>
      <c r="CAV912" s="3"/>
      <c r="CAW912" s="3"/>
      <c r="CAX912" s="3"/>
      <c r="CAY912" s="3"/>
      <c r="CAZ912" s="3"/>
      <c r="CBA912" s="3"/>
      <c r="CBB912" s="3"/>
      <c r="CBC912" s="3"/>
      <c r="CBD912" s="3"/>
      <c r="CBE912" s="3"/>
      <c r="CBF912" s="3"/>
      <c r="CBG912" s="3"/>
      <c r="CBH912" s="3"/>
      <c r="CBI912" s="3"/>
      <c r="CBJ912" s="3"/>
      <c r="CBK912" s="3"/>
      <c r="CBL912" s="3"/>
      <c r="CBM912" s="3"/>
      <c r="CBN912" s="3"/>
      <c r="CBO912" s="3"/>
      <c r="CBP912" s="3"/>
      <c r="CBQ912" s="3"/>
      <c r="CBR912" s="3"/>
      <c r="CBS912" s="3"/>
      <c r="CBT912" s="3"/>
      <c r="CBU912" s="3"/>
      <c r="CBV912" s="3"/>
      <c r="CBW912" s="3"/>
      <c r="CBX912" s="3"/>
      <c r="CBY912" s="3"/>
      <c r="CBZ912" s="3"/>
      <c r="CCA912" s="3"/>
      <c r="CCB912" s="3"/>
      <c r="CCC912" s="3"/>
      <c r="CCD912" s="3"/>
      <c r="CCE912" s="3"/>
      <c r="CCF912" s="3"/>
      <c r="CCG912" s="3"/>
      <c r="CCH912" s="3"/>
      <c r="CCI912" s="3"/>
      <c r="CCJ912" s="3"/>
      <c r="CCK912" s="3"/>
      <c r="CCL912" s="3"/>
      <c r="CCM912" s="3"/>
      <c r="CCN912" s="3"/>
      <c r="CCO912" s="3"/>
      <c r="CCP912" s="3"/>
      <c r="CCQ912" s="3"/>
      <c r="CCR912" s="3"/>
      <c r="CCS912" s="3"/>
      <c r="CCT912" s="3"/>
      <c r="CCU912" s="3"/>
      <c r="CCV912" s="3"/>
      <c r="CCW912" s="3"/>
      <c r="CCX912" s="3"/>
      <c r="CCY912" s="3"/>
      <c r="CCZ912" s="3"/>
      <c r="CDA912" s="3"/>
      <c r="CDB912" s="3"/>
      <c r="CDC912" s="3"/>
      <c r="CDD912" s="3"/>
      <c r="CDE912" s="3"/>
      <c r="CDF912" s="3"/>
      <c r="CDG912" s="3"/>
      <c r="CDH912" s="3"/>
      <c r="CDI912" s="3"/>
      <c r="CDJ912" s="3"/>
      <c r="CDK912" s="3"/>
      <c r="CDL912" s="3"/>
      <c r="CDM912" s="3"/>
      <c r="CDN912" s="3"/>
      <c r="CDO912" s="3"/>
      <c r="CDP912" s="3"/>
      <c r="CDQ912" s="3"/>
      <c r="CDR912" s="3"/>
      <c r="CDS912" s="3"/>
      <c r="CDT912" s="3"/>
      <c r="CDU912" s="3"/>
      <c r="CDV912" s="3"/>
      <c r="CDW912" s="3"/>
      <c r="CDX912" s="3"/>
      <c r="CDY912" s="3"/>
      <c r="CDZ912" s="3"/>
      <c r="CEA912" s="3"/>
      <c r="CEB912" s="3"/>
      <c r="CEC912" s="3"/>
      <c r="CED912" s="3"/>
      <c r="CEE912" s="3"/>
      <c r="CEF912" s="3"/>
      <c r="CEG912" s="3"/>
      <c r="CEH912" s="3"/>
      <c r="CEI912" s="3"/>
      <c r="CEJ912" s="3"/>
      <c r="CEK912" s="3"/>
      <c r="CEL912" s="3"/>
      <c r="CEM912" s="3"/>
      <c r="CEN912" s="3"/>
      <c r="CEO912" s="3"/>
      <c r="CEP912" s="3"/>
      <c r="CEQ912" s="3"/>
      <c r="CER912" s="3"/>
      <c r="CES912" s="3"/>
      <c r="CET912" s="3"/>
      <c r="CEU912" s="3"/>
      <c r="CEV912" s="3"/>
      <c r="CEW912" s="3"/>
      <c r="CEX912" s="3"/>
      <c r="CEY912" s="3"/>
      <c r="CEZ912" s="3"/>
      <c r="CFA912" s="3"/>
      <c r="CFB912" s="3"/>
      <c r="CFC912" s="3"/>
      <c r="CFD912" s="3"/>
      <c r="CFE912" s="3"/>
      <c r="CFF912" s="3"/>
      <c r="CFG912" s="3"/>
      <c r="CFH912" s="3"/>
      <c r="CFI912" s="3"/>
      <c r="CFJ912" s="3"/>
      <c r="CFK912" s="3"/>
      <c r="CFL912" s="3"/>
      <c r="CFM912" s="3"/>
      <c r="CFN912" s="3"/>
      <c r="CFO912" s="3"/>
      <c r="CFP912" s="3"/>
      <c r="CFQ912" s="3"/>
      <c r="CFR912" s="3"/>
      <c r="CFS912" s="3"/>
      <c r="CFT912" s="3"/>
      <c r="CFU912" s="3"/>
      <c r="CFV912" s="3"/>
      <c r="CFW912" s="3"/>
      <c r="CFX912" s="3"/>
      <c r="CFY912" s="3"/>
      <c r="CFZ912" s="3"/>
      <c r="CGA912" s="3"/>
      <c r="CGB912" s="3"/>
      <c r="CGC912" s="3"/>
      <c r="CGD912" s="3"/>
      <c r="CGE912" s="3"/>
      <c r="CGF912" s="3"/>
      <c r="CGG912" s="3"/>
      <c r="CGH912" s="3"/>
      <c r="CGI912" s="3"/>
      <c r="CGJ912" s="3"/>
      <c r="CGK912" s="3"/>
      <c r="CGL912" s="3"/>
      <c r="CGM912" s="3"/>
      <c r="CGN912" s="3"/>
      <c r="CGO912" s="3"/>
      <c r="CGP912" s="3"/>
      <c r="CGQ912" s="3"/>
      <c r="CGR912" s="3"/>
      <c r="CGS912" s="3"/>
      <c r="CGT912" s="3"/>
      <c r="CGU912" s="3"/>
      <c r="CGV912" s="3"/>
      <c r="CGW912" s="3"/>
      <c r="CGX912" s="3"/>
      <c r="CGY912" s="3"/>
      <c r="CGZ912" s="3"/>
      <c r="CHA912" s="3"/>
      <c r="CHB912" s="3"/>
      <c r="CHC912" s="3"/>
      <c r="CHD912" s="3"/>
      <c r="CHE912" s="3"/>
      <c r="CHF912" s="3"/>
      <c r="CHG912" s="3"/>
      <c r="CHH912" s="3"/>
      <c r="CHI912" s="3"/>
      <c r="CHJ912" s="3"/>
      <c r="CHK912" s="3"/>
      <c r="CHL912" s="3"/>
      <c r="CHM912" s="3"/>
      <c r="CHN912" s="3"/>
      <c r="CHO912" s="3"/>
      <c r="CHP912" s="3"/>
      <c r="CHQ912" s="3"/>
      <c r="CHR912" s="3"/>
      <c r="CHS912" s="3"/>
      <c r="CHT912" s="3"/>
      <c r="CHU912" s="3"/>
      <c r="CHV912" s="3"/>
      <c r="CHW912" s="3"/>
      <c r="CHX912" s="3"/>
      <c r="CHY912" s="3"/>
      <c r="CHZ912" s="3"/>
      <c r="CIA912" s="3"/>
      <c r="CIB912" s="3"/>
      <c r="CIC912" s="3"/>
      <c r="CID912" s="3"/>
      <c r="CIE912" s="3"/>
      <c r="CIF912" s="3"/>
      <c r="CIG912" s="3"/>
      <c r="CIH912" s="3"/>
      <c r="CII912" s="3"/>
      <c r="CIJ912" s="3"/>
      <c r="CIK912" s="3"/>
      <c r="CIL912" s="3"/>
      <c r="CIM912" s="3"/>
      <c r="CIN912" s="3"/>
      <c r="CIO912" s="3"/>
      <c r="CIP912" s="3"/>
      <c r="CIQ912" s="3"/>
      <c r="CIR912" s="3"/>
      <c r="CIS912" s="3"/>
      <c r="CIT912" s="3"/>
      <c r="CIU912" s="3"/>
      <c r="CIV912" s="3"/>
      <c r="CIW912" s="3"/>
      <c r="CIX912" s="3"/>
      <c r="CIY912" s="3"/>
      <c r="CIZ912" s="3"/>
      <c r="CJA912" s="3"/>
      <c r="CJB912" s="3"/>
      <c r="CJC912" s="3"/>
      <c r="CJD912" s="3"/>
      <c r="CJE912" s="3"/>
      <c r="CJF912" s="3"/>
      <c r="CJG912" s="3"/>
      <c r="CJH912" s="3"/>
      <c r="CJI912" s="3"/>
      <c r="CJJ912" s="3"/>
      <c r="CJK912" s="3"/>
      <c r="CJL912" s="3"/>
      <c r="CJM912" s="3"/>
      <c r="CJN912" s="3"/>
      <c r="CJO912" s="3"/>
      <c r="CJP912" s="3"/>
      <c r="CJQ912" s="3"/>
      <c r="CJR912" s="3"/>
      <c r="CJS912" s="3"/>
      <c r="CJT912" s="3"/>
      <c r="CJU912" s="3"/>
      <c r="CJV912" s="3"/>
      <c r="CJW912" s="3"/>
      <c r="CJX912" s="3"/>
      <c r="CJY912" s="3"/>
      <c r="CJZ912" s="3"/>
      <c r="CKA912" s="3"/>
      <c r="CKB912" s="3"/>
      <c r="CKC912" s="3"/>
      <c r="CKD912" s="3"/>
      <c r="CKE912" s="3"/>
      <c r="CKF912" s="3"/>
      <c r="CKG912" s="3"/>
      <c r="CKH912" s="3"/>
      <c r="CKI912" s="3"/>
      <c r="CKJ912" s="3"/>
      <c r="CKK912" s="3"/>
      <c r="CKL912" s="3"/>
      <c r="CKM912" s="3"/>
      <c r="CKN912" s="3"/>
      <c r="CKO912" s="3"/>
      <c r="CKP912" s="3"/>
      <c r="CKQ912" s="3"/>
      <c r="CKR912" s="3"/>
      <c r="CKS912" s="3"/>
      <c r="CKT912" s="3"/>
      <c r="CKU912" s="3"/>
      <c r="CKV912" s="3"/>
      <c r="CKW912" s="3"/>
      <c r="CKX912" s="3"/>
      <c r="CKY912" s="3"/>
      <c r="CKZ912" s="3"/>
      <c r="CLA912" s="3"/>
      <c r="CLB912" s="3"/>
      <c r="CLC912" s="3"/>
      <c r="CLD912" s="3"/>
      <c r="CLE912" s="3"/>
      <c r="CLF912" s="3"/>
      <c r="CLG912" s="3"/>
      <c r="CLH912" s="3"/>
      <c r="CLI912" s="3"/>
      <c r="CLJ912" s="3"/>
      <c r="CLK912" s="3"/>
      <c r="CLL912" s="3"/>
      <c r="CLM912" s="3"/>
      <c r="CLN912" s="3"/>
      <c r="CLO912" s="3"/>
      <c r="CLP912" s="3"/>
      <c r="CLQ912" s="3"/>
      <c r="CLR912" s="3"/>
      <c r="CLS912" s="3"/>
      <c r="CLT912" s="3"/>
      <c r="CLU912" s="3"/>
      <c r="CLV912" s="3"/>
      <c r="CLW912" s="3"/>
      <c r="CLX912" s="3"/>
      <c r="CLY912" s="3"/>
      <c r="CLZ912" s="3"/>
      <c r="CMA912" s="3"/>
      <c r="CMB912" s="3"/>
      <c r="CMC912" s="3"/>
      <c r="CMD912" s="3"/>
      <c r="CME912" s="3"/>
      <c r="CMF912" s="3"/>
      <c r="CMG912" s="3"/>
      <c r="CMH912" s="3"/>
      <c r="CMI912" s="3"/>
      <c r="CMJ912" s="3"/>
      <c r="CMK912" s="3"/>
      <c r="CML912" s="3"/>
      <c r="CMM912" s="3"/>
      <c r="CMN912" s="3"/>
      <c r="CMO912" s="3"/>
      <c r="CMP912" s="3"/>
      <c r="CMQ912" s="3"/>
      <c r="CMR912" s="3"/>
      <c r="CMS912" s="3"/>
      <c r="CMT912" s="3"/>
      <c r="CMU912" s="3"/>
      <c r="CMV912" s="3"/>
      <c r="CMW912" s="3"/>
      <c r="CMX912" s="3"/>
      <c r="CMY912" s="3"/>
      <c r="CMZ912" s="3"/>
      <c r="CNA912" s="3"/>
      <c r="CNB912" s="3"/>
      <c r="CNC912" s="3"/>
      <c r="CND912" s="3"/>
      <c r="CNE912" s="3"/>
      <c r="CNF912" s="3"/>
      <c r="CNG912" s="3"/>
      <c r="CNH912" s="3"/>
      <c r="CNI912" s="3"/>
      <c r="CNJ912" s="3"/>
      <c r="CNK912" s="3"/>
      <c r="CNL912" s="3"/>
      <c r="CNM912" s="3"/>
      <c r="CNN912" s="3"/>
      <c r="CNO912" s="3"/>
      <c r="CNP912" s="3"/>
      <c r="CNQ912" s="3"/>
      <c r="CNR912" s="3"/>
      <c r="CNS912" s="3"/>
      <c r="CNT912" s="3"/>
      <c r="CNU912" s="3"/>
      <c r="CNV912" s="3"/>
      <c r="CNW912" s="3"/>
      <c r="CNX912" s="3"/>
      <c r="CNY912" s="3"/>
      <c r="CNZ912" s="3"/>
      <c r="COA912" s="3"/>
      <c r="COB912" s="3"/>
      <c r="COC912" s="3"/>
      <c r="COD912" s="3"/>
      <c r="COE912" s="3"/>
      <c r="COF912" s="3"/>
      <c r="COG912" s="3"/>
      <c r="COH912" s="3"/>
      <c r="COI912" s="3"/>
      <c r="COJ912" s="3"/>
      <c r="COK912" s="3"/>
      <c r="COL912" s="3"/>
      <c r="COM912" s="3"/>
      <c r="CON912" s="3"/>
      <c r="COO912" s="3"/>
      <c r="COP912" s="3"/>
      <c r="COQ912" s="3"/>
      <c r="COR912" s="3"/>
      <c r="COS912" s="3"/>
      <c r="COT912" s="3"/>
      <c r="COU912" s="3"/>
      <c r="COV912" s="3"/>
      <c r="COW912" s="3"/>
      <c r="COX912" s="3"/>
      <c r="COY912" s="3"/>
      <c r="COZ912" s="3"/>
      <c r="CPA912" s="3"/>
      <c r="CPB912" s="3"/>
      <c r="CPC912" s="3"/>
      <c r="CPD912" s="3"/>
      <c r="CPE912" s="3"/>
      <c r="CPF912" s="3"/>
      <c r="CPG912" s="3"/>
      <c r="CPH912" s="3"/>
      <c r="CPI912" s="3"/>
      <c r="CPJ912" s="3"/>
      <c r="CPK912" s="3"/>
      <c r="CPL912" s="3"/>
      <c r="CPM912" s="3"/>
      <c r="CPN912" s="3"/>
      <c r="CPO912" s="3"/>
      <c r="CPP912" s="3"/>
      <c r="CPQ912" s="3"/>
      <c r="CPR912" s="3"/>
      <c r="CPS912" s="3"/>
      <c r="CPT912" s="3"/>
      <c r="CPU912" s="3"/>
      <c r="CPV912" s="3"/>
      <c r="CPW912" s="3"/>
      <c r="CPX912" s="3"/>
      <c r="CPY912" s="3"/>
      <c r="CPZ912" s="3"/>
      <c r="CQA912" s="3"/>
      <c r="CQB912" s="3"/>
      <c r="CQC912" s="3"/>
      <c r="CQD912" s="3"/>
      <c r="CQE912" s="3"/>
      <c r="CQF912" s="3"/>
      <c r="CQG912" s="3"/>
      <c r="CQH912" s="3"/>
      <c r="CQI912" s="3"/>
      <c r="CQJ912" s="3"/>
      <c r="CQK912" s="3"/>
      <c r="CQL912" s="3"/>
      <c r="CQM912" s="3"/>
      <c r="CQN912" s="3"/>
      <c r="CQO912" s="3"/>
      <c r="CQP912" s="3"/>
      <c r="CQQ912" s="3"/>
      <c r="CQR912" s="3"/>
      <c r="CQS912" s="3"/>
      <c r="CQT912" s="3"/>
      <c r="CQU912" s="3"/>
      <c r="CQV912" s="3"/>
      <c r="CQW912" s="3"/>
      <c r="CQX912" s="3"/>
      <c r="CQY912" s="3"/>
      <c r="CQZ912" s="3"/>
      <c r="CRA912" s="3"/>
      <c r="CRB912" s="3"/>
      <c r="CRC912" s="3"/>
      <c r="CRD912" s="3"/>
      <c r="CRE912" s="3"/>
      <c r="CRF912" s="3"/>
      <c r="CRG912" s="3"/>
      <c r="CRH912" s="3"/>
      <c r="CRI912" s="3"/>
      <c r="CRJ912" s="3"/>
      <c r="CRK912" s="3"/>
      <c r="CRL912" s="3"/>
      <c r="CRM912" s="3"/>
      <c r="CRN912" s="3"/>
      <c r="CRO912" s="3"/>
      <c r="CRP912" s="3"/>
      <c r="CRQ912" s="3"/>
      <c r="CRR912" s="3"/>
      <c r="CRS912" s="3"/>
      <c r="CRT912" s="3"/>
      <c r="CRU912" s="3"/>
      <c r="CRV912" s="3"/>
      <c r="CRW912" s="3"/>
      <c r="CRX912" s="3"/>
      <c r="CRY912" s="3"/>
      <c r="CRZ912" s="3"/>
      <c r="CSA912" s="3"/>
      <c r="CSB912" s="3"/>
      <c r="CSC912" s="3"/>
      <c r="CSD912" s="3"/>
      <c r="CSE912" s="3"/>
      <c r="CSF912" s="3"/>
      <c r="CSG912" s="3"/>
      <c r="CSH912" s="3"/>
      <c r="CSI912" s="3"/>
      <c r="CSJ912" s="3"/>
      <c r="CSK912" s="3"/>
      <c r="CSL912" s="3"/>
      <c r="CSM912" s="3"/>
      <c r="CSN912" s="3"/>
      <c r="CSO912" s="3"/>
      <c r="CSP912" s="3"/>
      <c r="CSQ912" s="3"/>
      <c r="CSR912" s="3"/>
      <c r="CSS912" s="3"/>
      <c r="CST912" s="3"/>
      <c r="CSU912" s="3"/>
      <c r="CSV912" s="3"/>
      <c r="CSW912" s="3"/>
      <c r="CSX912" s="3"/>
      <c r="CSY912" s="3"/>
      <c r="CSZ912" s="3"/>
      <c r="CTA912" s="3"/>
      <c r="CTB912" s="3"/>
      <c r="CTC912" s="3"/>
      <c r="CTD912" s="3"/>
      <c r="CTE912" s="3"/>
      <c r="CTF912" s="3"/>
      <c r="CTG912" s="3"/>
      <c r="CTH912" s="3"/>
      <c r="CTI912" s="3"/>
      <c r="CTJ912" s="3"/>
      <c r="CTK912" s="3"/>
      <c r="CTL912" s="3"/>
      <c r="CTM912" s="3"/>
      <c r="CTN912" s="3"/>
      <c r="CTO912" s="3"/>
      <c r="CTP912" s="3"/>
      <c r="CTQ912" s="3"/>
      <c r="CTR912" s="3"/>
      <c r="CTS912" s="3"/>
      <c r="CTT912" s="3"/>
      <c r="CTU912" s="3"/>
      <c r="CTV912" s="3"/>
      <c r="CTW912" s="3"/>
      <c r="CTX912" s="3"/>
      <c r="CTY912" s="3"/>
      <c r="CTZ912" s="3"/>
      <c r="CUA912" s="3"/>
      <c r="CUB912" s="3"/>
      <c r="CUC912" s="3"/>
      <c r="CUD912" s="3"/>
      <c r="CUE912" s="3"/>
      <c r="CUF912" s="3"/>
      <c r="CUG912" s="3"/>
      <c r="CUH912" s="3"/>
      <c r="CUI912" s="3"/>
      <c r="CUJ912" s="3"/>
      <c r="CUK912" s="3"/>
      <c r="CUL912" s="3"/>
      <c r="CUM912" s="3"/>
      <c r="CUN912" s="3"/>
      <c r="CUO912" s="3"/>
      <c r="CUP912" s="3"/>
      <c r="CUQ912" s="3"/>
      <c r="CUR912" s="3"/>
      <c r="CUS912" s="3"/>
      <c r="CUT912" s="3"/>
      <c r="CUU912" s="3"/>
      <c r="CUV912" s="3"/>
      <c r="CUW912" s="3"/>
      <c r="CUX912" s="3"/>
      <c r="CUY912" s="3"/>
      <c r="CUZ912" s="3"/>
      <c r="CVA912" s="3"/>
      <c r="CVB912" s="3"/>
      <c r="CVC912" s="3"/>
      <c r="CVD912" s="3"/>
      <c r="CVE912" s="3"/>
      <c r="CVF912" s="3"/>
      <c r="CVG912" s="3"/>
      <c r="CVH912" s="3"/>
      <c r="CVI912" s="3"/>
      <c r="CVJ912" s="3"/>
      <c r="CVK912" s="3"/>
      <c r="CVL912" s="3"/>
      <c r="CVM912" s="3"/>
      <c r="CVN912" s="3"/>
      <c r="CVO912" s="3"/>
      <c r="CVP912" s="3"/>
      <c r="CVQ912" s="3"/>
      <c r="CVR912" s="3"/>
      <c r="CVS912" s="3"/>
      <c r="CVT912" s="3"/>
      <c r="CVU912" s="3"/>
      <c r="CVV912" s="3"/>
      <c r="CVW912" s="3"/>
      <c r="CVX912" s="3"/>
      <c r="CVY912" s="3"/>
      <c r="CVZ912" s="3"/>
      <c r="CWA912" s="3"/>
      <c r="CWB912" s="3"/>
      <c r="CWC912" s="3"/>
      <c r="CWD912" s="3"/>
      <c r="CWE912" s="3"/>
      <c r="CWF912" s="3"/>
      <c r="CWG912" s="3"/>
      <c r="CWH912" s="3"/>
      <c r="CWI912" s="3"/>
      <c r="CWJ912" s="3"/>
      <c r="CWK912" s="3"/>
      <c r="CWL912" s="3"/>
      <c r="CWM912" s="3"/>
      <c r="CWN912" s="3"/>
      <c r="CWO912" s="3"/>
      <c r="CWP912" s="3"/>
      <c r="CWQ912" s="3"/>
      <c r="CWR912" s="3"/>
      <c r="CWS912" s="3"/>
      <c r="CWT912" s="3"/>
      <c r="CWU912" s="3"/>
      <c r="CWV912" s="3"/>
      <c r="CWW912" s="3"/>
      <c r="CWX912" s="3"/>
      <c r="CWY912" s="3"/>
      <c r="CWZ912" s="3"/>
      <c r="CXA912" s="3"/>
      <c r="CXB912" s="3"/>
      <c r="CXC912" s="3"/>
      <c r="CXD912" s="3"/>
      <c r="CXE912" s="3"/>
      <c r="CXF912" s="3"/>
      <c r="CXG912" s="3"/>
      <c r="CXH912" s="3"/>
      <c r="CXI912" s="3"/>
      <c r="CXJ912" s="3"/>
      <c r="CXK912" s="3"/>
      <c r="CXL912" s="3"/>
      <c r="CXM912" s="3"/>
      <c r="CXN912" s="3"/>
      <c r="CXO912" s="3"/>
      <c r="CXP912" s="3"/>
      <c r="CXQ912" s="3"/>
      <c r="CXR912" s="3"/>
      <c r="CXS912" s="3"/>
      <c r="CXT912" s="3"/>
      <c r="CXU912" s="3"/>
      <c r="CXV912" s="3"/>
      <c r="CXW912" s="3"/>
      <c r="CXX912" s="3"/>
      <c r="CXY912" s="3"/>
      <c r="CXZ912" s="3"/>
      <c r="CYA912" s="3"/>
      <c r="CYB912" s="3"/>
      <c r="CYC912" s="3"/>
      <c r="CYD912" s="3"/>
      <c r="CYE912" s="3"/>
      <c r="CYF912" s="3"/>
      <c r="CYG912" s="3"/>
      <c r="CYH912" s="3"/>
      <c r="CYI912" s="3"/>
      <c r="CYJ912" s="3"/>
      <c r="CYK912" s="3"/>
      <c r="CYL912" s="3"/>
      <c r="CYM912" s="3"/>
      <c r="CYN912" s="3"/>
      <c r="CYO912" s="3"/>
      <c r="CYP912" s="3"/>
      <c r="CYQ912" s="3"/>
      <c r="CYR912" s="3"/>
      <c r="CYS912" s="3"/>
      <c r="CYT912" s="3"/>
      <c r="CYU912" s="3"/>
      <c r="CYV912" s="3"/>
      <c r="CYW912" s="3"/>
      <c r="CYX912" s="3"/>
      <c r="CYY912" s="3"/>
      <c r="CYZ912" s="3"/>
      <c r="CZA912" s="3"/>
      <c r="CZB912" s="3"/>
      <c r="CZC912" s="3"/>
      <c r="CZD912" s="3"/>
      <c r="CZE912" s="3"/>
      <c r="CZF912" s="3"/>
      <c r="CZG912" s="3"/>
      <c r="CZH912" s="3"/>
      <c r="CZI912" s="3"/>
      <c r="CZJ912" s="3"/>
      <c r="CZK912" s="3"/>
      <c r="CZL912" s="3"/>
      <c r="CZM912" s="3"/>
      <c r="CZN912" s="3"/>
      <c r="CZO912" s="3"/>
      <c r="CZP912" s="3"/>
      <c r="CZQ912" s="3"/>
      <c r="CZR912" s="3"/>
      <c r="CZS912" s="3"/>
      <c r="CZT912" s="3"/>
      <c r="CZU912" s="3"/>
      <c r="CZV912" s="3"/>
      <c r="CZW912" s="3"/>
      <c r="CZX912" s="3"/>
      <c r="CZY912" s="3"/>
      <c r="CZZ912" s="3"/>
      <c r="DAA912" s="3"/>
      <c r="DAB912" s="3"/>
      <c r="DAC912" s="3"/>
      <c r="DAD912" s="3"/>
      <c r="DAE912" s="3"/>
      <c r="DAF912" s="3"/>
      <c r="DAG912" s="3"/>
      <c r="DAH912" s="3"/>
      <c r="DAI912" s="3"/>
      <c r="DAJ912" s="3"/>
      <c r="DAK912" s="3"/>
      <c r="DAL912" s="3"/>
      <c r="DAM912" s="3"/>
      <c r="DAN912" s="3"/>
      <c r="DAO912" s="3"/>
      <c r="DAP912" s="3"/>
      <c r="DAQ912" s="3"/>
      <c r="DAR912" s="3"/>
      <c r="DAS912" s="3"/>
      <c r="DAT912" s="3"/>
      <c r="DAU912" s="3"/>
      <c r="DAV912" s="3"/>
      <c r="DAW912" s="3"/>
      <c r="DAX912" s="3"/>
      <c r="DAY912" s="3"/>
      <c r="DAZ912" s="3"/>
      <c r="DBA912" s="3"/>
      <c r="DBB912" s="3"/>
      <c r="DBC912" s="3"/>
      <c r="DBD912" s="3"/>
      <c r="DBE912" s="3"/>
      <c r="DBF912" s="3"/>
      <c r="DBG912" s="3"/>
      <c r="DBH912" s="3"/>
      <c r="DBI912" s="3"/>
      <c r="DBJ912" s="3"/>
      <c r="DBK912" s="3"/>
      <c r="DBL912" s="3"/>
      <c r="DBM912" s="3"/>
      <c r="DBN912" s="3"/>
      <c r="DBO912" s="3"/>
      <c r="DBP912" s="3"/>
      <c r="DBQ912" s="3"/>
      <c r="DBR912" s="3"/>
      <c r="DBS912" s="3"/>
      <c r="DBT912" s="3"/>
      <c r="DBU912" s="3"/>
      <c r="DBV912" s="3"/>
      <c r="DBW912" s="3"/>
      <c r="DBX912" s="3"/>
      <c r="DBY912" s="3"/>
      <c r="DBZ912" s="3"/>
      <c r="DCA912" s="3"/>
      <c r="DCB912" s="3"/>
      <c r="DCC912" s="3"/>
      <c r="DCD912" s="3"/>
      <c r="DCE912" s="3"/>
      <c r="DCF912" s="3"/>
      <c r="DCG912" s="3"/>
      <c r="DCH912" s="3"/>
      <c r="DCI912" s="3"/>
      <c r="DCJ912" s="3"/>
      <c r="DCK912" s="3"/>
      <c r="DCL912" s="3"/>
      <c r="DCM912" s="3"/>
      <c r="DCN912" s="3"/>
      <c r="DCO912" s="3"/>
      <c r="DCP912" s="3"/>
      <c r="DCQ912" s="3"/>
      <c r="DCR912" s="3"/>
      <c r="DCS912" s="3"/>
      <c r="DCT912" s="3"/>
      <c r="DCU912" s="3"/>
      <c r="DCV912" s="3"/>
      <c r="DCW912" s="3"/>
      <c r="DCX912" s="3"/>
      <c r="DCY912" s="3"/>
      <c r="DCZ912" s="3"/>
      <c r="DDA912" s="3"/>
      <c r="DDB912" s="3"/>
      <c r="DDC912" s="3"/>
      <c r="DDD912" s="3"/>
      <c r="DDE912" s="3"/>
      <c r="DDF912" s="3"/>
      <c r="DDG912" s="3"/>
      <c r="DDH912" s="3"/>
      <c r="DDI912" s="3"/>
      <c r="DDJ912" s="3"/>
      <c r="DDK912" s="3"/>
      <c r="DDL912" s="3"/>
      <c r="DDM912" s="3"/>
      <c r="DDN912" s="3"/>
      <c r="DDO912" s="3"/>
      <c r="DDP912" s="3"/>
      <c r="DDQ912" s="3"/>
      <c r="DDR912" s="3"/>
      <c r="DDS912" s="3"/>
      <c r="DDT912" s="3"/>
      <c r="DDU912" s="3"/>
      <c r="DDV912" s="3"/>
      <c r="DDW912" s="3"/>
      <c r="DDX912" s="3"/>
      <c r="DDY912" s="3"/>
      <c r="DDZ912" s="3"/>
      <c r="DEA912" s="3"/>
      <c r="DEB912" s="3"/>
      <c r="DEC912" s="3"/>
      <c r="DED912" s="3"/>
      <c r="DEE912" s="3"/>
      <c r="DEF912" s="3"/>
      <c r="DEG912" s="3"/>
      <c r="DEH912" s="3"/>
      <c r="DEI912" s="3"/>
      <c r="DEJ912" s="3"/>
      <c r="DEK912" s="3"/>
      <c r="DEL912" s="3"/>
      <c r="DEM912" s="3"/>
      <c r="DEN912" s="3"/>
      <c r="DEO912" s="3"/>
      <c r="DEP912" s="3"/>
      <c r="DEQ912" s="3"/>
      <c r="DER912" s="3"/>
      <c r="DES912" s="3"/>
      <c r="DET912" s="3"/>
      <c r="DEU912" s="3"/>
      <c r="DEV912" s="3"/>
      <c r="DEW912" s="3"/>
      <c r="DEX912" s="3"/>
      <c r="DEY912" s="3"/>
      <c r="DEZ912" s="3"/>
      <c r="DFA912" s="3"/>
      <c r="DFB912" s="3"/>
      <c r="DFC912" s="3"/>
      <c r="DFD912" s="3"/>
      <c r="DFE912" s="3"/>
      <c r="DFF912" s="3"/>
      <c r="DFG912" s="3"/>
      <c r="DFH912" s="3"/>
      <c r="DFI912" s="3"/>
      <c r="DFJ912" s="3"/>
      <c r="DFK912" s="3"/>
      <c r="DFL912" s="3"/>
      <c r="DFM912" s="3"/>
      <c r="DFN912" s="3"/>
      <c r="DFO912" s="3"/>
      <c r="DFP912" s="3"/>
      <c r="DFQ912" s="3"/>
      <c r="DFR912" s="3"/>
      <c r="DFS912" s="3"/>
      <c r="DFT912" s="3"/>
      <c r="DFU912" s="3"/>
      <c r="DFV912" s="3"/>
      <c r="DFW912" s="3"/>
      <c r="DFX912" s="3"/>
      <c r="DFY912" s="3"/>
      <c r="DFZ912" s="3"/>
      <c r="DGA912" s="3"/>
      <c r="DGB912" s="3"/>
      <c r="DGC912" s="3"/>
      <c r="DGD912" s="3"/>
      <c r="DGE912" s="3"/>
      <c r="DGF912" s="3"/>
      <c r="DGG912" s="3"/>
      <c r="DGH912" s="3"/>
      <c r="DGI912" s="3"/>
      <c r="DGJ912" s="3"/>
      <c r="DGK912" s="3"/>
      <c r="DGL912" s="3"/>
      <c r="DGM912" s="3"/>
      <c r="DGN912" s="3"/>
      <c r="DGO912" s="3"/>
      <c r="DGP912" s="3"/>
      <c r="DGQ912" s="3"/>
      <c r="DGR912" s="3"/>
      <c r="DGS912" s="3"/>
      <c r="DGT912" s="3"/>
      <c r="DGU912" s="3"/>
      <c r="DGV912" s="3"/>
      <c r="DGW912" s="3"/>
      <c r="DGX912" s="3"/>
      <c r="DGY912" s="3"/>
      <c r="DGZ912" s="3"/>
      <c r="DHA912" s="3"/>
      <c r="DHB912" s="3"/>
      <c r="DHC912" s="3"/>
      <c r="DHD912" s="3"/>
      <c r="DHE912" s="3"/>
      <c r="DHF912" s="3"/>
      <c r="DHG912" s="3"/>
      <c r="DHH912" s="3"/>
      <c r="DHI912" s="3"/>
      <c r="DHJ912" s="3"/>
      <c r="DHK912" s="3"/>
      <c r="DHL912" s="3"/>
      <c r="DHM912" s="3"/>
      <c r="DHN912" s="3"/>
      <c r="DHO912" s="3"/>
      <c r="DHP912" s="3"/>
      <c r="DHQ912" s="3"/>
      <c r="DHR912" s="3"/>
      <c r="DHS912" s="3"/>
      <c r="DHT912" s="3"/>
      <c r="DHU912" s="3"/>
      <c r="DHV912" s="3"/>
      <c r="DHW912" s="3"/>
      <c r="DHX912" s="3"/>
      <c r="DHY912" s="3"/>
      <c r="DHZ912" s="3"/>
      <c r="DIA912" s="3"/>
      <c r="DIB912" s="3"/>
      <c r="DIC912" s="3"/>
      <c r="DID912" s="3"/>
      <c r="DIE912" s="3"/>
      <c r="DIF912" s="3"/>
      <c r="DIG912" s="3"/>
      <c r="DIH912" s="3"/>
      <c r="DII912" s="3"/>
      <c r="DIJ912" s="3"/>
      <c r="DIK912" s="3"/>
      <c r="DIL912" s="3"/>
      <c r="DIM912" s="3"/>
      <c r="DIN912" s="3"/>
      <c r="DIO912" s="3"/>
      <c r="DIP912" s="3"/>
      <c r="DIQ912" s="3"/>
      <c r="DIR912" s="3"/>
      <c r="DIS912" s="3"/>
      <c r="DIT912" s="3"/>
      <c r="DIU912" s="3"/>
      <c r="DIV912" s="3"/>
      <c r="DIW912" s="3"/>
      <c r="DIX912" s="3"/>
      <c r="DIY912" s="3"/>
      <c r="DIZ912" s="3"/>
      <c r="DJA912" s="3"/>
      <c r="DJB912" s="3"/>
      <c r="DJC912" s="3"/>
      <c r="DJD912" s="3"/>
      <c r="DJE912" s="3"/>
      <c r="DJF912" s="3"/>
      <c r="DJG912" s="3"/>
      <c r="DJH912" s="3"/>
      <c r="DJI912" s="3"/>
      <c r="DJJ912" s="3"/>
      <c r="DJK912" s="3"/>
      <c r="DJL912" s="3"/>
      <c r="DJM912" s="3"/>
      <c r="DJN912" s="3"/>
      <c r="DJO912" s="3"/>
      <c r="DJP912" s="3"/>
      <c r="DJQ912" s="3"/>
      <c r="DJR912" s="3"/>
      <c r="DJS912" s="3"/>
      <c r="DJT912" s="3"/>
      <c r="DJU912" s="3"/>
      <c r="DJV912" s="3"/>
      <c r="DJW912" s="3"/>
      <c r="DJX912" s="3"/>
      <c r="DJY912" s="3"/>
      <c r="DJZ912" s="3"/>
      <c r="DKA912" s="3"/>
      <c r="DKB912" s="3"/>
      <c r="DKC912" s="3"/>
      <c r="DKD912" s="3"/>
      <c r="DKE912" s="3"/>
      <c r="DKF912" s="3"/>
      <c r="DKG912" s="3"/>
      <c r="DKH912" s="3"/>
      <c r="DKI912" s="3"/>
      <c r="DKJ912" s="3"/>
      <c r="DKK912" s="3"/>
      <c r="DKL912" s="3"/>
      <c r="DKM912" s="3"/>
      <c r="DKN912" s="3"/>
      <c r="DKO912" s="3"/>
      <c r="DKP912" s="3"/>
      <c r="DKQ912" s="3"/>
      <c r="DKR912" s="3"/>
      <c r="DKS912" s="3"/>
      <c r="DKT912" s="3"/>
      <c r="DKU912" s="3"/>
      <c r="DKV912" s="3"/>
      <c r="DKW912" s="3"/>
      <c r="DKX912" s="3"/>
      <c r="DKY912" s="3"/>
      <c r="DKZ912" s="3"/>
      <c r="DLA912" s="3"/>
      <c r="DLB912" s="3"/>
      <c r="DLC912" s="3"/>
      <c r="DLD912" s="3"/>
      <c r="DLE912" s="3"/>
      <c r="DLF912" s="3"/>
      <c r="DLG912" s="3"/>
      <c r="DLH912" s="3"/>
      <c r="DLI912" s="3"/>
      <c r="DLJ912" s="3"/>
      <c r="DLK912" s="3"/>
      <c r="DLL912" s="3"/>
      <c r="DLM912" s="3"/>
      <c r="DLN912" s="3"/>
      <c r="DLO912" s="3"/>
      <c r="DLP912" s="3"/>
      <c r="DLQ912" s="3"/>
      <c r="DLR912" s="3"/>
      <c r="DLS912" s="3"/>
      <c r="DLT912" s="3"/>
      <c r="DLU912" s="3"/>
      <c r="DLV912" s="3"/>
      <c r="DLW912" s="3"/>
      <c r="DLX912" s="3"/>
      <c r="DLY912" s="3"/>
      <c r="DLZ912" s="3"/>
      <c r="DMA912" s="3"/>
      <c r="DMB912" s="3"/>
      <c r="DMC912" s="3"/>
      <c r="DMD912" s="3"/>
      <c r="DME912" s="3"/>
      <c r="DMF912" s="3"/>
      <c r="DMG912" s="3"/>
      <c r="DMH912" s="3"/>
      <c r="DMI912" s="3"/>
      <c r="DMJ912" s="3"/>
      <c r="DMK912" s="3"/>
      <c r="DML912" s="3"/>
      <c r="DMM912" s="3"/>
      <c r="DMN912" s="3"/>
      <c r="DMO912" s="3"/>
      <c r="DMP912" s="3"/>
      <c r="DMQ912" s="3"/>
      <c r="DMR912" s="3"/>
      <c r="DMS912" s="3"/>
      <c r="DMT912" s="3"/>
      <c r="DMU912" s="3"/>
      <c r="DMV912" s="3"/>
      <c r="DMW912" s="3"/>
      <c r="DMX912" s="3"/>
      <c r="DMY912" s="3"/>
      <c r="DMZ912" s="3"/>
      <c r="DNA912" s="3"/>
      <c r="DNB912" s="3"/>
      <c r="DNC912" s="3"/>
      <c r="DND912" s="3"/>
      <c r="DNE912" s="3"/>
      <c r="DNF912" s="3"/>
      <c r="DNG912" s="3"/>
      <c r="DNH912" s="3"/>
      <c r="DNI912" s="3"/>
      <c r="DNJ912" s="3"/>
      <c r="DNK912" s="3"/>
      <c r="DNL912" s="3"/>
      <c r="DNM912" s="3"/>
      <c r="DNN912" s="3"/>
      <c r="DNO912" s="3"/>
      <c r="DNP912" s="3"/>
      <c r="DNQ912" s="3"/>
      <c r="DNR912" s="3"/>
      <c r="DNS912" s="3"/>
      <c r="DNT912" s="3"/>
      <c r="DNU912" s="3"/>
      <c r="DNV912" s="3"/>
      <c r="DNW912" s="3"/>
      <c r="DNX912" s="3"/>
      <c r="DNY912" s="3"/>
      <c r="DNZ912" s="3"/>
      <c r="DOA912" s="3"/>
      <c r="DOB912" s="3"/>
      <c r="DOC912" s="3"/>
      <c r="DOD912" s="3"/>
      <c r="DOE912" s="3"/>
      <c r="DOF912" s="3"/>
      <c r="DOG912" s="3"/>
      <c r="DOH912" s="3"/>
      <c r="DOI912" s="3"/>
      <c r="DOJ912" s="3"/>
      <c r="DOK912" s="3"/>
      <c r="DOL912" s="3"/>
      <c r="DOM912" s="3"/>
      <c r="DON912" s="3"/>
      <c r="DOO912" s="3"/>
      <c r="DOP912" s="3"/>
      <c r="DOQ912" s="3"/>
      <c r="DOR912" s="3"/>
      <c r="DOS912" s="3"/>
      <c r="DOT912" s="3"/>
      <c r="DOU912" s="3"/>
      <c r="DOV912" s="3"/>
      <c r="DOW912" s="3"/>
      <c r="DOX912" s="3"/>
      <c r="DOY912" s="3"/>
      <c r="DOZ912" s="3"/>
      <c r="DPA912" s="3"/>
      <c r="DPB912" s="3"/>
      <c r="DPC912" s="3"/>
      <c r="DPD912" s="3"/>
      <c r="DPE912" s="3"/>
      <c r="DPF912" s="3"/>
      <c r="DPG912" s="3"/>
      <c r="DPH912" s="3"/>
      <c r="DPI912" s="3"/>
      <c r="DPJ912" s="3"/>
      <c r="DPK912" s="3"/>
      <c r="DPL912" s="3"/>
      <c r="DPM912" s="3"/>
      <c r="DPN912" s="3"/>
      <c r="DPO912" s="3"/>
      <c r="DPP912" s="3"/>
      <c r="DPQ912" s="3"/>
      <c r="DPR912" s="3"/>
      <c r="DPS912" s="3"/>
      <c r="DPT912" s="3"/>
      <c r="DPU912" s="3"/>
      <c r="DPV912" s="3"/>
      <c r="DPW912" s="3"/>
      <c r="DPX912" s="3"/>
      <c r="DPY912" s="3"/>
      <c r="DPZ912" s="3"/>
      <c r="DQA912" s="3"/>
      <c r="DQB912" s="3"/>
      <c r="DQC912" s="3"/>
      <c r="DQD912" s="3"/>
      <c r="DQE912" s="3"/>
      <c r="DQF912" s="3"/>
      <c r="DQG912" s="3"/>
      <c r="DQH912" s="3"/>
      <c r="DQI912" s="3"/>
      <c r="DQJ912" s="3"/>
      <c r="DQK912" s="3"/>
      <c r="DQL912" s="3"/>
      <c r="DQM912" s="3"/>
      <c r="DQN912" s="3"/>
      <c r="DQO912" s="3"/>
      <c r="DQP912" s="3"/>
      <c r="DQQ912" s="3"/>
      <c r="DQR912" s="3"/>
      <c r="DQS912" s="3"/>
      <c r="DQT912" s="3"/>
      <c r="DQU912" s="3"/>
      <c r="DQV912" s="3"/>
      <c r="DQW912" s="3"/>
      <c r="DQX912" s="3"/>
      <c r="DQY912" s="3"/>
      <c r="DQZ912" s="3"/>
      <c r="DRA912" s="3"/>
      <c r="DRB912" s="3"/>
      <c r="DRC912" s="3"/>
      <c r="DRD912" s="3"/>
      <c r="DRE912" s="3"/>
      <c r="DRF912" s="3"/>
      <c r="DRG912" s="3"/>
      <c r="DRH912" s="3"/>
      <c r="DRI912" s="3"/>
      <c r="DRJ912" s="3"/>
      <c r="DRK912" s="3"/>
      <c r="DRL912" s="3"/>
      <c r="DRM912" s="3"/>
      <c r="DRN912" s="3"/>
      <c r="DRO912" s="3"/>
      <c r="DRP912" s="3"/>
      <c r="DRQ912" s="3"/>
      <c r="DRR912" s="3"/>
      <c r="DRS912" s="3"/>
      <c r="DRT912" s="3"/>
      <c r="DRU912" s="3"/>
      <c r="DRV912" s="3"/>
      <c r="DRW912" s="3"/>
      <c r="DRX912" s="3"/>
      <c r="DRY912" s="3"/>
      <c r="DRZ912" s="3"/>
      <c r="DSA912" s="3"/>
      <c r="DSB912" s="3"/>
      <c r="DSC912" s="3"/>
      <c r="DSD912" s="3"/>
      <c r="DSE912" s="3"/>
      <c r="DSF912" s="3"/>
      <c r="DSG912" s="3"/>
      <c r="DSH912" s="3"/>
      <c r="DSI912" s="3"/>
      <c r="DSJ912" s="3"/>
      <c r="DSK912" s="3"/>
      <c r="DSL912" s="3"/>
      <c r="DSM912" s="3"/>
      <c r="DSN912" s="3"/>
      <c r="DSO912" s="3"/>
      <c r="DSP912" s="3"/>
      <c r="DSQ912" s="3"/>
      <c r="DSR912" s="3"/>
      <c r="DSS912" s="3"/>
      <c r="DST912" s="3"/>
      <c r="DSU912" s="3"/>
      <c r="DSV912" s="3"/>
      <c r="DSW912" s="3"/>
      <c r="DSX912" s="3"/>
      <c r="DSY912" s="3"/>
      <c r="DSZ912" s="3"/>
      <c r="DTA912" s="3"/>
      <c r="DTB912" s="3"/>
      <c r="DTC912" s="3"/>
      <c r="DTD912" s="3"/>
      <c r="DTE912" s="3"/>
      <c r="DTF912" s="3"/>
      <c r="DTG912" s="3"/>
      <c r="DTH912" s="3"/>
      <c r="DTI912" s="3"/>
      <c r="DTJ912" s="3"/>
      <c r="DTK912" s="3"/>
      <c r="DTL912" s="3"/>
      <c r="DTM912" s="3"/>
      <c r="DTN912" s="3"/>
      <c r="DTO912" s="3"/>
      <c r="DTP912" s="3"/>
      <c r="DTQ912" s="3"/>
      <c r="DTR912" s="3"/>
      <c r="DTS912" s="3"/>
      <c r="DTT912" s="3"/>
      <c r="DTU912" s="3"/>
      <c r="DTV912" s="3"/>
      <c r="DTW912" s="3"/>
      <c r="DTX912" s="3"/>
      <c r="DTY912" s="3"/>
      <c r="DTZ912" s="3"/>
      <c r="DUA912" s="3"/>
      <c r="DUB912" s="3"/>
      <c r="DUC912" s="3"/>
      <c r="DUD912" s="3"/>
      <c r="DUE912" s="3"/>
      <c r="DUF912" s="3"/>
      <c r="DUG912" s="3"/>
      <c r="DUH912" s="3"/>
      <c r="DUI912" s="3"/>
      <c r="DUJ912" s="3"/>
      <c r="DUK912" s="3"/>
      <c r="DUL912" s="3"/>
      <c r="DUM912" s="3"/>
      <c r="DUN912" s="3"/>
      <c r="DUO912" s="3"/>
      <c r="DUP912" s="3"/>
      <c r="DUQ912" s="3"/>
      <c r="DUR912" s="3"/>
      <c r="DUS912" s="3"/>
      <c r="DUT912" s="3"/>
      <c r="DUU912" s="3"/>
      <c r="DUV912" s="3"/>
      <c r="DUW912" s="3"/>
      <c r="DUX912" s="3"/>
      <c r="DUY912" s="3"/>
      <c r="DUZ912" s="3"/>
      <c r="DVA912" s="3"/>
      <c r="DVB912" s="3"/>
      <c r="DVC912" s="3"/>
      <c r="DVD912" s="3"/>
      <c r="DVE912" s="3"/>
      <c r="DVF912" s="3"/>
      <c r="DVG912" s="3"/>
      <c r="DVH912" s="3"/>
      <c r="DVI912" s="3"/>
      <c r="DVJ912" s="3"/>
      <c r="DVK912" s="3"/>
      <c r="DVL912" s="3"/>
      <c r="DVM912" s="3"/>
      <c r="DVN912" s="3"/>
      <c r="DVO912" s="3"/>
      <c r="DVP912" s="3"/>
      <c r="DVQ912" s="3"/>
      <c r="DVR912" s="3"/>
      <c r="DVS912" s="3"/>
      <c r="DVT912" s="3"/>
      <c r="DVU912" s="3"/>
      <c r="DVV912" s="3"/>
      <c r="DVW912" s="3"/>
      <c r="DVX912" s="3"/>
      <c r="DVY912" s="3"/>
      <c r="DVZ912" s="3"/>
      <c r="DWA912" s="3"/>
      <c r="DWB912" s="3"/>
      <c r="DWC912" s="3"/>
      <c r="DWD912" s="3"/>
      <c r="DWE912" s="3"/>
      <c r="DWF912" s="3"/>
      <c r="DWG912" s="3"/>
      <c r="DWH912" s="3"/>
      <c r="DWI912" s="3"/>
      <c r="DWJ912" s="3"/>
      <c r="DWK912" s="3"/>
      <c r="DWL912" s="3"/>
      <c r="DWM912" s="3"/>
      <c r="DWN912" s="3"/>
      <c r="DWO912" s="3"/>
      <c r="DWP912" s="3"/>
      <c r="DWQ912" s="3"/>
      <c r="DWR912" s="3"/>
      <c r="DWS912" s="3"/>
      <c r="DWT912" s="3"/>
      <c r="DWU912" s="3"/>
      <c r="DWV912" s="3"/>
      <c r="DWW912" s="3"/>
      <c r="DWX912" s="3"/>
      <c r="DWY912" s="3"/>
      <c r="DWZ912" s="3"/>
      <c r="DXA912" s="3"/>
      <c r="DXB912" s="3"/>
      <c r="DXC912" s="3"/>
      <c r="DXD912" s="3"/>
      <c r="DXE912" s="3"/>
      <c r="DXF912" s="3"/>
      <c r="DXG912" s="3"/>
      <c r="DXH912" s="3"/>
      <c r="DXI912" s="3"/>
      <c r="DXJ912" s="3"/>
      <c r="DXK912" s="3"/>
      <c r="DXL912" s="3"/>
      <c r="DXM912" s="3"/>
      <c r="DXN912" s="3"/>
      <c r="DXO912" s="3"/>
      <c r="DXP912" s="3"/>
      <c r="DXQ912" s="3"/>
      <c r="DXR912" s="3"/>
      <c r="DXS912" s="3"/>
      <c r="DXT912" s="3"/>
      <c r="DXU912" s="3"/>
      <c r="DXV912" s="3"/>
      <c r="DXW912" s="3"/>
      <c r="DXX912" s="3"/>
      <c r="DXY912" s="3"/>
      <c r="DXZ912" s="3"/>
      <c r="DYA912" s="3"/>
      <c r="DYB912" s="3"/>
      <c r="DYC912" s="3"/>
      <c r="DYD912" s="3"/>
      <c r="DYE912" s="3"/>
      <c r="DYF912" s="3"/>
      <c r="DYG912" s="3"/>
      <c r="DYH912" s="3"/>
      <c r="DYI912" s="3"/>
      <c r="DYJ912" s="3"/>
      <c r="DYK912" s="3"/>
      <c r="DYL912" s="3"/>
      <c r="DYM912" s="3"/>
      <c r="DYN912" s="3"/>
      <c r="DYO912" s="3"/>
      <c r="DYP912" s="3"/>
      <c r="DYQ912" s="3"/>
      <c r="DYR912" s="3"/>
      <c r="DYS912" s="3"/>
      <c r="DYT912" s="3"/>
      <c r="DYU912" s="3"/>
      <c r="DYV912" s="3"/>
      <c r="DYW912" s="3"/>
      <c r="DYX912" s="3"/>
      <c r="DYY912" s="3"/>
      <c r="DYZ912" s="3"/>
      <c r="DZA912" s="3"/>
      <c r="DZB912" s="3"/>
      <c r="DZC912" s="3"/>
      <c r="DZD912" s="3"/>
      <c r="DZE912" s="3"/>
      <c r="DZF912" s="3"/>
      <c r="DZG912" s="3"/>
      <c r="DZH912" s="3"/>
      <c r="DZI912" s="3"/>
      <c r="DZJ912" s="3"/>
      <c r="DZK912" s="3"/>
      <c r="DZL912" s="3"/>
      <c r="DZM912" s="3"/>
      <c r="DZN912" s="3"/>
      <c r="DZO912" s="3"/>
      <c r="DZP912" s="3"/>
      <c r="DZQ912" s="3"/>
      <c r="DZR912" s="3"/>
      <c r="DZS912" s="3"/>
      <c r="DZT912" s="3"/>
      <c r="DZU912" s="3"/>
      <c r="DZV912" s="3"/>
      <c r="DZW912" s="3"/>
      <c r="DZX912" s="3"/>
      <c r="DZY912" s="3"/>
      <c r="DZZ912" s="3"/>
      <c r="EAA912" s="3"/>
      <c r="EAB912" s="3"/>
      <c r="EAC912" s="3"/>
      <c r="EAD912" s="3"/>
      <c r="EAE912" s="3"/>
      <c r="EAF912" s="3"/>
      <c r="EAG912" s="3"/>
      <c r="EAH912" s="3"/>
      <c r="EAI912" s="3"/>
      <c r="EAJ912" s="3"/>
      <c r="EAK912" s="3"/>
      <c r="EAL912" s="3"/>
      <c r="EAM912" s="3"/>
      <c r="EAN912" s="3"/>
      <c r="EAO912" s="3"/>
      <c r="EAP912" s="3"/>
      <c r="EAQ912" s="3"/>
      <c r="EAR912" s="3"/>
      <c r="EAS912" s="3"/>
      <c r="EAT912" s="3"/>
      <c r="EAU912" s="3"/>
      <c r="EAV912" s="3"/>
      <c r="EAW912" s="3"/>
      <c r="EAX912" s="3"/>
      <c r="EAY912" s="3"/>
      <c r="EAZ912" s="3"/>
      <c r="EBA912" s="3"/>
      <c r="EBB912" s="3"/>
      <c r="EBC912" s="3"/>
      <c r="EBD912" s="3"/>
      <c r="EBE912" s="3"/>
      <c r="EBF912" s="3"/>
      <c r="EBG912" s="3"/>
      <c r="EBH912" s="3"/>
      <c r="EBI912" s="3"/>
      <c r="EBJ912" s="3"/>
      <c r="EBK912" s="3"/>
      <c r="EBL912" s="3"/>
      <c r="EBM912" s="3"/>
      <c r="EBN912" s="3"/>
      <c r="EBO912" s="3"/>
      <c r="EBP912" s="3"/>
      <c r="EBQ912" s="3"/>
      <c r="EBR912" s="3"/>
      <c r="EBS912" s="3"/>
      <c r="EBT912" s="3"/>
      <c r="EBU912" s="3"/>
      <c r="EBV912" s="3"/>
      <c r="EBW912" s="3"/>
      <c r="EBX912" s="3"/>
      <c r="EBY912" s="3"/>
      <c r="EBZ912" s="3"/>
      <c r="ECA912" s="3"/>
      <c r="ECB912" s="3"/>
      <c r="ECC912" s="3"/>
      <c r="ECD912" s="3"/>
      <c r="ECE912" s="3"/>
      <c r="ECF912" s="3"/>
      <c r="ECG912" s="3"/>
      <c r="ECH912" s="3"/>
      <c r="ECI912" s="3"/>
      <c r="ECJ912" s="3"/>
      <c r="ECK912" s="3"/>
      <c r="ECL912" s="3"/>
      <c r="ECM912" s="3"/>
      <c r="ECN912" s="3"/>
      <c r="ECO912" s="3"/>
      <c r="ECP912" s="3"/>
      <c r="ECQ912" s="3"/>
      <c r="ECR912" s="3"/>
      <c r="ECS912" s="3"/>
      <c r="ECT912" s="3"/>
      <c r="ECU912" s="3"/>
      <c r="ECV912" s="3"/>
      <c r="ECW912" s="3"/>
      <c r="ECX912" s="3"/>
      <c r="ECY912" s="3"/>
      <c r="ECZ912" s="3"/>
      <c r="EDA912" s="3"/>
      <c r="EDB912" s="3"/>
      <c r="EDC912" s="3"/>
      <c r="EDD912" s="3"/>
      <c r="EDE912" s="3"/>
      <c r="EDF912" s="3"/>
      <c r="EDG912" s="3"/>
      <c r="EDH912" s="3"/>
      <c r="EDI912" s="3"/>
      <c r="EDJ912" s="3"/>
      <c r="EDK912" s="3"/>
      <c r="EDL912" s="3"/>
      <c r="EDM912" s="3"/>
      <c r="EDN912" s="3"/>
      <c r="EDO912" s="3"/>
      <c r="EDP912" s="3"/>
      <c r="EDQ912" s="3"/>
      <c r="EDR912" s="3"/>
      <c r="EDS912" s="3"/>
      <c r="EDT912" s="3"/>
      <c r="EDU912" s="3"/>
      <c r="EDV912" s="3"/>
      <c r="EDW912" s="3"/>
      <c r="EDX912" s="3"/>
      <c r="EDY912" s="3"/>
      <c r="EDZ912" s="3"/>
      <c r="EEA912" s="3"/>
      <c r="EEB912" s="3"/>
      <c r="EEC912" s="3"/>
      <c r="EED912" s="3"/>
      <c r="EEE912" s="3"/>
      <c r="EEF912" s="3"/>
      <c r="EEG912" s="3"/>
      <c r="EEH912" s="3"/>
      <c r="EEI912" s="3"/>
      <c r="EEJ912" s="3"/>
      <c r="EEK912" s="3"/>
      <c r="EEL912" s="3"/>
      <c r="EEM912" s="3"/>
      <c r="EEN912" s="3"/>
      <c r="EEO912" s="3"/>
      <c r="EEP912" s="3"/>
      <c r="EEQ912" s="3"/>
      <c r="EER912" s="3"/>
      <c r="EES912" s="3"/>
      <c r="EET912" s="3"/>
      <c r="EEU912" s="3"/>
      <c r="EEV912" s="3"/>
      <c r="EEW912" s="3"/>
      <c r="EEX912" s="3"/>
      <c r="EEY912" s="3"/>
      <c r="EEZ912" s="3"/>
      <c r="EFA912" s="3"/>
      <c r="EFB912" s="3"/>
      <c r="EFC912" s="3"/>
      <c r="EFD912" s="3"/>
      <c r="EFE912" s="3"/>
      <c r="EFF912" s="3"/>
      <c r="EFG912" s="3"/>
      <c r="EFH912" s="3"/>
      <c r="EFI912" s="3"/>
      <c r="EFJ912" s="3"/>
      <c r="EFK912" s="3"/>
      <c r="EFL912" s="3"/>
      <c r="EFM912" s="3"/>
      <c r="EFN912" s="3"/>
      <c r="EFO912" s="3"/>
      <c r="EFP912" s="3"/>
      <c r="EFQ912" s="3"/>
      <c r="EFR912" s="3"/>
      <c r="EFS912" s="3"/>
      <c r="EFT912" s="3"/>
      <c r="EFU912" s="3"/>
      <c r="EFV912" s="3"/>
      <c r="EFW912" s="3"/>
      <c r="EFX912" s="3"/>
      <c r="EFY912" s="3"/>
      <c r="EFZ912" s="3"/>
      <c r="EGA912" s="3"/>
      <c r="EGB912" s="3"/>
      <c r="EGC912" s="3"/>
      <c r="EGD912" s="3"/>
      <c r="EGE912" s="3"/>
      <c r="EGF912" s="3"/>
      <c r="EGG912" s="3"/>
      <c r="EGH912" s="3"/>
      <c r="EGI912" s="3"/>
      <c r="EGJ912" s="3"/>
      <c r="EGK912" s="3"/>
      <c r="EGL912" s="3"/>
      <c r="EGM912" s="3"/>
      <c r="EGN912" s="3"/>
      <c r="EGO912" s="3"/>
      <c r="EGP912" s="3"/>
      <c r="EGQ912" s="3"/>
      <c r="EGR912" s="3"/>
      <c r="EGS912" s="3"/>
      <c r="EGT912" s="3"/>
      <c r="EGU912" s="3"/>
      <c r="EGV912" s="3"/>
      <c r="EGW912" s="3"/>
      <c r="EGX912" s="3"/>
      <c r="EGY912" s="3"/>
      <c r="EGZ912" s="3"/>
      <c r="EHA912" s="3"/>
      <c r="EHB912" s="3"/>
      <c r="EHC912" s="3"/>
      <c r="EHD912" s="3"/>
      <c r="EHE912" s="3"/>
      <c r="EHF912" s="3"/>
      <c r="EHG912" s="3"/>
      <c r="EHH912" s="3"/>
      <c r="EHI912" s="3"/>
      <c r="EHJ912" s="3"/>
      <c r="EHK912" s="3"/>
      <c r="EHL912" s="3"/>
      <c r="EHM912" s="3"/>
      <c r="EHN912" s="3"/>
      <c r="EHO912" s="3"/>
      <c r="EHP912" s="3"/>
      <c r="EHQ912" s="3"/>
      <c r="EHR912" s="3"/>
      <c r="EHS912" s="3"/>
      <c r="EHT912" s="3"/>
      <c r="EHU912" s="3"/>
      <c r="EHV912" s="3"/>
      <c r="EHW912" s="3"/>
      <c r="EHX912" s="3"/>
      <c r="EHY912" s="3"/>
      <c r="EHZ912" s="3"/>
      <c r="EIA912" s="3"/>
      <c r="EIB912" s="3"/>
      <c r="EIC912" s="3"/>
      <c r="EID912" s="3"/>
      <c r="EIE912" s="3"/>
      <c r="EIF912" s="3"/>
      <c r="EIG912" s="3"/>
      <c r="EIH912" s="3"/>
      <c r="EII912" s="3"/>
      <c r="EIJ912" s="3"/>
      <c r="EIK912" s="3"/>
      <c r="EIL912" s="3"/>
      <c r="EIM912" s="3"/>
      <c r="EIN912" s="3"/>
      <c r="EIO912" s="3"/>
      <c r="EIP912" s="3"/>
      <c r="EIQ912" s="3"/>
      <c r="EIR912" s="3"/>
      <c r="EIS912" s="3"/>
      <c r="EIT912" s="3"/>
      <c r="EIU912" s="3"/>
      <c r="EIV912" s="3"/>
      <c r="EIW912" s="3"/>
      <c r="EIX912" s="3"/>
      <c r="EIY912" s="3"/>
      <c r="EIZ912" s="3"/>
      <c r="EJA912" s="3"/>
      <c r="EJB912" s="3"/>
      <c r="EJC912" s="3"/>
      <c r="EJD912" s="3"/>
      <c r="EJE912" s="3"/>
      <c r="EJF912" s="3"/>
      <c r="EJG912" s="3"/>
      <c r="EJH912" s="3"/>
      <c r="EJI912" s="3"/>
      <c r="EJJ912" s="3"/>
      <c r="EJK912" s="3"/>
      <c r="EJL912" s="3"/>
      <c r="EJM912" s="3"/>
      <c r="EJN912" s="3"/>
      <c r="EJO912" s="3"/>
      <c r="EJP912" s="3"/>
      <c r="EJQ912" s="3"/>
      <c r="EJR912" s="3"/>
      <c r="EJS912" s="3"/>
      <c r="EJT912" s="3"/>
      <c r="EJU912" s="3"/>
      <c r="EJV912" s="3"/>
      <c r="EJW912" s="3"/>
      <c r="EJX912" s="3"/>
      <c r="EJY912" s="3"/>
      <c r="EJZ912" s="3"/>
      <c r="EKA912" s="3"/>
      <c r="EKB912" s="3"/>
      <c r="EKC912" s="3"/>
      <c r="EKD912" s="3"/>
      <c r="EKE912" s="3"/>
      <c r="EKF912" s="3"/>
      <c r="EKG912" s="3"/>
      <c r="EKH912" s="3"/>
      <c r="EKI912" s="3"/>
      <c r="EKJ912" s="3"/>
      <c r="EKK912" s="3"/>
      <c r="EKL912" s="3"/>
      <c r="EKM912" s="3"/>
      <c r="EKN912" s="3"/>
      <c r="EKO912" s="3"/>
      <c r="EKP912" s="3"/>
      <c r="EKQ912" s="3"/>
      <c r="EKR912" s="3"/>
      <c r="EKS912" s="3"/>
      <c r="EKT912" s="3"/>
      <c r="EKU912" s="3"/>
      <c r="EKV912" s="3"/>
      <c r="EKW912" s="3"/>
      <c r="EKX912" s="3"/>
      <c r="EKY912" s="3"/>
      <c r="EKZ912" s="3"/>
      <c r="ELA912" s="3"/>
      <c r="ELB912" s="3"/>
      <c r="ELC912" s="3"/>
      <c r="ELD912" s="3"/>
      <c r="ELE912" s="3"/>
      <c r="ELF912" s="3"/>
      <c r="ELG912" s="3"/>
      <c r="ELH912" s="3"/>
      <c r="ELI912" s="3"/>
      <c r="ELJ912" s="3"/>
      <c r="ELK912" s="3"/>
      <c r="ELL912" s="3"/>
      <c r="ELM912" s="3"/>
      <c r="ELN912" s="3"/>
      <c r="ELO912" s="3"/>
      <c r="ELP912" s="3"/>
      <c r="ELQ912" s="3"/>
      <c r="ELR912" s="3"/>
      <c r="ELS912" s="3"/>
      <c r="ELT912" s="3"/>
      <c r="ELU912" s="3"/>
      <c r="ELV912" s="3"/>
      <c r="ELW912" s="3"/>
      <c r="ELX912" s="3"/>
      <c r="ELY912" s="3"/>
      <c r="ELZ912" s="3"/>
      <c r="EMA912" s="3"/>
      <c r="EMB912" s="3"/>
      <c r="EMC912" s="3"/>
      <c r="EMD912" s="3"/>
      <c r="EME912" s="3"/>
      <c r="EMF912" s="3"/>
      <c r="EMG912" s="3"/>
      <c r="EMH912" s="3"/>
      <c r="EMI912" s="3"/>
      <c r="EMJ912" s="3"/>
      <c r="EMK912" s="3"/>
      <c r="EML912" s="3"/>
      <c r="EMM912" s="3"/>
      <c r="EMN912" s="3"/>
      <c r="EMO912" s="3"/>
      <c r="EMP912" s="3"/>
      <c r="EMQ912" s="3"/>
      <c r="EMR912" s="3"/>
      <c r="EMS912" s="3"/>
      <c r="EMT912" s="3"/>
      <c r="EMU912" s="3"/>
      <c r="EMV912" s="3"/>
      <c r="EMW912" s="3"/>
      <c r="EMX912" s="3"/>
      <c r="EMY912" s="3"/>
      <c r="EMZ912" s="3"/>
      <c r="ENA912" s="3"/>
      <c r="ENB912" s="3"/>
      <c r="ENC912" s="3"/>
      <c r="END912" s="3"/>
      <c r="ENE912" s="3"/>
      <c r="ENF912" s="3"/>
      <c r="ENG912" s="3"/>
      <c r="ENH912" s="3"/>
      <c r="ENI912" s="3"/>
      <c r="ENJ912" s="3"/>
      <c r="ENK912" s="3"/>
      <c r="ENL912" s="3"/>
      <c r="ENM912" s="3"/>
      <c r="ENN912" s="3"/>
      <c r="ENO912" s="3"/>
      <c r="ENP912" s="3"/>
      <c r="ENQ912" s="3"/>
      <c r="ENR912" s="3"/>
      <c r="ENS912" s="3"/>
      <c r="ENT912" s="3"/>
      <c r="ENU912" s="3"/>
      <c r="ENV912" s="3"/>
      <c r="ENW912" s="3"/>
      <c r="ENX912" s="3"/>
      <c r="ENY912" s="3"/>
      <c r="ENZ912" s="3"/>
      <c r="EOA912" s="3"/>
      <c r="EOB912" s="3"/>
      <c r="EOC912" s="3"/>
      <c r="EOD912" s="3"/>
      <c r="EOE912" s="3"/>
      <c r="EOF912" s="3"/>
      <c r="EOG912" s="3"/>
      <c r="EOH912" s="3"/>
      <c r="EOI912" s="3"/>
      <c r="EOJ912" s="3"/>
      <c r="EOK912" s="3"/>
      <c r="EOL912" s="3"/>
      <c r="EOM912" s="3"/>
      <c r="EON912" s="3"/>
      <c r="EOO912" s="3"/>
      <c r="EOP912" s="3"/>
      <c r="EOQ912" s="3"/>
      <c r="EOR912" s="3"/>
      <c r="EOS912" s="3"/>
      <c r="EOT912" s="3"/>
      <c r="EOU912" s="3"/>
      <c r="EOV912" s="3"/>
      <c r="EOW912" s="3"/>
      <c r="EOX912" s="3"/>
      <c r="EOY912" s="3"/>
      <c r="EOZ912" s="3"/>
      <c r="EPA912" s="3"/>
      <c r="EPB912" s="3"/>
      <c r="EPC912" s="3"/>
      <c r="EPD912" s="3"/>
      <c r="EPE912" s="3"/>
      <c r="EPF912" s="3"/>
      <c r="EPG912" s="3"/>
      <c r="EPH912" s="3"/>
      <c r="EPI912" s="3"/>
      <c r="EPJ912" s="3"/>
      <c r="EPK912" s="3"/>
      <c r="EPL912" s="3"/>
      <c r="EPM912" s="3"/>
      <c r="EPN912" s="3"/>
      <c r="EPO912" s="3"/>
      <c r="EPP912" s="3"/>
      <c r="EPQ912" s="3"/>
      <c r="EPR912" s="3"/>
      <c r="EPS912" s="3"/>
      <c r="EPT912" s="3"/>
      <c r="EPU912" s="3"/>
      <c r="EPV912" s="3"/>
      <c r="EPW912" s="3"/>
      <c r="EPX912" s="3"/>
      <c r="EPY912" s="3"/>
      <c r="EPZ912" s="3"/>
      <c r="EQA912" s="3"/>
      <c r="EQB912" s="3"/>
      <c r="EQC912" s="3"/>
      <c r="EQD912" s="3"/>
      <c r="EQE912" s="3"/>
      <c r="EQF912" s="3"/>
      <c r="EQG912" s="3"/>
      <c r="EQH912" s="3"/>
      <c r="EQI912" s="3"/>
      <c r="EQJ912" s="3"/>
      <c r="EQK912" s="3"/>
      <c r="EQL912" s="3"/>
      <c r="EQM912" s="3"/>
      <c r="EQN912" s="3"/>
      <c r="EQO912" s="3"/>
      <c r="EQP912" s="3"/>
      <c r="EQQ912" s="3"/>
      <c r="EQR912" s="3"/>
      <c r="EQS912" s="3"/>
      <c r="EQT912" s="3"/>
      <c r="EQU912" s="3"/>
      <c r="EQV912" s="3"/>
      <c r="EQW912" s="3"/>
      <c r="EQX912" s="3"/>
      <c r="EQY912" s="3"/>
      <c r="EQZ912" s="3"/>
      <c r="ERA912" s="3"/>
      <c r="ERB912" s="3"/>
      <c r="ERC912" s="3"/>
      <c r="ERD912" s="3"/>
      <c r="ERE912" s="3"/>
      <c r="ERF912" s="3"/>
      <c r="ERG912" s="3"/>
      <c r="ERH912" s="3"/>
      <c r="ERI912" s="3"/>
      <c r="ERJ912" s="3"/>
      <c r="ERK912" s="3"/>
      <c r="ERL912" s="3"/>
      <c r="ERM912" s="3"/>
      <c r="ERN912" s="3"/>
      <c r="ERO912" s="3"/>
      <c r="ERP912" s="3"/>
      <c r="ERQ912" s="3"/>
      <c r="ERR912" s="3"/>
      <c r="ERS912" s="3"/>
      <c r="ERT912" s="3"/>
      <c r="ERU912" s="3"/>
      <c r="ERV912" s="3"/>
      <c r="ERW912" s="3"/>
      <c r="ERX912" s="3"/>
      <c r="ERY912" s="3"/>
      <c r="ERZ912" s="3"/>
      <c r="ESA912" s="3"/>
      <c r="ESB912" s="3"/>
      <c r="ESC912" s="3"/>
      <c r="ESD912" s="3"/>
      <c r="ESE912" s="3"/>
      <c r="ESF912" s="3"/>
      <c r="ESG912" s="3"/>
      <c r="ESH912" s="3"/>
      <c r="ESI912" s="3"/>
      <c r="ESJ912" s="3"/>
      <c r="ESK912" s="3"/>
      <c r="ESL912" s="3"/>
      <c r="ESM912" s="3"/>
      <c r="ESN912" s="3"/>
      <c r="ESO912" s="3"/>
      <c r="ESP912" s="3"/>
      <c r="ESQ912" s="3"/>
      <c r="ESR912" s="3"/>
      <c r="ESS912" s="3"/>
      <c r="EST912" s="3"/>
      <c r="ESU912" s="3"/>
      <c r="ESV912" s="3"/>
      <c r="ESW912" s="3"/>
      <c r="ESX912" s="3"/>
      <c r="ESY912" s="3"/>
      <c r="ESZ912" s="3"/>
      <c r="ETA912" s="3"/>
      <c r="ETB912" s="3"/>
      <c r="ETC912" s="3"/>
      <c r="ETD912" s="3"/>
      <c r="ETE912" s="3"/>
      <c r="ETF912" s="3"/>
      <c r="ETG912" s="3"/>
      <c r="ETH912" s="3"/>
      <c r="ETI912" s="3"/>
      <c r="ETJ912" s="3"/>
      <c r="ETK912" s="3"/>
      <c r="ETL912" s="3"/>
      <c r="ETM912" s="3"/>
      <c r="ETN912" s="3"/>
      <c r="ETO912" s="3"/>
      <c r="ETP912" s="3"/>
      <c r="ETQ912" s="3"/>
      <c r="ETR912" s="3"/>
      <c r="ETS912" s="3"/>
      <c r="ETT912" s="3"/>
      <c r="ETU912" s="3"/>
      <c r="ETV912" s="3"/>
      <c r="ETW912" s="3"/>
      <c r="ETX912" s="3"/>
      <c r="ETY912" s="3"/>
      <c r="ETZ912" s="3"/>
      <c r="EUA912" s="3"/>
      <c r="EUB912" s="3"/>
      <c r="EUC912" s="3"/>
      <c r="EUD912" s="3"/>
      <c r="EUE912" s="3"/>
      <c r="EUF912" s="3"/>
      <c r="EUG912" s="3"/>
      <c r="EUH912" s="3"/>
      <c r="EUI912" s="3"/>
      <c r="EUJ912" s="3"/>
      <c r="EUK912" s="3"/>
      <c r="EUL912" s="3"/>
      <c r="EUM912" s="3"/>
      <c r="EUN912" s="3"/>
      <c r="EUO912" s="3"/>
      <c r="EUP912" s="3"/>
      <c r="EUQ912" s="3"/>
      <c r="EUR912" s="3"/>
      <c r="EUS912" s="3"/>
      <c r="EUT912" s="3"/>
      <c r="EUU912" s="3"/>
      <c r="EUV912" s="3"/>
      <c r="EUW912" s="3"/>
      <c r="EUX912" s="3"/>
      <c r="EUY912" s="3"/>
      <c r="EUZ912" s="3"/>
      <c r="EVA912" s="3"/>
      <c r="EVB912" s="3"/>
      <c r="EVC912" s="3"/>
      <c r="EVD912" s="3"/>
      <c r="EVE912" s="3"/>
      <c r="EVF912" s="3"/>
      <c r="EVG912" s="3"/>
      <c r="EVH912" s="3"/>
      <c r="EVI912" s="3"/>
      <c r="EVJ912" s="3"/>
      <c r="EVK912" s="3"/>
      <c r="EVL912" s="3"/>
      <c r="EVM912" s="3"/>
      <c r="EVN912" s="3"/>
      <c r="EVO912" s="3"/>
      <c r="EVP912" s="3"/>
      <c r="EVQ912" s="3"/>
      <c r="EVR912" s="3"/>
      <c r="EVS912" s="3"/>
      <c r="EVT912" s="3"/>
      <c r="EVU912" s="3"/>
      <c r="EVV912" s="3"/>
      <c r="EVW912" s="3"/>
      <c r="EVX912" s="3"/>
      <c r="EVY912" s="3"/>
      <c r="EVZ912" s="3"/>
      <c r="EWA912" s="3"/>
      <c r="EWB912" s="3"/>
      <c r="EWC912" s="3"/>
      <c r="EWD912" s="3"/>
      <c r="EWE912" s="3"/>
      <c r="EWF912" s="3"/>
      <c r="EWG912" s="3"/>
      <c r="EWH912" s="3"/>
      <c r="EWI912" s="3"/>
      <c r="EWJ912" s="3"/>
      <c r="EWK912" s="3"/>
      <c r="EWL912" s="3"/>
      <c r="EWM912" s="3"/>
      <c r="EWN912" s="3"/>
      <c r="EWO912" s="3"/>
      <c r="EWP912" s="3"/>
      <c r="EWQ912" s="3"/>
      <c r="EWR912" s="3"/>
      <c r="EWS912" s="3"/>
      <c r="EWT912" s="3"/>
      <c r="EWU912" s="3"/>
      <c r="EWV912" s="3"/>
      <c r="EWW912" s="3"/>
      <c r="EWX912" s="3"/>
      <c r="EWY912" s="3"/>
      <c r="EWZ912" s="3"/>
      <c r="EXA912" s="3"/>
      <c r="EXB912" s="3"/>
      <c r="EXC912" s="3"/>
      <c r="EXD912" s="3"/>
      <c r="EXE912" s="3"/>
      <c r="EXF912" s="3"/>
      <c r="EXG912" s="3"/>
      <c r="EXH912" s="3"/>
      <c r="EXI912" s="3"/>
      <c r="EXJ912" s="3"/>
      <c r="EXK912" s="3"/>
      <c r="EXL912" s="3"/>
      <c r="EXM912" s="3"/>
      <c r="EXN912" s="3"/>
      <c r="EXO912" s="3"/>
      <c r="EXP912" s="3"/>
      <c r="EXQ912" s="3"/>
      <c r="EXR912" s="3"/>
      <c r="EXS912" s="3"/>
      <c r="EXT912" s="3"/>
      <c r="EXU912" s="3"/>
      <c r="EXV912" s="3"/>
      <c r="EXW912" s="3"/>
      <c r="EXX912" s="3"/>
      <c r="EXY912" s="3"/>
      <c r="EXZ912" s="3"/>
      <c r="EYA912" s="3"/>
      <c r="EYB912" s="3"/>
      <c r="EYC912" s="3"/>
      <c r="EYD912" s="3"/>
      <c r="EYE912" s="3"/>
      <c r="EYF912" s="3"/>
      <c r="EYG912" s="3"/>
      <c r="EYH912" s="3"/>
      <c r="EYI912" s="3"/>
      <c r="EYJ912" s="3"/>
      <c r="EYK912" s="3"/>
      <c r="EYL912" s="3"/>
      <c r="EYM912" s="3"/>
      <c r="EYN912" s="3"/>
      <c r="EYO912" s="3"/>
      <c r="EYP912" s="3"/>
      <c r="EYQ912" s="3"/>
      <c r="EYR912" s="3"/>
      <c r="EYS912" s="3"/>
      <c r="EYT912" s="3"/>
      <c r="EYU912" s="3"/>
      <c r="EYV912" s="3"/>
      <c r="EYW912" s="3"/>
      <c r="EYX912" s="3"/>
      <c r="EYY912" s="3"/>
      <c r="EYZ912" s="3"/>
      <c r="EZA912" s="3"/>
      <c r="EZB912" s="3"/>
      <c r="EZC912" s="3"/>
      <c r="EZD912" s="3"/>
      <c r="EZE912" s="3"/>
      <c r="EZF912" s="3"/>
      <c r="EZG912" s="3"/>
      <c r="EZH912" s="3"/>
      <c r="EZI912" s="3"/>
      <c r="EZJ912" s="3"/>
      <c r="EZK912" s="3"/>
      <c r="EZL912" s="3"/>
      <c r="EZM912" s="3"/>
      <c r="EZN912" s="3"/>
      <c r="EZO912" s="3"/>
      <c r="EZP912" s="3"/>
      <c r="EZQ912" s="3"/>
      <c r="EZR912" s="3"/>
      <c r="EZS912" s="3"/>
      <c r="EZT912" s="3"/>
      <c r="EZU912" s="3"/>
      <c r="EZV912" s="3"/>
      <c r="EZW912" s="3"/>
      <c r="EZX912" s="3"/>
      <c r="EZY912" s="3"/>
      <c r="EZZ912" s="3"/>
      <c r="FAA912" s="3"/>
      <c r="FAB912" s="3"/>
      <c r="FAC912" s="3"/>
      <c r="FAD912" s="3"/>
      <c r="FAE912" s="3"/>
      <c r="FAF912" s="3"/>
      <c r="FAG912" s="3"/>
      <c r="FAH912" s="3"/>
      <c r="FAI912" s="3"/>
      <c r="FAJ912" s="3"/>
      <c r="FAK912" s="3"/>
      <c r="FAL912" s="3"/>
      <c r="FAM912" s="3"/>
      <c r="FAN912" s="3"/>
      <c r="FAO912" s="3"/>
      <c r="FAP912" s="3"/>
      <c r="FAQ912" s="3"/>
      <c r="FAR912" s="3"/>
      <c r="FAS912" s="3"/>
      <c r="FAT912" s="3"/>
      <c r="FAU912" s="3"/>
      <c r="FAV912" s="3"/>
      <c r="FAW912" s="3"/>
      <c r="FAX912" s="3"/>
      <c r="FAY912" s="3"/>
      <c r="FAZ912" s="3"/>
      <c r="FBA912" s="3"/>
      <c r="FBB912" s="3"/>
      <c r="FBC912" s="3"/>
      <c r="FBD912" s="3"/>
      <c r="FBE912" s="3"/>
      <c r="FBF912" s="3"/>
      <c r="FBG912" s="3"/>
      <c r="FBH912" s="3"/>
      <c r="FBI912" s="3"/>
      <c r="FBJ912" s="3"/>
      <c r="FBK912" s="3"/>
      <c r="FBL912" s="3"/>
      <c r="FBM912" s="3"/>
      <c r="FBN912" s="3"/>
      <c r="FBO912" s="3"/>
      <c r="FBP912" s="3"/>
      <c r="FBQ912" s="3"/>
      <c r="FBR912" s="3"/>
      <c r="FBS912" s="3"/>
      <c r="FBT912" s="3"/>
      <c r="FBU912" s="3"/>
      <c r="FBV912" s="3"/>
      <c r="FBW912" s="3"/>
      <c r="FBX912" s="3"/>
      <c r="FBY912" s="3"/>
      <c r="FBZ912" s="3"/>
      <c r="FCA912" s="3"/>
      <c r="FCB912" s="3"/>
      <c r="FCC912" s="3"/>
      <c r="FCD912" s="3"/>
      <c r="FCE912" s="3"/>
      <c r="FCF912" s="3"/>
      <c r="FCG912" s="3"/>
      <c r="FCH912" s="3"/>
      <c r="FCI912" s="3"/>
      <c r="FCJ912" s="3"/>
      <c r="FCK912" s="3"/>
      <c r="FCL912" s="3"/>
      <c r="FCM912" s="3"/>
      <c r="FCN912" s="3"/>
      <c r="FCO912" s="3"/>
      <c r="FCP912" s="3"/>
      <c r="FCQ912" s="3"/>
      <c r="FCR912" s="3"/>
      <c r="FCS912" s="3"/>
      <c r="FCT912" s="3"/>
      <c r="FCU912" s="3"/>
      <c r="FCV912" s="3"/>
      <c r="FCW912" s="3"/>
      <c r="FCX912" s="3"/>
      <c r="FCY912" s="3"/>
      <c r="FCZ912" s="3"/>
      <c r="FDA912" s="3"/>
      <c r="FDB912" s="3"/>
      <c r="FDC912" s="3"/>
      <c r="FDD912" s="3"/>
      <c r="FDE912" s="3"/>
      <c r="FDF912" s="3"/>
      <c r="FDG912" s="3"/>
      <c r="FDH912" s="3"/>
      <c r="FDI912" s="3"/>
      <c r="FDJ912" s="3"/>
      <c r="FDK912" s="3"/>
      <c r="FDL912" s="3"/>
      <c r="FDM912" s="3"/>
      <c r="FDN912" s="3"/>
      <c r="FDO912" s="3"/>
      <c r="FDP912" s="3"/>
      <c r="FDQ912" s="3"/>
      <c r="FDR912" s="3"/>
      <c r="FDS912" s="3"/>
      <c r="FDT912" s="3"/>
      <c r="FDU912" s="3"/>
      <c r="FDV912" s="3"/>
      <c r="FDW912" s="3"/>
      <c r="FDX912" s="3"/>
      <c r="FDY912" s="3"/>
      <c r="FDZ912" s="3"/>
      <c r="FEA912" s="3"/>
      <c r="FEB912" s="3"/>
      <c r="FEC912" s="3"/>
      <c r="FED912" s="3"/>
      <c r="FEE912" s="3"/>
      <c r="FEF912" s="3"/>
      <c r="FEG912" s="3"/>
      <c r="FEH912" s="3"/>
      <c r="FEI912" s="3"/>
      <c r="FEJ912" s="3"/>
      <c r="FEK912" s="3"/>
      <c r="FEL912" s="3"/>
      <c r="FEM912" s="3"/>
      <c r="FEN912" s="3"/>
      <c r="FEO912" s="3"/>
      <c r="FEP912" s="3"/>
      <c r="FEQ912" s="3"/>
      <c r="FER912" s="3"/>
      <c r="FES912" s="3"/>
      <c r="FET912" s="3"/>
      <c r="FEU912" s="3"/>
      <c r="FEV912" s="3"/>
      <c r="FEW912" s="3"/>
      <c r="FEX912" s="3"/>
      <c r="FEY912" s="3"/>
      <c r="FEZ912" s="3"/>
      <c r="FFA912" s="3"/>
      <c r="FFB912" s="3"/>
      <c r="FFC912" s="3"/>
      <c r="FFD912" s="3"/>
      <c r="FFE912" s="3"/>
      <c r="FFF912" s="3"/>
      <c r="FFG912" s="3"/>
      <c r="FFH912" s="3"/>
      <c r="FFI912" s="3"/>
      <c r="FFJ912" s="3"/>
      <c r="FFK912" s="3"/>
      <c r="FFL912" s="3"/>
      <c r="FFM912" s="3"/>
      <c r="FFN912" s="3"/>
      <c r="FFO912" s="3"/>
      <c r="FFP912" s="3"/>
      <c r="FFQ912" s="3"/>
      <c r="FFR912" s="3"/>
      <c r="FFS912" s="3"/>
      <c r="FFT912" s="3"/>
      <c r="FFU912" s="3"/>
      <c r="FFV912" s="3"/>
      <c r="FFW912" s="3"/>
      <c r="FFX912" s="3"/>
      <c r="FFY912" s="3"/>
      <c r="FFZ912" s="3"/>
      <c r="FGA912" s="3"/>
      <c r="FGB912" s="3"/>
      <c r="FGC912" s="3"/>
      <c r="FGD912" s="3"/>
      <c r="FGE912" s="3"/>
      <c r="FGF912" s="3"/>
      <c r="FGG912" s="3"/>
      <c r="FGH912" s="3"/>
      <c r="FGI912" s="3"/>
      <c r="FGJ912" s="3"/>
      <c r="FGK912" s="3"/>
      <c r="FGL912" s="3"/>
      <c r="FGM912" s="3"/>
      <c r="FGN912" s="3"/>
      <c r="FGO912" s="3"/>
      <c r="FGP912" s="3"/>
      <c r="FGQ912" s="3"/>
      <c r="FGR912" s="3"/>
      <c r="FGS912" s="3"/>
      <c r="FGT912" s="3"/>
      <c r="FGU912" s="3"/>
      <c r="FGV912" s="3"/>
      <c r="FGW912" s="3"/>
      <c r="FGX912" s="3"/>
      <c r="FGY912" s="3"/>
      <c r="FGZ912" s="3"/>
      <c r="FHA912" s="3"/>
      <c r="FHB912" s="3"/>
      <c r="FHC912" s="3"/>
      <c r="FHD912" s="3"/>
      <c r="FHE912" s="3"/>
      <c r="FHF912" s="3"/>
      <c r="FHG912" s="3"/>
      <c r="FHH912" s="3"/>
      <c r="FHI912" s="3"/>
      <c r="FHJ912" s="3"/>
      <c r="FHK912" s="3"/>
      <c r="FHL912" s="3"/>
      <c r="FHM912" s="3"/>
      <c r="FHN912" s="3"/>
      <c r="FHO912" s="3"/>
      <c r="FHP912" s="3"/>
      <c r="FHQ912" s="3"/>
      <c r="FHR912" s="3"/>
      <c r="FHS912" s="3"/>
      <c r="FHT912" s="3"/>
      <c r="FHU912" s="3"/>
      <c r="FHV912" s="3"/>
      <c r="FHW912" s="3"/>
      <c r="FHX912" s="3"/>
      <c r="FHY912" s="3"/>
      <c r="FHZ912" s="3"/>
      <c r="FIA912" s="3"/>
      <c r="FIB912" s="3"/>
      <c r="FIC912" s="3"/>
      <c r="FID912" s="3"/>
      <c r="FIE912" s="3"/>
      <c r="FIF912" s="3"/>
      <c r="FIG912" s="3"/>
      <c r="FIH912" s="3"/>
      <c r="FII912" s="3"/>
      <c r="FIJ912" s="3"/>
      <c r="FIK912" s="3"/>
      <c r="FIL912" s="3"/>
      <c r="FIM912" s="3"/>
      <c r="FIN912" s="3"/>
      <c r="FIO912" s="3"/>
      <c r="FIP912" s="3"/>
      <c r="FIQ912" s="3"/>
      <c r="FIR912" s="3"/>
      <c r="FIS912" s="3"/>
      <c r="FIT912" s="3"/>
      <c r="FIU912" s="3"/>
      <c r="FIV912" s="3"/>
      <c r="FIW912" s="3"/>
      <c r="FIX912" s="3"/>
      <c r="FIY912" s="3"/>
      <c r="FIZ912" s="3"/>
      <c r="FJA912" s="3"/>
      <c r="FJB912" s="3"/>
      <c r="FJC912" s="3"/>
      <c r="FJD912" s="3"/>
      <c r="FJE912" s="3"/>
      <c r="FJF912" s="3"/>
      <c r="FJG912" s="3"/>
      <c r="FJH912" s="3"/>
      <c r="FJI912" s="3"/>
      <c r="FJJ912" s="3"/>
      <c r="FJK912" s="3"/>
      <c r="FJL912" s="3"/>
      <c r="FJM912" s="3"/>
      <c r="FJN912" s="3"/>
      <c r="FJO912" s="3"/>
      <c r="FJP912" s="3"/>
      <c r="FJQ912" s="3"/>
      <c r="FJR912" s="3"/>
      <c r="FJS912" s="3"/>
      <c r="FJT912" s="3"/>
      <c r="FJU912" s="3"/>
      <c r="FJV912" s="3"/>
      <c r="FJW912" s="3"/>
      <c r="FJX912" s="3"/>
      <c r="FJY912" s="3"/>
      <c r="FJZ912" s="3"/>
      <c r="FKA912" s="3"/>
      <c r="FKB912" s="3"/>
      <c r="FKC912" s="3"/>
      <c r="FKD912" s="3"/>
      <c r="FKE912" s="3"/>
      <c r="FKF912" s="3"/>
      <c r="FKG912" s="3"/>
      <c r="FKH912" s="3"/>
      <c r="FKI912" s="3"/>
      <c r="FKJ912" s="3"/>
      <c r="FKK912" s="3"/>
      <c r="FKL912" s="3"/>
      <c r="FKM912" s="3"/>
      <c r="FKN912" s="3"/>
      <c r="FKO912" s="3"/>
      <c r="FKP912" s="3"/>
      <c r="FKQ912" s="3"/>
      <c r="FKR912" s="3"/>
      <c r="FKS912" s="3"/>
      <c r="FKT912" s="3"/>
      <c r="FKU912" s="3"/>
      <c r="FKV912" s="3"/>
      <c r="FKW912" s="3"/>
      <c r="FKX912" s="3"/>
      <c r="FKY912" s="3"/>
      <c r="FKZ912" s="3"/>
      <c r="FLA912" s="3"/>
      <c r="FLB912" s="3"/>
      <c r="FLC912" s="3"/>
      <c r="FLD912" s="3"/>
      <c r="FLE912" s="3"/>
      <c r="FLF912" s="3"/>
      <c r="FLG912" s="3"/>
      <c r="FLH912" s="3"/>
      <c r="FLI912" s="3"/>
      <c r="FLJ912" s="3"/>
      <c r="FLK912" s="3"/>
      <c r="FLL912" s="3"/>
      <c r="FLM912" s="3"/>
      <c r="FLN912" s="3"/>
      <c r="FLO912" s="3"/>
      <c r="FLP912" s="3"/>
      <c r="FLQ912" s="3"/>
      <c r="FLR912" s="3"/>
      <c r="FLS912" s="3"/>
      <c r="FLT912" s="3"/>
      <c r="FLU912" s="3"/>
      <c r="FLV912" s="3"/>
      <c r="FLW912" s="3"/>
      <c r="FLX912" s="3"/>
      <c r="FLY912" s="3"/>
      <c r="FLZ912" s="3"/>
      <c r="FMA912" s="3"/>
      <c r="FMB912" s="3"/>
      <c r="FMC912" s="3"/>
      <c r="FMD912" s="3"/>
      <c r="FME912" s="3"/>
      <c r="FMF912" s="3"/>
      <c r="FMG912" s="3"/>
      <c r="FMH912" s="3"/>
      <c r="FMI912" s="3"/>
      <c r="FMJ912" s="3"/>
      <c r="FMK912" s="3"/>
      <c r="FML912" s="3"/>
      <c r="FMM912" s="3"/>
      <c r="FMN912" s="3"/>
      <c r="FMO912" s="3"/>
      <c r="FMP912" s="3"/>
      <c r="FMQ912" s="3"/>
      <c r="FMR912" s="3"/>
      <c r="FMS912" s="3"/>
      <c r="FMT912" s="3"/>
      <c r="FMU912" s="3"/>
      <c r="FMV912" s="3"/>
      <c r="FMW912" s="3"/>
      <c r="FMX912" s="3"/>
      <c r="FMY912" s="3"/>
      <c r="FMZ912" s="3"/>
      <c r="FNA912" s="3"/>
      <c r="FNB912" s="3"/>
      <c r="FNC912" s="3"/>
      <c r="FND912" s="3"/>
      <c r="FNE912" s="3"/>
      <c r="FNF912" s="3"/>
      <c r="FNG912" s="3"/>
      <c r="FNH912" s="3"/>
      <c r="FNI912" s="3"/>
      <c r="FNJ912" s="3"/>
      <c r="FNK912" s="3"/>
      <c r="FNL912" s="3"/>
      <c r="FNM912" s="3"/>
      <c r="FNN912" s="3"/>
      <c r="FNO912" s="3"/>
      <c r="FNP912" s="3"/>
      <c r="FNQ912" s="3"/>
      <c r="FNR912" s="3"/>
      <c r="FNS912" s="3"/>
      <c r="FNT912" s="3"/>
      <c r="FNU912" s="3"/>
      <c r="FNV912" s="3"/>
      <c r="FNW912" s="3"/>
      <c r="FNX912" s="3"/>
      <c r="FNY912" s="3"/>
      <c r="FNZ912" s="3"/>
      <c r="FOA912" s="3"/>
      <c r="FOB912" s="3"/>
      <c r="FOC912" s="3"/>
      <c r="FOD912" s="3"/>
      <c r="FOE912" s="3"/>
      <c r="FOF912" s="3"/>
      <c r="FOG912" s="3"/>
      <c r="FOH912" s="3"/>
      <c r="FOI912" s="3"/>
      <c r="FOJ912" s="3"/>
      <c r="FOK912" s="3"/>
      <c r="FOL912" s="3"/>
      <c r="FOM912" s="3"/>
      <c r="FON912" s="3"/>
      <c r="FOO912" s="3"/>
      <c r="FOP912" s="3"/>
      <c r="FOQ912" s="3"/>
      <c r="FOR912" s="3"/>
      <c r="FOS912" s="3"/>
      <c r="FOT912" s="3"/>
      <c r="FOU912" s="3"/>
      <c r="FOV912" s="3"/>
      <c r="FOW912" s="3"/>
      <c r="FOX912" s="3"/>
      <c r="FOY912" s="3"/>
      <c r="FOZ912" s="3"/>
      <c r="FPA912" s="3"/>
      <c r="FPB912" s="3"/>
      <c r="FPC912" s="3"/>
      <c r="FPD912" s="3"/>
      <c r="FPE912" s="3"/>
      <c r="FPF912" s="3"/>
      <c r="FPG912" s="3"/>
      <c r="FPH912" s="3"/>
      <c r="FPI912" s="3"/>
      <c r="FPJ912" s="3"/>
      <c r="FPK912" s="3"/>
      <c r="FPL912" s="3"/>
      <c r="FPM912" s="3"/>
      <c r="FPN912" s="3"/>
      <c r="FPO912" s="3"/>
      <c r="FPP912" s="3"/>
      <c r="FPQ912" s="3"/>
      <c r="FPR912" s="3"/>
      <c r="FPS912" s="3"/>
      <c r="FPT912" s="3"/>
      <c r="FPU912" s="3"/>
      <c r="FPV912" s="3"/>
      <c r="FPW912" s="3"/>
      <c r="FPX912" s="3"/>
      <c r="FPY912" s="3"/>
      <c r="FPZ912" s="3"/>
      <c r="FQA912" s="3"/>
      <c r="FQB912" s="3"/>
      <c r="FQC912" s="3"/>
      <c r="FQD912" s="3"/>
      <c r="FQE912" s="3"/>
      <c r="FQF912" s="3"/>
      <c r="FQG912" s="3"/>
      <c r="FQH912" s="3"/>
      <c r="FQI912" s="3"/>
      <c r="FQJ912" s="3"/>
      <c r="FQK912" s="3"/>
      <c r="FQL912" s="3"/>
      <c r="FQM912" s="3"/>
      <c r="FQN912" s="3"/>
      <c r="FQO912" s="3"/>
      <c r="FQP912" s="3"/>
      <c r="FQQ912" s="3"/>
      <c r="FQR912" s="3"/>
      <c r="FQS912" s="3"/>
      <c r="FQT912" s="3"/>
      <c r="FQU912" s="3"/>
      <c r="FQV912" s="3"/>
      <c r="FQW912" s="3"/>
      <c r="FQX912" s="3"/>
      <c r="FQY912" s="3"/>
      <c r="FQZ912" s="3"/>
      <c r="FRA912" s="3"/>
      <c r="FRB912" s="3"/>
      <c r="FRC912" s="3"/>
      <c r="FRD912" s="3"/>
      <c r="FRE912" s="3"/>
      <c r="FRF912" s="3"/>
      <c r="FRG912" s="3"/>
      <c r="FRH912" s="3"/>
      <c r="FRI912" s="3"/>
      <c r="FRJ912" s="3"/>
      <c r="FRK912" s="3"/>
      <c r="FRL912" s="3"/>
      <c r="FRM912" s="3"/>
      <c r="FRN912" s="3"/>
      <c r="FRO912" s="3"/>
      <c r="FRP912" s="3"/>
      <c r="FRQ912" s="3"/>
      <c r="FRR912" s="3"/>
      <c r="FRS912" s="3"/>
      <c r="FRT912" s="3"/>
      <c r="FRU912" s="3"/>
      <c r="FRV912" s="3"/>
      <c r="FRW912" s="3"/>
      <c r="FRX912" s="3"/>
      <c r="FRY912" s="3"/>
      <c r="FRZ912" s="3"/>
      <c r="FSA912" s="3"/>
      <c r="FSB912" s="3"/>
      <c r="FSC912" s="3"/>
      <c r="FSD912" s="3"/>
      <c r="FSE912" s="3"/>
      <c r="FSF912" s="3"/>
      <c r="FSG912" s="3"/>
      <c r="FSH912" s="3"/>
      <c r="FSI912" s="3"/>
      <c r="FSJ912" s="3"/>
      <c r="FSK912" s="3"/>
      <c r="FSL912" s="3"/>
      <c r="FSM912" s="3"/>
      <c r="FSN912" s="3"/>
      <c r="FSO912" s="3"/>
      <c r="FSP912" s="3"/>
      <c r="FSQ912" s="3"/>
      <c r="FSR912" s="3"/>
      <c r="FSS912" s="3"/>
      <c r="FST912" s="3"/>
      <c r="FSU912" s="3"/>
      <c r="FSV912" s="3"/>
      <c r="FSW912" s="3"/>
      <c r="FSX912" s="3"/>
      <c r="FSY912" s="3"/>
      <c r="FSZ912" s="3"/>
      <c r="FTA912" s="3"/>
      <c r="FTB912" s="3"/>
      <c r="FTC912" s="3"/>
      <c r="FTD912" s="3"/>
      <c r="FTE912" s="3"/>
      <c r="FTF912" s="3"/>
      <c r="FTG912" s="3"/>
      <c r="FTH912" s="3"/>
      <c r="FTI912" s="3"/>
      <c r="FTJ912" s="3"/>
      <c r="FTK912" s="3"/>
      <c r="FTL912" s="3"/>
      <c r="FTM912" s="3"/>
      <c r="FTN912" s="3"/>
      <c r="FTO912" s="3"/>
      <c r="FTP912" s="3"/>
      <c r="FTQ912" s="3"/>
      <c r="FTR912" s="3"/>
      <c r="FTS912" s="3"/>
      <c r="FTT912" s="3"/>
      <c r="FTU912" s="3"/>
      <c r="FTV912" s="3"/>
      <c r="FTW912" s="3"/>
      <c r="FTX912" s="3"/>
      <c r="FTY912" s="3"/>
      <c r="FTZ912" s="3"/>
      <c r="FUA912" s="3"/>
      <c r="FUB912" s="3"/>
      <c r="FUC912" s="3"/>
      <c r="FUD912" s="3"/>
      <c r="FUE912" s="3"/>
      <c r="FUF912" s="3"/>
      <c r="FUG912" s="3"/>
      <c r="FUH912" s="3"/>
      <c r="FUI912" s="3"/>
      <c r="FUJ912" s="3"/>
      <c r="FUK912" s="3"/>
      <c r="FUL912" s="3"/>
      <c r="FUM912" s="3"/>
      <c r="FUN912" s="3"/>
      <c r="FUO912" s="3"/>
      <c r="FUP912" s="3"/>
      <c r="FUQ912" s="3"/>
      <c r="FUR912" s="3"/>
      <c r="FUS912" s="3"/>
      <c r="FUT912" s="3"/>
      <c r="FUU912" s="3"/>
      <c r="FUV912" s="3"/>
      <c r="FUW912" s="3"/>
      <c r="FUX912" s="3"/>
      <c r="FUY912" s="3"/>
      <c r="FUZ912" s="3"/>
      <c r="FVA912" s="3"/>
      <c r="FVB912" s="3"/>
      <c r="FVC912" s="3"/>
      <c r="FVD912" s="3"/>
      <c r="FVE912" s="3"/>
      <c r="FVF912" s="3"/>
      <c r="FVG912" s="3"/>
      <c r="FVH912" s="3"/>
      <c r="FVI912" s="3"/>
      <c r="FVJ912" s="3"/>
      <c r="FVK912" s="3"/>
      <c r="FVL912" s="3"/>
      <c r="FVM912" s="3"/>
      <c r="FVN912" s="3"/>
      <c r="FVO912" s="3"/>
      <c r="FVP912" s="3"/>
      <c r="FVQ912" s="3"/>
      <c r="FVR912" s="3"/>
      <c r="FVS912" s="3"/>
      <c r="FVT912" s="3"/>
      <c r="FVU912" s="3"/>
      <c r="FVV912" s="3"/>
      <c r="FVW912" s="3"/>
      <c r="FVX912" s="3"/>
      <c r="FVY912" s="3"/>
      <c r="FVZ912" s="3"/>
      <c r="FWA912" s="3"/>
      <c r="FWB912" s="3"/>
      <c r="FWC912" s="3"/>
      <c r="FWD912" s="3"/>
      <c r="FWE912" s="3"/>
      <c r="FWF912" s="3"/>
      <c r="FWG912" s="3"/>
      <c r="FWH912" s="3"/>
      <c r="FWI912" s="3"/>
      <c r="FWJ912" s="3"/>
      <c r="FWK912" s="3"/>
      <c r="FWL912" s="3"/>
      <c r="FWM912" s="3"/>
      <c r="FWN912" s="3"/>
      <c r="FWO912" s="3"/>
      <c r="FWP912" s="3"/>
      <c r="FWQ912" s="3"/>
      <c r="FWR912" s="3"/>
      <c r="FWS912" s="3"/>
      <c r="FWT912" s="3"/>
      <c r="FWU912" s="3"/>
      <c r="FWV912" s="3"/>
      <c r="FWW912" s="3"/>
      <c r="FWX912" s="3"/>
      <c r="FWY912" s="3"/>
      <c r="FWZ912" s="3"/>
      <c r="FXA912" s="3"/>
      <c r="FXB912" s="3"/>
      <c r="FXC912" s="3"/>
      <c r="FXD912" s="3"/>
      <c r="FXE912" s="3"/>
      <c r="FXF912" s="3"/>
      <c r="FXG912" s="3"/>
      <c r="FXH912" s="3"/>
      <c r="FXI912" s="3"/>
      <c r="FXJ912" s="3"/>
      <c r="FXK912" s="3"/>
      <c r="FXL912" s="3"/>
      <c r="FXM912" s="3"/>
      <c r="FXN912" s="3"/>
      <c r="FXO912" s="3"/>
      <c r="FXP912" s="3"/>
      <c r="FXQ912" s="3"/>
      <c r="FXR912" s="3"/>
      <c r="FXS912" s="3"/>
      <c r="FXT912" s="3"/>
      <c r="FXU912" s="3"/>
      <c r="FXV912" s="3"/>
      <c r="FXW912" s="3"/>
      <c r="FXX912" s="3"/>
      <c r="FXY912" s="3"/>
      <c r="FXZ912" s="3"/>
      <c r="FYA912" s="3"/>
      <c r="FYB912" s="3"/>
      <c r="FYC912" s="3"/>
      <c r="FYD912" s="3"/>
      <c r="FYE912" s="3"/>
      <c r="FYF912" s="3"/>
      <c r="FYG912" s="3"/>
      <c r="FYH912" s="3"/>
      <c r="FYI912" s="3"/>
      <c r="FYJ912" s="3"/>
      <c r="FYK912" s="3"/>
      <c r="FYL912" s="3"/>
      <c r="FYM912" s="3"/>
      <c r="FYN912" s="3"/>
      <c r="FYO912" s="3"/>
      <c r="FYP912" s="3"/>
      <c r="FYQ912" s="3"/>
      <c r="FYR912" s="3"/>
      <c r="FYS912" s="3"/>
      <c r="FYT912" s="3"/>
      <c r="FYU912" s="3"/>
      <c r="FYV912" s="3"/>
      <c r="FYW912" s="3"/>
      <c r="FYX912" s="3"/>
      <c r="FYY912" s="3"/>
      <c r="FYZ912" s="3"/>
      <c r="FZA912" s="3"/>
      <c r="FZB912" s="3"/>
      <c r="FZC912" s="3"/>
      <c r="FZD912" s="3"/>
      <c r="FZE912" s="3"/>
      <c r="FZF912" s="3"/>
      <c r="FZG912" s="3"/>
      <c r="FZH912" s="3"/>
      <c r="FZI912" s="3"/>
      <c r="FZJ912" s="3"/>
      <c r="FZK912" s="3"/>
      <c r="FZL912" s="3"/>
      <c r="FZM912" s="3"/>
      <c r="FZN912" s="3"/>
      <c r="FZO912" s="3"/>
      <c r="FZP912" s="3"/>
      <c r="FZQ912" s="3"/>
      <c r="FZR912" s="3"/>
      <c r="FZS912" s="3"/>
      <c r="FZT912" s="3"/>
      <c r="FZU912" s="3"/>
      <c r="FZV912" s="3"/>
      <c r="FZW912" s="3"/>
      <c r="FZX912" s="3"/>
      <c r="FZY912" s="3"/>
      <c r="FZZ912" s="3"/>
      <c r="GAA912" s="3"/>
      <c r="GAB912" s="3"/>
      <c r="GAC912" s="3"/>
      <c r="GAD912" s="3"/>
      <c r="GAE912" s="3"/>
      <c r="GAF912" s="3"/>
      <c r="GAG912" s="3"/>
      <c r="GAH912" s="3"/>
      <c r="GAI912" s="3"/>
      <c r="GAJ912" s="3"/>
      <c r="GAK912" s="3"/>
      <c r="GAL912" s="3"/>
      <c r="GAM912" s="3"/>
      <c r="GAN912" s="3"/>
      <c r="GAO912" s="3"/>
      <c r="GAP912" s="3"/>
      <c r="GAQ912" s="3"/>
      <c r="GAR912" s="3"/>
      <c r="GAS912" s="3"/>
      <c r="GAT912" s="3"/>
      <c r="GAU912" s="3"/>
      <c r="GAV912" s="3"/>
      <c r="GAW912" s="3"/>
      <c r="GAX912" s="3"/>
      <c r="GAY912" s="3"/>
      <c r="GAZ912" s="3"/>
      <c r="GBA912" s="3"/>
      <c r="GBB912" s="3"/>
      <c r="GBC912" s="3"/>
      <c r="GBD912" s="3"/>
      <c r="GBE912" s="3"/>
      <c r="GBF912" s="3"/>
      <c r="GBG912" s="3"/>
      <c r="GBH912" s="3"/>
      <c r="GBI912" s="3"/>
      <c r="GBJ912" s="3"/>
      <c r="GBK912" s="3"/>
      <c r="GBL912" s="3"/>
      <c r="GBM912" s="3"/>
      <c r="GBN912" s="3"/>
      <c r="GBO912" s="3"/>
      <c r="GBP912" s="3"/>
      <c r="GBQ912" s="3"/>
      <c r="GBR912" s="3"/>
      <c r="GBS912" s="3"/>
      <c r="GBT912" s="3"/>
      <c r="GBU912" s="3"/>
      <c r="GBV912" s="3"/>
      <c r="GBW912" s="3"/>
      <c r="GBX912" s="3"/>
      <c r="GBY912" s="3"/>
      <c r="GBZ912" s="3"/>
      <c r="GCA912" s="3"/>
      <c r="GCB912" s="3"/>
      <c r="GCC912" s="3"/>
      <c r="GCD912" s="3"/>
      <c r="GCE912" s="3"/>
      <c r="GCF912" s="3"/>
      <c r="GCG912" s="3"/>
      <c r="GCH912" s="3"/>
      <c r="GCI912" s="3"/>
      <c r="GCJ912" s="3"/>
      <c r="GCK912" s="3"/>
      <c r="GCL912" s="3"/>
      <c r="GCM912" s="3"/>
      <c r="GCN912" s="3"/>
      <c r="GCO912" s="3"/>
      <c r="GCP912" s="3"/>
      <c r="GCQ912" s="3"/>
      <c r="GCR912" s="3"/>
      <c r="GCS912" s="3"/>
      <c r="GCT912" s="3"/>
      <c r="GCU912" s="3"/>
      <c r="GCV912" s="3"/>
      <c r="GCW912" s="3"/>
      <c r="GCX912" s="3"/>
      <c r="GCY912" s="3"/>
      <c r="GCZ912" s="3"/>
      <c r="GDA912" s="3"/>
      <c r="GDB912" s="3"/>
      <c r="GDC912" s="3"/>
      <c r="GDD912" s="3"/>
      <c r="GDE912" s="3"/>
      <c r="GDF912" s="3"/>
      <c r="GDG912" s="3"/>
      <c r="GDH912" s="3"/>
      <c r="GDI912" s="3"/>
      <c r="GDJ912" s="3"/>
      <c r="GDK912" s="3"/>
      <c r="GDL912" s="3"/>
      <c r="GDM912" s="3"/>
      <c r="GDN912" s="3"/>
      <c r="GDO912" s="3"/>
      <c r="GDP912" s="3"/>
      <c r="GDQ912" s="3"/>
      <c r="GDR912" s="3"/>
      <c r="GDS912" s="3"/>
      <c r="GDT912" s="3"/>
      <c r="GDU912" s="3"/>
      <c r="GDV912" s="3"/>
      <c r="GDW912" s="3"/>
      <c r="GDX912" s="3"/>
      <c r="GDY912" s="3"/>
      <c r="GDZ912" s="3"/>
      <c r="GEA912" s="3"/>
      <c r="GEB912" s="3"/>
      <c r="GEC912" s="3"/>
      <c r="GED912" s="3"/>
      <c r="GEE912" s="3"/>
      <c r="GEF912" s="3"/>
      <c r="GEG912" s="3"/>
      <c r="GEH912" s="3"/>
      <c r="GEI912" s="3"/>
      <c r="GEJ912" s="3"/>
      <c r="GEK912" s="3"/>
      <c r="GEL912" s="3"/>
      <c r="GEM912" s="3"/>
      <c r="GEN912" s="3"/>
      <c r="GEO912" s="3"/>
      <c r="GEP912" s="3"/>
      <c r="GEQ912" s="3"/>
      <c r="GER912" s="3"/>
      <c r="GES912" s="3"/>
      <c r="GET912" s="3"/>
      <c r="GEU912" s="3"/>
      <c r="GEV912" s="3"/>
      <c r="GEW912" s="3"/>
      <c r="GEX912" s="3"/>
      <c r="GEY912" s="3"/>
      <c r="GEZ912" s="3"/>
      <c r="GFA912" s="3"/>
      <c r="GFB912" s="3"/>
      <c r="GFC912" s="3"/>
      <c r="GFD912" s="3"/>
      <c r="GFE912" s="3"/>
      <c r="GFF912" s="3"/>
      <c r="GFG912" s="3"/>
      <c r="GFH912" s="3"/>
      <c r="GFI912" s="3"/>
      <c r="GFJ912" s="3"/>
      <c r="GFK912" s="3"/>
      <c r="GFL912" s="3"/>
      <c r="GFM912" s="3"/>
      <c r="GFN912" s="3"/>
      <c r="GFO912" s="3"/>
      <c r="GFP912" s="3"/>
      <c r="GFQ912" s="3"/>
      <c r="GFR912" s="3"/>
      <c r="GFS912" s="3"/>
      <c r="GFT912" s="3"/>
      <c r="GFU912" s="3"/>
      <c r="GFV912" s="3"/>
      <c r="GFW912" s="3"/>
      <c r="GFX912" s="3"/>
      <c r="GFY912" s="3"/>
      <c r="GFZ912" s="3"/>
      <c r="GGA912" s="3"/>
      <c r="GGB912" s="3"/>
      <c r="GGC912" s="3"/>
      <c r="GGD912" s="3"/>
      <c r="GGE912" s="3"/>
      <c r="GGF912" s="3"/>
      <c r="GGG912" s="3"/>
      <c r="GGH912" s="3"/>
      <c r="GGI912" s="3"/>
      <c r="GGJ912" s="3"/>
      <c r="GGK912" s="3"/>
      <c r="GGL912" s="3"/>
      <c r="GGM912" s="3"/>
      <c r="GGN912" s="3"/>
      <c r="GGO912" s="3"/>
      <c r="GGP912" s="3"/>
      <c r="GGQ912" s="3"/>
      <c r="GGR912" s="3"/>
      <c r="GGS912" s="3"/>
      <c r="GGT912" s="3"/>
      <c r="GGU912" s="3"/>
      <c r="GGV912" s="3"/>
      <c r="GGW912" s="3"/>
      <c r="GGX912" s="3"/>
      <c r="GGY912" s="3"/>
      <c r="GGZ912" s="3"/>
      <c r="GHA912" s="3"/>
      <c r="GHB912" s="3"/>
      <c r="GHC912" s="3"/>
      <c r="GHD912" s="3"/>
      <c r="GHE912" s="3"/>
      <c r="GHF912" s="3"/>
      <c r="GHG912" s="3"/>
      <c r="GHH912" s="3"/>
      <c r="GHI912" s="3"/>
      <c r="GHJ912" s="3"/>
      <c r="GHK912" s="3"/>
      <c r="GHL912" s="3"/>
      <c r="GHM912" s="3"/>
      <c r="GHN912" s="3"/>
      <c r="GHO912" s="3"/>
      <c r="GHP912" s="3"/>
      <c r="GHQ912" s="3"/>
      <c r="GHR912" s="3"/>
      <c r="GHS912" s="3"/>
      <c r="GHT912" s="3"/>
      <c r="GHU912" s="3"/>
      <c r="GHV912" s="3"/>
      <c r="GHW912" s="3"/>
      <c r="GHX912" s="3"/>
      <c r="GHY912" s="3"/>
      <c r="GHZ912" s="3"/>
      <c r="GIA912" s="3"/>
      <c r="GIB912" s="3"/>
      <c r="GIC912" s="3"/>
      <c r="GID912" s="3"/>
      <c r="GIE912" s="3"/>
      <c r="GIF912" s="3"/>
      <c r="GIG912" s="3"/>
      <c r="GIH912" s="3"/>
      <c r="GII912" s="3"/>
      <c r="GIJ912" s="3"/>
      <c r="GIK912" s="3"/>
      <c r="GIL912" s="3"/>
      <c r="GIM912" s="3"/>
      <c r="GIN912" s="3"/>
      <c r="GIO912" s="3"/>
      <c r="GIP912" s="3"/>
      <c r="GIQ912" s="3"/>
      <c r="GIR912" s="3"/>
      <c r="GIS912" s="3"/>
      <c r="GIT912" s="3"/>
      <c r="GIU912" s="3"/>
      <c r="GIV912" s="3"/>
      <c r="GIW912" s="3"/>
      <c r="GIX912" s="3"/>
      <c r="GIY912" s="3"/>
      <c r="GIZ912" s="3"/>
      <c r="GJA912" s="3"/>
      <c r="GJB912" s="3"/>
      <c r="GJC912" s="3"/>
      <c r="GJD912" s="3"/>
      <c r="GJE912" s="3"/>
      <c r="GJF912" s="3"/>
      <c r="GJG912" s="3"/>
      <c r="GJH912" s="3"/>
      <c r="GJI912" s="3"/>
      <c r="GJJ912" s="3"/>
      <c r="GJK912" s="3"/>
      <c r="GJL912" s="3"/>
      <c r="GJM912" s="3"/>
      <c r="GJN912" s="3"/>
      <c r="GJO912" s="3"/>
      <c r="GJP912" s="3"/>
      <c r="GJQ912" s="3"/>
      <c r="GJR912" s="3"/>
      <c r="GJS912" s="3"/>
      <c r="GJT912" s="3"/>
      <c r="GJU912" s="3"/>
      <c r="GJV912" s="3"/>
      <c r="GJW912" s="3"/>
      <c r="GJX912" s="3"/>
      <c r="GJY912" s="3"/>
      <c r="GJZ912" s="3"/>
      <c r="GKA912" s="3"/>
      <c r="GKB912" s="3"/>
      <c r="GKC912" s="3"/>
      <c r="GKD912" s="3"/>
      <c r="GKE912" s="3"/>
      <c r="GKF912" s="3"/>
      <c r="GKG912" s="3"/>
      <c r="GKH912" s="3"/>
      <c r="GKI912" s="3"/>
      <c r="GKJ912" s="3"/>
      <c r="GKK912" s="3"/>
      <c r="GKL912" s="3"/>
      <c r="GKM912" s="3"/>
      <c r="GKN912" s="3"/>
      <c r="GKO912" s="3"/>
      <c r="GKP912" s="3"/>
      <c r="GKQ912" s="3"/>
      <c r="GKR912" s="3"/>
      <c r="GKS912" s="3"/>
      <c r="GKT912" s="3"/>
      <c r="GKU912" s="3"/>
      <c r="GKV912" s="3"/>
      <c r="GKW912" s="3"/>
      <c r="GKX912" s="3"/>
      <c r="GKY912" s="3"/>
      <c r="GKZ912" s="3"/>
      <c r="GLA912" s="3"/>
      <c r="GLB912" s="3"/>
      <c r="GLC912" s="3"/>
      <c r="GLD912" s="3"/>
      <c r="GLE912" s="3"/>
      <c r="GLF912" s="3"/>
      <c r="GLG912" s="3"/>
      <c r="GLH912" s="3"/>
      <c r="GLI912" s="3"/>
      <c r="GLJ912" s="3"/>
      <c r="GLK912" s="3"/>
      <c r="GLL912" s="3"/>
      <c r="GLM912" s="3"/>
      <c r="GLN912" s="3"/>
      <c r="GLO912" s="3"/>
      <c r="GLP912" s="3"/>
      <c r="GLQ912" s="3"/>
      <c r="GLR912" s="3"/>
      <c r="GLS912" s="3"/>
      <c r="GLT912" s="3"/>
      <c r="GLU912" s="3"/>
      <c r="GLV912" s="3"/>
      <c r="GLW912" s="3"/>
      <c r="GLX912" s="3"/>
      <c r="GLY912" s="3"/>
      <c r="GLZ912" s="3"/>
      <c r="GMA912" s="3"/>
      <c r="GMB912" s="3"/>
      <c r="GMC912" s="3"/>
      <c r="GMD912" s="3"/>
      <c r="GME912" s="3"/>
      <c r="GMF912" s="3"/>
      <c r="GMG912" s="3"/>
      <c r="GMH912" s="3"/>
      <c r="GMI912" s="3"/>
      <c r="GMJ912" s="3"/>
      <c r="GMK912" s="3"/>
      <c r="GML912" s="3"/>
      <c r="GMM912" s="3"/>
      <c r="GMN912" s="3"/>
      <c r="GMO912" s="3"/>
      <c r="GMP912" s="3"/>
      <c r="GMQ912" s="3"/>
      <c r="GMR912" s="3"/>
      <c r="GMS912" s="3"/>
      <c r="GMT912" s="3"/>
      <c r="GMU912" s="3"/>
      <c r="GMV912" s="3"/>
      <c r="GMW912" s="3"/>
      <c r="GMX912" s="3"/>
      <c r="GMY912" s="3"/>
      <c r="GMZ912" s="3"/>
      <c r="GNA912" s="3"/>
      <c r="GNB912" s="3"/>
      <c r="GNC912" s="3"/>
      <c r="GND912" s="3"/>
      <c r="GNE912" s="3"/>
      <c r="GNF912" s="3"/>
      <c r="GNG912" s="3"/>
      <c r="GNH912" s="3"/>
      <c r="GNI912" s="3"/>
      <c r="GNJ912" s="3"/>
      <c r="GNK912" s="3"/>
      <c r="GNL912" s="3"/>
      <c r="GNM912" s="3"/>
      <c r="GNN912" s="3"/>
      <c r="GNO912" s="3"/>
      <c r="GNP912" s="3"/>
      <c r="GNQ912" s="3"/>
      <c r="GNR912" s="3"/>
      <c r="GNS912" s="3"/>
      <c r="GNT912" s="3"/>
      <c r="GNU912" s="3"/>
      <c r="GNV912" s="3"/>
      <c r="GNW912" s="3"/>
      <c r="GNX912" s="3"/>
      <c r="GNY912" s="3"/>
      <c r="GNZ912" s="3"/>
      <c r="GOA912" s="3"/>
      <c r="GOB912" s="3"/>
      <c r="GOC912" s="3"/>
      <c r="GOD912" s="3"/>
      <c r="GOE912" s="3"/>
      <c r="GOF912" s="3"/>
      <c r="GOG912" s="3"/>
      <c r="GOH912" s="3"/>
      <c r="GOI912" s="3"/>
      <c r="GOJ912" s="3"/>
      <c r="GOK912" s="3"/>
      <c r="GOL912" s="3"/>
      <c r="GOM912" s="3"/>
      <c r="GON912" s="3"/>
      <c r="GOO912" s="3"/>
      <c r="GOP912" s="3"/>
      <c r="GOQ912" s="3"/>
      <c r="GOR912" s="3"/>
      <c r="GOS912" s="3"/>
      <c r="GOT912" s="3"/>
      <c r="GOU912" s="3"/>
      <c r="GOV912" s="3"/>
      <c r="GOW912" s="3"/>
      <c r="GOX912" s="3"/>
      <c r="GOY912" s="3"/>
      <c r="GOZ912" s="3"/>
      <c r="GPA912" s="3"/>
      <c r="GPB912" s="3"/>
      <c r="GPC912" s="3"/>
      <c r="GPD912" s="3"/>
      <c r="GPE912" s="3"/>
      <c r="GPF912" s="3"/>
      <c r="GPG912" s="3"/>
      <c r="GPH912" s="3"/>
      <c r="GPI912" s="3"/>
      <c r="GPJ912" s="3"/>
      <c r="GPK912" s="3"/>
      <c r="GPL912" s="3"/>
      <c r="GPM912" s="3"/>
      <c r="GPN912" s="3"/>
      <c r="GPO912" s="3"/>
      <c r="GPP912" s="3"/>
      <c r="GPQ912" s="3"/>
      <c r="GPR912" s="3"/>
      <c r="GPS912" s="3"/>
      <c r="GPT912" s="3"/>
      <c r="GPU912" s="3"/>
      <c r="GPV912" s="3"/>
      <c r="GPW912" s="3"/>
      <c r="GPX912" s="3"/>
      <c r="GPY912" s="3"/>
      <c r="GPZ912" s="3"/>
      <c r="GQA912" s="3"/>
      <c r="GQB912" s="3"/>
      <c r="GQC912" s="3"/>
      <c r="GQD912" s="3"/>
      <c r="GQE912" s="3"/>
      <c r="GQF912" s="3"/>
      <c r="GQG912" s="3"/>
      <c r="GQH912" s="3"/>
      <c r="GQI912" s="3"/>
      <c r="GQJ912" s="3"/>
      <c r="GQK912" s="3"/>
      <c r="GQL912" s="3"/>
      <c r="GQM912" s="3"/>
      <c r="GQN912" s="3"/>
      <c r="GQO912" s="3"/>
      <c r="GQP912" s="3"/>
      <c r="GQQ912" s="3"/>
      <c r="GQR912" s="3"/>
      <c r="GQS912" s="3"/>
      <c r="GQT912" s="3"/>
      <c r="GQU912" s="3"/>
      <c r="GQV912" s="3"/>
      <c r="GQW912" s="3"/>
      <c r="GQX912" s="3"/>
      <c r="GQY912" s="3"/>
      <c r="GQZ912" s="3"/>
      <c r="GRA912" s="3"/>
      <c r="GRB912" s="3"/>
      <c r="GRC912" s="3"/>
      <c r="GRD912" s="3"/>
      <c r="GRE912" s="3"/>
      <c r="GRF912" s="3"/>
      <c r="GRG912" s="3"/>
      <c r="GRH912" s="3"/>
      <c r="GRI912" s="3"/>
      <c r="GRJ912" s="3"/>
      <c r="GRK912" s="3"/>
      <c r="GRL912" s="3"/>
      <c r="GRM912" s="3"/>
      <c r="GRN912" s="3"/>
      <c r="GRO912" s="3"/>
      <c r="GRP912" s="3"/>
      <c r="GRQ912" s="3"/>
      <c r="GRR912" s="3"/>
      <c r="GRS912" s="3"/>
      <c r="GRT912" s="3"/>
      <c r="GRU912" s="3"/>
      <c r="GRV912" s="3"/>
      <c r="GRW912" s="3"/>
      <c r="GRX912" s="3"/>
      <c r="GRY912" s="3"/>
      <c r="GRZ912" s="3"/>
      <c r="GSA912" s="3"/>
      <c r="GSB912" s="3"/>
      <c r="GSC912" s="3"/>
      <c r="GSD912" s="3"/>
      <c r="GSE912" s="3"/>
      <c r="GSF912" s="3"/>
      <c r="GSG912" s="3"/>
      <c r="GSH912" s="3"/>
      <c r="GSI912" s="3"/>
      <c r="GSJ912" s="3"/>
      <c r="GSK912" s="3"/>
      <c r="GSL912" s="3"/>
      <c r="GSM912" s="3"/>
      <c r="GSN912" s="3"/>
      <c r="GSO912" s="3"/>
      <c r="GSP912" s="3"/>
      <c r="GSQ912" s="3"/>
      <c r="GSR912" s="3"/>
      <c r="GSS912" s="3"/>
      <c r="GST912" s="3"/>
      <c r="GSU912" s="3"/>
      <c r="GSV912" s="3"/>
      <c r="GSW912" s="3"/>
      <c r="GSX912" s="3"/>
      <c r="GSY912" s="3"/>
      <c r="GSZ912" s="3"/>
      <c r="GTA912" s="3"/>
      <c r="GTB912" s="3"/>
      <c r="GTC912" s="3"/>
      <c r="GTD912" s="3"/>
      <c r="GTE912" s="3"/>
      <c r="GTF912" s="3"/>
      <c r="GTG912" s="3"/>
      <c r="GTH912" s="3"/>
      <c r="GTI912" s="3"/>
      <c r="GTJ912" s="3"/>
      <c r="GTK912" s="3"/>
      <c r="GTL912" s="3"/>
      <c r="GTM912" s="3"/>
      <c r="GTN912" s="3"/>
      <c r="GTO912" s="3"/>
      <c r="GTP912" s="3"/>
      <c r="GTQ912" s="3"/>
      <c r="GTR912" s="3"/>
      <c r="GTS912" s="3"/>
      <c r="GTT912" s="3"/>
      <c r="GTU912" s="3"/>
      <c r="GTV912" s="3"/>
      <c r="GTW912" s="3"/>
      <c r="GTX912" s="3"/>
      <c r="GTY912" s="3"/>
      <c r="GTZ912" s="3"/>
      <c r="GUA912" s="3"/>
      <c r="GUB912" s="3"/>
      <c r="GUC912" s="3"/>
      <c r="GUD912" s="3"/>
      <c r="GUE912" s="3"/>
      <c r="GUF912" s="3"/>
      <c r="GUG912" s="3"/>
      <c r="GUH912" s="3"/>
      <c r="GUI912" s="3"/>
      <c r="GUJ912" s="3"/>
      <c r="GUK912" s="3"/>
      <c r="GUL912" s="3"/>
      <c r="GUM912" s="3"/>
      <c r="GUN912" s="3"/>
      <c r="GUO912" s="3"/>
      <c r="GUP912" s="3"/>
      <c r="GUQ912" s="3"/>
      <c r="GUR912" s="3"/>
      <c r="GUS912" s="3"/>
      <c r="GUT912" s="3"/>
      <c r="GUU912" s="3"/>
      <c r="GUV912" s="3"/>
      <c r="GUW912" s="3"/>
      <c r="GUX912" s="3"/>
      <c r="GUY912" s="3"/>
      <c r="GUZ912" s="3"/>
      <c r="GVA912" s="3"/>
      <c r="GVB912" s="3"/>
      <c r="GVC912" s="3"/>
      <c r="GVD912" s="3"/>
      <c r="GVE912" s="3"/>
      <c r="GVF912" s="3"/>
      <c r="GVG912" s="3"/>
      <c r="GVH912" s="3"/>
      <c r="GVI912" s="3"/>
      <c r="GVJ912" s="3"/>
      <c r="GVK912" s="3"/>
      <c r="GVL912" s="3"/>
      <c r="GVM912" s="3"/>
      <c r="GVN912" s="3"/>
      <c r="GVO912" s="3"/>
      <c r="GVP912" s="3"/>
      <c r="GVQ912" s="3"/>
      <c r="GVR912" s="3"/>
      <c r="GVS912" s="3"/>
      <c r="GVT912" s="3"/>
      <c r="GVU912" s="3"/>
      <c r="GVV912" s="3"/>
      <c r="GVW912" s="3"/>
      <c r="GVX912" s="3"/>
      <c r="GVY912" s="3"/>
      <c r="GVZ912" s="3"/>
      <c r="GWA912" s="3"/>
      <c r="GWB912" s="3"/>
      <c r="GWC912" s="3"/>
      <c r="GWD912" s="3"/>
      <c r="GWE912" s="3"/>
      <c r="GWF912" s="3"/>
      <c r="GWG912" s="3"/>
      <c r="GWH912" s="3"/>
      <c r="GWI912" s="3"/>
      <c r="GWJ912" s="3"/>
      <c r="GWK912" s="3"/>
      <c r="GWL912" s="3"/>
      <c r="GWM912" s="3"/>
      <c r="GWN912" s="3"/>
      <c r="GWO912" s="3"/>
      <c r="GWP912" s="3"/>
      <c r="GWQ912" s="3"/>
      <c r="GWR912" s="3"/>
      <c r="GWS912" s="3"/>
      <c r="GWT912" s="3"/>
      <c r="GWU912" s="3"/>
      <c r="GWV912" s="3"/>
      <c r="GWW912" s="3"/>
      <c r="GWX912" s="3"/>
      <c r="GWY912" s="3"/>
      <c r="GWZ912" s="3"/>
      <c r="GXA912" s="3"/>
      <c r="GXB912" s="3"/>
      <c r="GXC912" s="3"/>
      <c r="GXD912" s="3"/>
      <c r="GXE912" s="3"/>
      <c r="GXF912" s="3"/>
      <c r="GXG912" s="3"/>
      <c r="GXH912" s="3"/>
      <c r="GXI912" s="3"/>
      <c r="GXJ912" s="3"/>
      <c r="GXK912" s="3"/>
      <c r="GXL912" s="3"/>
      <c r="GXM912" s="3"/>
      <c r="GXN912" s="3"/>
      <c r="GXO912" s="3"/>
      <c r="GXP912" s="3"/>
      <c r="GXQ912" s="3"/>
      <c r="GXR912" s="3"/>
      <c r="GXS912" s="3"/>
      <c r="GXT912" s="3"/>
      <c r="GXU912" s="3"/>
      <c r="GXV912" s="3"/>
      <c r="GXW912" s="3"/>
      <c r="GXX912" s="3"/>
      <c r="GXY912" s="3"/>
      <c r="GXZ912" s="3"/>
      <c r="GYA912" s="3"/>
      <c r="GYB912" s="3"/>
      <c r="GYC912" s="3"/>
      <c r="GYD912" s="3"/>
      <c r="GYE912" s="3"/>
      <c r="GYF912" s="3"/>
      <c r="GYG912" s="3"/>
      <c r="GYH912" s="3"/>
      <c r="GYI912" s="3"/>
      <c r="GYJ912" s="3"/>
      <c r="GYK912" s="3"/>
      <c r="GYL912" s="3"/>
      <c r="GYM912" s="3"/>
      <c r="GYN912" s="3"/>
      <c r="GYO912" s="3"/>
      <c r="GYP912" s="3"/>
      <c r="GYQ912" s="3"/>
      <c r="GYR912" s="3"/>
      <c r="GYS912" s="3"/>
      <c r="GYT912" s="3"/>
      <c r="GYU912" s="3"/>
      <c r="GYV912" s="3"/>
      <c r="GYW912" s="3"/>
      <c r="GYX912" s="3"/>
      <c r="GYY912" s="3"/>
      <c r="GYZ912" s="3"/>
      <c r="GZA912" s="3"/>
      <c r="GZB912" s="3"/>
      <c r="GZC912" s="3"/>
      <c r="GZD912" s="3"/>
      <c r="GZE912" s="3"/>
      <c r="GZF912" s="3"/>
      <c r="GZG912" s="3"/>
      <c r="GZH912" s="3"/>
      <c r="GZI912" s="3"/>
      <c r="GZJ912" s="3"/>
      <c r="GZK912" s="3"/>
      <c r="GZL912" s="3"/>
      <c r="GZM912" s="3"/>
      <c r="GZN912" s="3"/>
      <c r="GZO912" s="3"/>
      <c r="GZP912" s="3"/>
      <c r="GZQ912" s="3"/>
      <c r="GZR912" s="3"/>
      <c r="GZS912" s="3"/>
      <c r="GZT912" s="3"/>
      <c r="GZU912" s="3"/>
      <c r="GZV912" s="3"/>
      <c r="GZW912" s="3"/>
      <c r="GZX912" s="3"/>
      <c r="GZY912" s="3"/>
      <c r="GZZ912" s="3"/>
      <c r="HAA912" s="3"/>
      <c r="HAB912" s="3"/>
      <c r="HAC912" s="3"/>
      <c r="HAD912" s="3"/>
      <c r="HAE912" s="3"/>
      <c r="HAF912" s="3"/>
      <c r="HAG912" s="3"/>
      <c r="HAH912" s="3"/>
      <c r="HAI912" s="3"/>
      <c r="HAJ912" s="3"/>
      <c r="HAK912" s="3"/>
      <c r="HAL912" s="3"/>
      <c r="HAM912" s="3"/>
      <c r="HAN912" s="3"/>
      <c r="HAO912" s="3"/>
      <c r="HAP912" s="3"/>
      <c r="HAQ912" s="3"/>
      <c r="HAR912" s="3"/>
      <c r="HAS912" s="3"/>
      <c r="HAT912" s="3"/>
      <c r="HAU912" s="3"/>
      <c r="HAV912" s="3"/>
      <c r="HAW912" s="3"/>
      <c r="HAX912" s="3"/>
      <c r="HAY912" s="3"/>
      <c r="HAZ912" s="3"/>
      <c r="HBA912" s="3"/>
      <c r="HBB912" s="3"/>
      <c r="HBC912" s="3"/>
      <c r="HBD912" s="3"/>
      <c r="HBE912" s="3"/>
      <c r="HBF912" s="3"/>
      <c r="HBG912" s="3"/>
      <c r="HBH912" s="3"/>
      <c r="HBI912" s="3"/>
      <c r="HBJ912" s="3"/>
      <c r="HBK912" s="3"/>
      <c r="HBL912" s="3"/>
      <c r="HBM912" s="3"/>
      <c r="HBN912" s="3"/>
      <c r="HBO912" s="3"/>
      <c r="HBP912" s="3"/>
      <c r="HBQ912" s="3"/>
      <c r="HBR912" s="3"/>
      <c r="HBS912" s="3"/>
      <c r="HBT912" s="3"/>
      <c r="HBU912" s="3"/>
      <c r="HBV912" s="3"/>
      <c r="HBW912" s="3"/>
      <c r="HBX912" s="3"/>
      <c r="HBY912" s="3"/>
      <c r="HBZ912" s="3"/>
      <c r="HCA912" s="3"/>
      <c r="HCB912" s="3"/>
      <c r="HCC912" s="3"/>
      <c r="HCD912" s="3"/>
      <c r="HCE912" s="3"/>
      <c r="HCF912" s="3"/>
      <c r="HCG912" s="3"/>
      <c r="HCH912" s="3"/>
      <c r="HCI912" s="3"/>
      <c r="HCJ912" s="3"/>
      <c r="HCK912" s="3"/>
      <c r="HCL912" s="3"/>
      <c r="HCM912" s="3"/>
      <c r="HCN912" s="3"/>
      <c r="HCO912" s="3"/>
      <c r="HCP912" s="3"/>
      <c r="HCQ912" s="3"/>
      <c r="HCR912" s="3"/>
      <c r="HCS912" s="3"/>
      <c r="HCT912" s="3"/>
      <c r="HCU912" s="3"/>
      <c r="HCV912" s="3"/>
      <c r="HCW912" s="3"/>
      <c r="HCX912" s="3"/>
      <c r="HCY912" s="3"/>
      <c r="HCZ912" s="3"/>
      <c r="HDA912" s="3"/>
      <c r="HDB912" s="3"/>
      <c r="HDC912" s="3"/>
      <c r="HDD912" s="3"/>
      <c r="HDE912" s="3"/>
      <c r="HDF912" s="3"/>
      <c r="HDG912" s="3"/>
      <c r="HDH912" s="3"/>
      <c r="HDI912" s="3"/>
      <c r="HDJ912" s="3"/>
      <c r="HDK912" s="3"/>
      <c r="HDL912" s="3"/>
      <c r="HDM912" s="3"/>
      <c r="HDN912" s="3"/>
      <c r="HDO912" s="3"/>
      <c r="HDP912" s="3"/>
      <c r="HDQ912" s="3"/>
      <c r="HDR912" s="3"/>
      <c r="HDS912" s="3"/>
      <c r="HDT912" s="3"/>
      <c r="HDU912" s="3"/>
      <c r="HDV912" s="3"/>
      <c r="HDW912" s="3"/>
      <c r="HDX912" s="3"/>
      <c r="HDY912" s="3"/>
      <c r="HDZ912" s="3"/>
      <c r="HEA912" s="3"/>
      <c r="HEB912" s="3"/>
      <c r="HEC912" s="3"/>
      <c r="HED912" s="3"/>
      <c r="HEE912" s="3"/>
      <c r="HEF912" s="3"/>
      <c r="HEG912" s="3"/>
      <c r="HEH912" s="3"/>
      <c r="HEI912" s="3"/>
      <c r="HEJ912" s="3"/>
      <c r="HEK912" s="3"/>
      <c r="HEL912" s="3"/>
      <c r="HEM912" s="3"/>
      <c r="HEN912" s="3"/>
      <c r="HEO912" s="3"/>
      <c r="HEP912" s="3"/>
      <c r="HEQ912" s="3"/>
      <c r="HER912" s="3"/>
      <c r="HES912" s="3"/>
      <c r="HET912" s="3"/>
      <c r="HEU912" s="3"/>
      <c r="HEV912" s="3"/>
      <c r="HEW912" s="3"/>
      <c r="HEX912" s="3"/>
      <c r="HEY912" s="3"/>
      <c r="HEZ912" s="3"/>
      <c r="HFA912" s="3"/>
      <c r="HFB912" s="3"/>
      <c r="HFC912" s="3"/>
      <c r="HFD912" s="3"/>
      <c r="HFE912" s="3"/>
      <c r="HFF912" s="3"/>
      <c r="HFG912" s="3"/>
      <c r="HFH912" s="3"/>
      <c r="HFI912" s="3"/>
      <c r="HFJ912" s="3"/>
      <c r="HFK912" s="3"/>
      <c r="HFL912" s="3"/>
      <c r="HFM912" s="3"/>
      <c r="HFN912" s="3"/>
      <c r="HFO912" s="3"/>
      <c r="HFP912" s="3"/>
      <c r="HFQ912" s="3"/>
      <c r="HFR912" s="3"/>
      <c r="HFS912" s="3"/>
      <c r="HFT912" s="3"/>
      <c r="HFU912" s="3"/>
      <c r="HFV912" s="3"/>
      <c r="HFW912" s="3"/>
      <c r="HFX912" s="3"/>
      <c r="HFY912" s="3"/>
      <c r="HFZ912" s="3"/>
      <c r="HGA912" s="3"/>
      <c r="HGB912" s="3"/>
      <c r="HGC912" s="3"/>
      <c r="HGD912" s="3"/>
      <c r="HGE912" s="3"/>
      <c r="HGF912" s="3"/>
      <c r="HGG912" s="3"/>
      <c r="HGH912" s="3"/>
      <c r="HGI912" s="3"/>
      <c r="HGJ912" s="3"/>
      <c r="HGK912" s="3"/>
      <c r="HGL912" s="3"/>
      <c r="HGM912" s="3"/>
      <c r="HGN912" s="3"/>
      <c r="HGO912" s="3"/>
      <c r="HGP912" s="3"/>
      <c r="HGQ912" s="3"/>
      <c r="HGR912" s="3"/>
      <c r="HGS912" s="3"/>
      <c r="HGT912" s="3"/>
      <c r="HGU912" s="3"/>
      <c r="HGV912" s="3"/>
      <c r="HGW912" s="3"/>
      <c r="HGX912" s="3"/>
      <c r="HGY912" s="3"/>
      <c r="HGZ912" s="3"/>
      <c r="HHA912" s="3"/>
      <c r="HHB912" s="3"/>
      <c r="HHC912" s="3"/>
      <c r="HHD912" s="3"/>
      <c r="HHE912" s="3"/>
      <c r="HHF912" s="3"/>
      <c r="HHG912" s="3"/>
      <c r="HHH912" s="3"/>
      <c r="HHI912" s="3"/>
      <c r="HHJ912" s="3"/>
      <c r="HHK912" s="3"/>
      <c r="HHL912" s="3"/>
      <c r="HHM912" s="3"/>
      <c r="HHN912" s="3"/>
      <c r="HHO912" s="3"/>
      <c r="HHP912" s="3"/>
      <c r="HHQ912" s="3"/>
      <c r="HHR912" s="3"/>
      <c r="HHS912" s="3"/>
      <c r="HHT912" s="3"/>
      <c r="HHU912" s="3"/>
      <c r="HHV912" s="3"/>
      <c r="HHW912" s="3"/>
      <c r="HHX912" s="3"/>
      <c r="HHY912" s="3"/>
      <c r="HHZ912" s="3"/>
      <c r="HIA912" s="3"/>
      <c r="HIB912" s="3"/>
      <c r="HIC912" s="3"/>
      <c r="HID912" s="3"/>
      <c r="HIE912" s="3"/>
      <c r="HIF912" s="3"/>
      <c r="HIG912" s="3"/>
      <c r="HIH912" s="3"/>
      <c r="HII912" s="3"/>
      <c r="HIJ912" s="3"/>
      <c r="HIK912" s="3"/>
      <c r="HIL912" s="3"/>
      <c r="HIM912" s="3"/>
      <c r="HIN912" s="3"/>
      <c r="HIO912" s="3"/>
      <c r="HIP912" s="3"/>
      <c r="HIQ912" s="3"/>
      <c r="HIR912" s="3"/>
      <c r="HIS912" s="3"/>
      <c r="HIT912" s="3"/>
      <c r="HIU912" s="3"/>
      <c r="HIV912" s="3"/>
      <c r="HIW912" s="3"/>
      <c r="HIX912" s="3"/>
      <c r="HIY912" s="3"/>
      <c r="HIZ912" s="3"/>
      <c r="HJA912" s="3"/>
      <c r="HJB912" s="3"/>
      <c r="HJC912" s="3"/>
      <c r="HJD912" s="3"/>
      <c r="HJE912" s="3"/>
      <c r="HJF912" s="3"/>
      <c r="HJG912" s="3"/>
      <c r="HJH912" s="3"/>
      <c r="HJI912" s="3"/>
      <c r="HJJ912" s="3"/>
      <c r="HJK912" s="3"/>
      <c r="HJL912" s="3"/>
      <c r="HJM912" s="3"/>
      <c r="HJN912" s="3"/>
      <c r="HJO912" s="3"/>
      <c r="HJP912" s="3"/>
      <c r="HJQ912" s="3"/>
      <c r="HJR912" s="3"/>
      <c r="HJS912" s="3"/>
      <c r="HJT912" s="3"/>
      <c r="HJU912" s="3"/>
      <c r="HJV912" s="3"/>
      <c r="HJW912" s="3"/>
      <c r="HJX912" s="3"/>
      <c r="HJY912" s="3"/>
      <c r="HJZ912" s="3"/>
      <c r="HKA912" s="3"/>
      <c r="HKB912" s="3"/>
      <c r="HKC912" s="3"/>
      <c r="HKD912" s="3"/>
      <c r="HKE912" s="3"/>
      <c r="HKF912" s="3"/>
      <c r="HKG912" s="3"/>
      <c r="HKH912" s="3"/>
      <c r="HKI912" s="3"/>
      <c r="HKJ912" s="3"/>
      <c r="HKK912" s="3"/>
      <c r="HKL912" s="3"/>
      <c r="HKM912" s="3"/>
      <c r="HKN912" s="3"/>
      <c r="HKO912" s="3"/>
      <c r="HKP912" s="3"/>
      <c r="HKQ912" s="3"/>
      <c r="HKR912" s="3"/>
      <c r="HKS912" s="3"/>
      <c r="HKT912" s="3"/>
      <c r="HKU912" s="3"/>
      <c r="HKV912" s="3"/>
      <c r="HKW912" s="3"/>
      <c r="HKX912" s="3"/>
      <c r="HKY912" s="3"/>
      <c r="HKZ912" s="3"/>
      <c r="HLA912" s="3"/>
      <c r="HLB912" s="3"/>
      <c r="HLC912" s="3"/>
      <c r="HLD912" s="3"/>
      <c r="HLE912" s="3"/>
      <c r="HLF912" s="3"/>
      <c r="HLG912" s="3"/>
      <c r="HLH912" s="3"/>
      <c r="HLI912" s="3"/>
      <c r="HLJ912" s="3"/>
      <c r="HLK912" s="3"/>
      <c r="HLL912" s="3"/>
      <c r="HLM912" s="3"/>
      <c r="HLN912" s="3"/>
      <c r="HLO912" s="3"/>
      <c r="HLP912" s="3"/>
      <c r="HLQ912" s="3"/>
      <c r="HLR912" s="3"/>
      <c r="HLS912" s="3"/>
      <c r="HLT912" s="3"/>
      <c r="HLU912" s="3"/>
      <c r="HLV912" s="3"/>
      <c r="HLW912" s="3"/>
      <c r="HLX912" s="3"/>
      <c r="HLY912" s="3"/>
      <c r="HLZ912" s="3"/>
      <c r="HMA912" s="3"/>
      <c r="HMB912" s="3"/>
      <c r="HMC912" s="3"/>
      <c r="HMD912" s="3"/>
      <c r="HME912" s="3"/>
      <c r="HMF912" s="3"/>
      <c r="HMG912" s="3"/>
      <c r="HMH912" s="3"/>
      <c r="HMI912" s="3"/>
      <c r="HMJ912" s="3"/>
      <c r="HMK912" s="3"/>
      <c r="HML912" s="3"/>
      <c r="HMM912" s="3"/>
      <c r="HMN912" s="3"/>
      <c r="HMO912" s="3"/>
      <c r="HMP912" s="3"/>
      <c r="HMQ912" s="3"/>
      <c r="HMR912" s="3"/>
      <c r="HMS912" s="3"/>
      <c r="HMT912" s="3"/>
      <c r="HMU912" s="3"/>
      <c r="HMV912" s="3"/>
      <c r="HMW912" s="3"/>
      <c r="HMX912" s="3"/>
      <c r="HMY912" s="3"/>
      <c r="HMZ912" s="3"/>
      <c r="HNA912" s="3"/>
      <c r="HNB912" s="3"/>
      <c r="HNC912" s="3"/>
      <c r="HND912" s="3"/>
      <c r="HNE912" s="3"/>
      <c r="HNF912" s="3"/>
      <c r="HNG912" s="3"/>
      <c r="HNH912" s="3"/>
      <c r="HNI912" s="3"/>
      <c r="HNJ912" s="3"/>
      <c r="HNK912" s="3"/>
      <c r="HNL912" s="3"/>
      <c r="HNM912" s="3"/>
      <c r="HNN912" s="3"/>
      <c r="HNO912" s="3"/>
      <c r="HNP912" s="3"/>
      <c r="HNQ912" s="3"/>
      <c r="HNR912" s="3"/>
      <c r="HNS912" s="3"/>
      <c r="HNT912" s="3"/>
      <c r="HNU912" s="3"/>
      <c r="HNV912" s="3"/>
      <c r="HNW912" s="3"/>
      <c r="HNX912" s="3"/>
      <c r="HNY912" s="3"/>
      <c r="HNZ912" s="3"/>
      <c r="HOA912" s="3"/>
      <c r="HOB912" s="3"/>
      <c r="HOC912" s="3"/>
      <c r="HOD912" s="3"/>
      <c r="HOE912" s="3"/>
      <c r="HOF912" s="3"/>
      <c r="HOG912" s="3"/>
      <c r="HOH912" s="3"/>
      <c r="HOI912" s="3"/>
      <c r="HOJ912" s="3"/>
      <c r="HOK912" s="3"/>
      <c r="HOL912" s="3"/>
      <c r="HOM912" s="3"/>
      <c r="HON912" s="3"/>
      <c r="HOO912" s="3"/>
      <c r="HOP912" s="3"/>
      <c r="HOQ912" s="3"/>
      <c r="HOR912" s="3"/>
      <c r="HOS912" s="3"/>
      <c r="HOT912" s="3"/>
      <c r="HOU912" s="3"/>
      <c r="HOV912" s="3"/>
      <c r="HOW912" s="3"/>
      <c r="HOX912" s="3"/>
      <c r="HOY912" s="3"/>
      <c r="HOZ912" s="3"/>
      <c r="HPA912" s="3"/>
      <c r="HPB912" s="3"/>
      <c r="HPC912" s="3"/>
      <c r="HPD912" s="3"/>
      <c r="HPE912" s="3"/>
      <c r="HPF912" s="3"/>
      <c r="HPG912" s="3"/>
      <c r="HPH912" s="3"/>
      <c r="HPI912" s="3"/>
      <c r="HPJ912" s="3"/>
      <c r="HPK912" s="3"/>
      <c r="HPL912" s="3"/>
      <c r="HPM912" s="3"/>
      <c r="HPN912" s="3"/>
      <c r="HPO912" s="3"/>
      <c r="HPP912" s="3"/>
      <c r="HPQ912" s="3"/>
      <c r="HPR912" s="3"/>
      <c r="HPS912" s="3"/>
      <c r="HPT912" s="3"/>
      <c r="HPU912" s="3"/>
      <c r="HPV912" s="3"/>
      <c r="HPW912" s="3"/>
      <c r="HPX912" s="3"/>
      <c r="HPY912" s="3"/>
      <c r="HPZ912" s="3"/>
      <c r="HQA912" s="3"/>
      <c r="HQB912" s="3"/>
      <c r="HQC912" s="3"/>
      <c r="HQD912" s="3"/>
      <c r="HQE912" s="3"/>
      <c r="HQF912" s="3"/>
      <c r="HQG912" s="3"/>
      <c r="HQH912" s="3"/>
      <c r="HQI912" s="3"/>
      <c r="HQJ912" s="3"/>
      <c r="HQK912" s="3"/>
      <c r="HQL912" s="3"/>
      <c r="HQM912" s="3"/>
      <c r="HQN912" s="3"/>
      <c r="HQO912" s="3"/>
      <c r="HQP912" s="3"/>
      <c r="HQQ912" s="3"/>
      <c r="HQR912" s="3"/>
      <c r="HQS912" s="3"/>
      <c r="HQT912" s="3"/>
      <c r="HQU912" s="3"/>
      <c r="HQV912" s="3"/>
      <c r="HQW912" s="3"/>
      <c r="HQX912" s="3"/>
      <c r="HQY912" s="3"/>
      <c r="HQZ912" s="3"/>
      <c r="HRA912" s="3"/>
      <c r="HRB912" s="3"/>
      <c r="HRC912" s="3"/>
      <c r="HRD912" s="3"/>
      <c r="HRE912" s="3"/>
      <c r="HRF912" s="3"/>
      <c r="HRG912" s="3"/>
      <c r="HRH912" s="3"/>
      <c r="HRI912" s="3"/>
      <c r="HRJ912" s="3"/>
      <c r="HRK912" s="3"/>
      <c r="HRL912" s="3"/>
      <c r="HRM912" s="3"/>
      <c r="HRN912" s="3"/>
      <c r="HRO912" s="3"/>
      <c r="HRP912" s="3"/>
      <c r="HRQ912" s="3"/>
      <c r="HRR912" s="3"/>
      <c r="HRS912" s="3"/>
      <c r="HRT912" s="3"/>
      <c r="HRU912" s="3"/>
      <c r="HRV912" s="3"/>
      <c r="HRW912" s="3"/>
      <c r="HRX912" s="3"/>
      <c r="HRY912" s="3"/>
      <c r="HRZ912" s="3"/>
      <c r="HSA912" s="3"/>
      <c r="HSB912" s="3"/>
      <c r="HSC912" s="3"/>
      <c r="HSD912" s="3"/>
      <c r="HSE912" s="3"/>
      <c r="HSF912" s="3"/>
      <c r="HSG912" s="3"/>
      <c r="HSH912" s="3"/>
      <c r="HSI912" s="3"/>
      <c r="HSJ912" s="3"/>
      <c r="HSK912" s="3"/>
      <c r="HSL912" s="3"/>
      <c r="HSM912" s="3"/>
      <c r="HSN912" s="3"/>
      <c r="HSO912" s="3"/>
      <c r="HSP912" s="3"/>
      <c r="HSQ912" s="3"/>
      <c r="HSR912" s="3"/>
      <c r="HSS912" s="3"/>
      <c r="HST912" s="3"/>
      <c r="HSU912" s="3"/>
      <c r="HSV912" s="3"/>
      <c r="HSW912" s="3"/>
      <c r="HSX912" s="3"/>
      <c r="HSY912" s="3"/>
      <c r="HSZ912" s="3"/>
      <c r="HTA912" s="3"/>
      <c r="HTB912" s="3"/>
      <c r="HTC912" s="3"/>
      <c r="HTD912" s="3"/>
      <c r="HTE912" s="3"/>
      <c r="HTF912" s="3"/>
      <c r="HTG912" s="3"/>
      <c r="HTH912" s="3"/>
      <c r="HTI912" s="3"/>
      <c r="HTJ912" s="3"/>
      <c r="HTK912" s="3"/>
      <c r="HTL912" s="3"/>
      <c r="HTM912" s="3"/>
      <c r="HTN912" s="3"/>
      <c r="HTO912" s="3"/>
      <c r="HTP912" s="3"/>
      <c r="HTQ912" s="3"/>
      <c r="HTR912" s="3"/>
      <c r="HTS912" s="3"/>
      <c r="HTT912" s="3"/>
      <c r="HTU912" s="3"/>
      <c r="HTV912" s="3"/>
      <c r="HTW912" s="3"/>
      <c r="HTX912" s="3"/>
      <c r="HTY912" s="3"/>
      <c r="HTZ912" s="3"/>
      <c r="HUA912" s="3"/>
      <c r="HUB912" s="3"/>
      <c r="HUC912" s="3"/>
      <c r="HUD912" s="3"/>
      <c r="HUE912" s="3"/>
      <c r="HUF912" s="3"/>
      <c r="HUG912" s="3"/>
      <c r="HUH912" s="3"/>
      <c r="HUI912" s="3"/>
      <c r="HUJ912" s="3"/>
      <c r="HUK912" s="3"/>
      <c r="HUL912" s="3"/>
      <c r="HUM912" s="3"/>
      <c r="HUN912" s="3"/>
      <c r="HUO912" s="3"/>
      <c r="HUP912" s="3"/>
      <c r="HUQ912" s="3"/>
      <c r="HUR912" s="3"/>
      <c r="HUS912" s="3"/>
      <c r="HUT912" s="3"/>
      <c r="HUU912" s="3"/>
      <c r="HUV912" s="3"/>
      <c r="HUW912" s="3"/>
      <c r="HUX912" s="3"/>
      <c r="HUY912" s="3"/>
      <c r="HUZ912" s="3"/>
      <c r="HVA912" s="3"/>
      <c r="HVB912" s="3"/>
      <c r="HVC912" s="3"/>
      <c r="HVD912" s="3"/>
      <c r="HVE912" s="3"/>
      <c r="HVF912" s="3"/>
      <c r="HVG912" s="3"/>
      <c r="HVH912" s="3"/>
      <c r="HVI912" s="3"/>
      <c r="HVJ912" s="3"/>
      <c r="HVK912" s="3"/>
      <c r="HVL912" s="3"/>
      <c r="HVM912" s="3"/>
      <c r="HVN912" s="3"/>
      <c r="HVO912" s="3"/>
      <c r="HVP912" s="3"/>
      <c r="HVQ912" s="3"/>
      <c r="HVR912" s="3"/>
      <c r="HVS912" s="3"/>
      <c r="HVT912" s="3"/>
      <c r="HVU912" s="3"/>
      <c r="HVV912" s="3"/>
      <c r="HVW912" s="3"/>
      <c r="HVX912" s="3"/>
      <c r="HVY912" s="3"/>
      <c r="HVZ912" s="3"/>
      <c r="HWA912" s="3"/>
      <c r="HWB912" s="3"/>
      <c r="HWC912" s="3"/>
      <c r="HWD912" s="3"/>
      <c r="HWE912" s="3"/>
      <c r="HWF912" s="3"/>
      <c r="HWG912" s="3"/>
      <c r="HWH912" s="3"/>
      <c r="HWI912" s="3"/>
      <c r="HWJ912" s="3"/>
      <c r="HWK912" s="3"/>
      <c r="HWL912" s="3"/>
      <c r="HWM912" s="3"/>
      <c r="HWN912" s="3"/>
      <c r="HWO912" s="3"/>
      <c r="HWP912" s="3"/>
      <c r="HWQ912" s="3"/>
      <c r="HWR912" s="3"/>
      <c r="HWS912" s="3"/>
      <c r="HWT912" s="3"/>
      <c r="HWU912" s="3"/>
      <c r="HWV912" s="3"/>
      <c r="HWW912" s="3"/>
      <c r="HWX912" s="3"/>
      <c r="HWY912" s="3"/>
      <c r="HWZ912" s="3"/>
      <c r="HXA912" s="3"/>
      <c r="HXB912" s="3"/>
      <c r="HXC912" s="3"/>
      <c r="HXD912" s="3"/>
      <c r="HXE912" s="3"/>
      <c r="HXF912" s="3"/>
      <c r="HXG912" s="3"/>
      <c r="HXH912" s="3"/>
      <c r="HXI912" s="3"/>
      <c r="HXJ912" s="3"/>
      <c r="HXK912" s="3"/>
      <c r="HXL912" s="3"/>
      <c r="HXM912" s="3"/>
      <c r="HXN912" s="3"/>
      <c r="HXO912" s="3"/>
      <c r="HXP912" s="3"/>
      <c r="HXQ912" s="3"/>
      <c r="HXR912" s="3"/>
      <c r="HXS912" s="3"/>
      <c r="HXT912" s="3"/>
      <c r="HXU912" s="3"/>
      <c r="HXV912" s="3"/>
      <c r="HXW912" s="3"/>
      <c r="HXX912" s="3"/>
      <c r="HXY912" s="3"/>
      <c r="HXZ912" s="3"/>
      <c r="HYA912" s="3"/>
      <c r="HYB912" s="3"/>
      <c r="HYC912" s="3"/>
      <c r="HYD912" s="3"/>
      <c r="HYE912" s="3"/>
      <c r="HYF912" s="3"/>
      <c r="HYG912" s="3"/>
      <c r="HYH912" s="3"/>
      <c r="HYI912" s="3"/>
      <c r="HYJ912" s="3"/>
      <c r="HYK912" s="3"/>
      <c r="HYL912" s="3"/>
      <c r="HYM912" s="3"/>
      <c r="HYN912" s="3"/>
      <c r="HYO912" s="3"/>
      <c r="HYP912" s="3"/>
      <c r="HYQ912" s="3"/>
      <c r="HYR912" s="3"/>
      <c r="HYS912" s="3"/>
      <c r="HYT912" s="3"/>
      <c r="HYU912" s="3"/>
      <c r="HYV912" s="3"/>
      <c r="HYW912" s="3"/>
      <c r="HYX912" s="3"/>
      <c r="HYY912" s="3"/>
      <c r="HYZ912" s="3"/>
      <c r="HZA912" s="3"/>
      <c r="HZB912" s="3"/>
      <c r="HZC912" s="3"/>
      <c r="HZD912" s="3"/>
      <c r="HZE912" s="3"/>
      <c r="HZF912" s="3"/>
      <c r="HZG912" s="3"/>
      <c r="HZH912" s="3"/>
      <c r="HZI912" s="3"/>
      <c r="HZJ912" s="3"/>
      <c r="HZK912" s="3"/>
      <c r="HZL912" s="3"/>
      <c r="HZM912" s="3"/>
      <c r="HZN912" s="3"/>
      <c r="HZO912" s="3"/>
      <c r="HZP912" s="3"/>
      <c r="HZQ912" s="3"/>
      <c r="HZR912" s="3"/>
      <c r="HZS912" s="3"/>
      <c r="HZT912" s="3"/>
      <c r="HZU912" s="3"/>
      <c r="HZV912" s="3"/>
      <c r="HZW912" s="3"/>
      <c r="HZX912" s="3"/>
      <c r="HZY912" s="3"/>
      <c r="HZZ912" s="3"/>
      <c r="IAA912" s="3"/>
      <c r="IAB912" s="3"/>
      <c r="IAC912" s="3"/>
      <c r="IAD912" s="3"/>
      <c r="IAE912" s="3"/>
      <c r="IAF912" s="3"/>
      <c r="IAG912" s="3"/>
      <c r="IAH912" s="3"/>
      <c r="IAI912" s="3"/>
      <c r="IAJ912" s="3"/>
      <c r="IAK912" s="3"/>
      <c r="IAL912" s="3"/>
      <c r="IAM912" s="3"/>
      <c r="IAN912" s="3"/>
      <c r="IAO912" s="3"/>
      <c r="IAP912" s="3"/>
      <c r="IAQ912" s="3"/>
      <c r="IAR912" s="3"/>
      <c r="IAS912" s="3"/>
      <c r="IAT912" s="3"/>
      <c r="IAU912" s="3"/>
      <c r="IAV912" s="3"/>
      <c r="IAW912" s="3"/>
      <c r="IAX912" s="3"/>
      <c r="IAY912" s="3"/>
      <c r="IAZ912" s="3"/>
      <c r="IBA912" s="3"/>
      <c r="IBB912" s="3"/>
      <c r="IBC912" s="3"/>
      <c r="IBD912" s="3"/>
      <c r="IBE912" s="3"/>
      <c r="IBF912" s="3"/>
      <c r="IBG912" s="3"/>
      <c r="IBH912" s="3"/>
      <c r="IBI912" s="3"/>
      <c r="IBJ912" s="3"/>
      <c r="IBK912" s="3"/>
      <c r="IBL912" s="3"/>
      <c r="IBM912" s="3"/>
      <c r="IBN912" s="3"/>
      <c r="IBO912" s="3"/>
      <c r="IBP912" s="3"/>
      <c r="IBQ912" s="3"/>
      <c r="IBR912" s="3"/>
      <c r="IBS912" s="3"/>
      <c r="IBT912" s="3"/>
      <c r="IBU912" s="3"/>
      <c r="IBV912" s="3"/>
      <c r="IBW912" s="3"/>
      <c r="IBX912" s="3"/>
      <c r="IBY912" s="3"/>
      <c r="IBZ912" s="3"/>
      <c r="ICA912" s="3"/>
      <c r="ICB912" s="3"/>
      <c r="ICC912" s="3"/>
      <c r="ICD912" s="3"/>
      <c r="ICE912" s="3"/>
      <c r="ICF912" s="3"/>
      <c r="ICG912" s="3"/>
      <c r="ICH912" s="3"/>
      <c r="ICI912" s="3"/>
      <c r="ICJ912" s="3"/>
      <c r="ICK912" s="3"/>
      <c r="ICL912" s="3"/>
      <c r="ICM912" s="3"/>
      <c r="ICN912" s="3"/>
      <c r="ICO912" s="3"/>
      <c r="ICP912" s="3"/>
      <c r="ICQ912" s="3"/>
      <c r="ICR912" s="3"/>
      <c r="ICS912" s="3"/>
      <c r="ICT912" s="3"/>
      <c r="ICU912" s="3"/>
      <c r="ICV912" s="3"/>
      <c r="ICW912" s="3"/>
      <c r="ICX912" s="3"/>
      <c r="ICY912" s="3"/>
      <c r="ICZ912" s="3"/>
      <c r="IDA912" s="3"/>
      <c r="IDB912" s="3"/>
      <c r="IDC912" s="3"/>
      <c r="IDD912" s="3"/>
      <c r="IDE912" s="3"/>
      <c r="IDF912" s="3"/>
      <c r="IDG912" s="3"/>
      <c r="IDH912" s="3"/>
      <c r="IDI912" s="3"/>
      <c r="IDJ912" s="3"/>
      <c r="IDK912" s="3"/>
      <c r="IDL912" s="3"/>
      <c r="IDM912" s="3"/>
      <c r="IDN912" s="3"/>
      <c r="IDO912" s="3"/>
      <c r="IDP912" s="3"/>
      <c r="IDQ912" s="3"/>
      <c r="IDR912" s="3"/>
      <c r="IDS912" s="3"/>
      <c r="IDT912" s="3"/>
      <c r="IDU912" s="3"/>
      <c r="IDV912" s="3"/>
      <c r="IDW912" s="3"/>
      <c r="IDX912" s="3"/>
      <c r="IDY912" s="3"/>
      <c r="IDZ912" s="3"/>
      <c r="IEA912" s="3"/>
      <c r="IEB912" s="3"/>
      <c r="IEC912" s="3"/>
      <c r="IED912" s="3"/>
      <c r="IEE912" s="3"/>
      <c r="IEF912" s="3"/>
      <c r="IEG912" s="3"/>
      <c r="IEH912" s="3"/>
      <c r="IEI912" s="3"/>
      <c r="IEJ912" s="3"/>
      <c r="IEK912" s="3"/>
      <c r="IEL912" s="3"/>
      <c r="IEM912" s="3"/>
      <c r="IEN912" s="3"/>
      <c r="IEO912" s="3"/>
      <c r="IEP912" s="3"/>
      <c r="IEQ912" s="3"/>
      <c r="IER912" s="3"/>
      <c r="IES912" s="3"/>
      <c r="IET912" s="3"/>
      <c r="IEU912" s="3"/>
      <c r="IEV912" s="3"/>
      <c r="IEW912" s="3"/>
      <c r="IEX912" s="3"/>
      <c r="IEY912" s="3"/>
      <c r="IEZ912" s="3"/>
      <c r="IFA912" s="3"/>
      <c r="IFB912" s="3"/>
      <c r="IFC912" s="3"/>
      <c r="IFD912" s="3"/>
      <c r="IFE912" s="3"/>
      <c r="IFF912" s="3"/>
      <c r="IFG912" s="3"/>
      <c r="IFH912" s="3"/>
      <c r="IFI912" s="3"/>
      <c r="IFJ912" s="3"/>
      <c r="IFK912" s="3"/>
      <c r="IFL912" s="3"/>
      <c r="IFM912" s="3"/>
      <c r="IFN912" s="3"/>
      <c r="IFO912" s="3"/>
      <c r="IFP912" s="3"/>
      <c r="IFQ912" s="3"/>
      <c r="IFR912" s="3"/>
      <c r="IFS912" s="3"/>
      <c r="IFT912" s="3"/>
      <c r="IFU912" s="3"/>
      <c r="IFV912" s="3"/>
      <c r="IFW912" s="3"/>
      <c r="IFX912" s="3"/>
      <c r="IFY912" s="3"/>
      <c r="IFZ912" s="3"/>
      <c r="IGA912" s="3"/>
      <c r="IGB912" s="3"/>
      <c r="IGC912" s="3"/>
      <c r="IGD912" s="3"/>
      <c r="IGE912" s="3"/>
      <c r="IGF912" s="3"/>
      <c r="IGG912" s="3"/>
      <c r="IGH912" s="3"/>
      <c r="IGI912" s="3"/>
      <c r="IGJ912" s="3"/>
      <c r="IGK912" s="3"/>
      <c r="IGL912" s="3"/>
      <c r="IGM912" s="3"/>
      <c r="IGN912" s="3"/>
      <c r="IGO912" s="3"/>
      <c r="IGP912" s="3"/>
      <c r="IGQ912" s="3"/>
      <c r="IGR912" s="3"/>
      <c r="IGS912" s="3"/>
      <c r="IGT912" s="3"/>
      <c r="IGU912" s="3"/>
      <c r="IGV912" s="3"/>
      <c r="IGW912" s="3"/>
      <c r="IGX912" s="3"/>
      <c r="IGY912" s="3"/>
      <c r="IGZ912" s="3"/>
      <c r="IHA912" s="3"/>
      <c r="IHB912" s="3"/>
      <c r="IHC912" s="3"/>
      <c r="IHD912" s="3"/>
      <c r="IHE912" s="3"/>
      <c r="IHF912" s="3"/>
      <c r="IHG912" s="3"/>
      <c r="IHH912" s="3"/>
      <c r="IHI912" s="3"/>
      <c r="IHJ912" s="3"/>
      <c r="IHK912" s="3"/>
      <c r="IHL912" s="3"/>
      <c r="IHM912" s="3"/>
      <c r="IHN912" s="3"/>
      <c r="IHO912" s="3"/>
      <c r="IHP912" s="3"/>
      <c r="IHQ912" s="3"/>
      <c r="IHR912" s="3"/>
      <c r="IHS912" s="3"/>
      <c r="IHT912" s="3"/>
      <c r="IHU912" s="3"/>
      <c r="IHV912" s="3"/>
      <c r="IHW912" s="3"/>
      <c r="IHX912" s="3"/>
      <c r="IHY912" s="3"/>
      <c r="IHZ912" s="3"/>
      <c r="IIA912" s="3"/>
      <c r="IIB912" s="3"/>
      <c r="IIC912" s="3"/>
      <c r="IID912" s="3"/>
      <c r="IIE912" s="3"/>
      <c r="IIF912" s="3"/>
      <c r="IIG912" s="3"/>
      <c r="IIH912" s="3"/>
      <c r="III912" s="3"/>
      <c r="IIJ912" s="3"/>
      <c r="IIK912" s="3"/>
      <c r="IIL912" s="3"/>
      <c r="IIM912" s="3"/>
      <c r="IIN912" s="3"/>
      <c r="IIO912" s="3"/>
      <c r="IIP912" s="3"/>
      <c r="IIQ912" s="3"/>
      <c r="IIR912" s="3"/>
      <c r="IIS912" s="3"/>
      <c r="IIT912" s="3"/>
      <c r="IIU912" s="3"/>
      <c r="IIV912" s="3"/>
      <c r="IIW912" s="3"/>
      <c r="IIX912" s="3"/>
      <c r="IIY912" s="3"/>
      <c r="IIZ912" s="3"/>
      <c r="IJA912" s="3"/>
      <c r="IJB912" s="3"/>
      <c r="IJC912" s="3"/>
      <c r="IJD912" s="3"/>
      <c r="IJE912" s="3"/>
      <c r="IJF912" s="3"/>
      <c r="IJG912" s="3"/>
      <c r="IJH912" s="3"/>
      <c r="IJI912" s="3"/>
      <c r="IJJ912" s="3"/>
      <c r="IJK912" s="3"/>
      <c r="IJL912" s="3"/>
      <c r="IJM912" s="3"/>
      <c r="IJN912" s="3"/>
      <c r="IJO912" s="3"/>
      <c r="IJP912" s="3"/>
      <c r="IJQ912" s="3"/>
      <c r="IJR912" s="3"/>
      <c r="IJS912" s="3"/>
      <c r="IJT912" s="3"/>
      <c r="IJU912" s="3"/>
      <c r="IJV912" s="3"/>
      <c r="IJW912" s="3"/>
      <c r="IJX912" s="3"/>
      <c r="IJY912" s="3"/>
      <c r="IJZ912" s="3"/>
      <c r="IKA912" s="3"/>
      <c r="IKB912" s="3"/>
      <c r="IKC912" s="3"/>
      <c r="IKD912" s="3"/>
      <c r="IKE912" s="3"/>
      <c r="IKF912" s="3"/>
      <c r="IKG912" s="3"/>
      <c r="IKH912" s="3"/>
      <c r="IKI912" s="3"/>
      <c r="IKJ912" s="3"/>
      <c r="IKK912" s="3"/>
      <c r="IKL912" s="3"/>
      <c r="IKM912" s="3"/>
      <c r="IKN912" s="3"/>
      <c r="IKO912" s="3"/>
      <c r="IKP912" s="3"/>
      <c r="IKQ912" s="3"/>
      <c r="IKR912" s="3"/>
      <c r="IKS912" s="3"/>
      <c r="IKT912" s="3"/>
      <c r="IKU912" s="3"/>
      <c r="IKV912" s="3"/>
      <c r="IKW912" s="3"/>
      <c r="IKX912" s="3"/>
      <c r="IKY912" s="3"/>
      <c r="IKZ912" s="3"/>
      <c r="ILA912" s="3"/>
      <c r="ILB912" s="3"/>
      <c r="ILC912" s="3"/>
      <c r="ILD912" s="3"/>
      <c r="ILE912" s="3"/>
      <c r="ILF912" s="3"/>
      <c r="ILG912" s="3"/>
      <c r="ILH912" s="3"/>
      <c r="ILI912" s="3"/>
      <c r="ILJ912" s="3"/>
      <c r="ILK912" s="3"/>
      <c r="ILL912" s="3"/>
      <c r="ILM912" s="3"/>
      <c r="ILN912" s="3"/>
      <c r="ILO912" s="3"/>
      <c r="ILP912" s="3"/>
      <c r="ILQ912" s="3"/>
      <c r="ILR912" s="3"/>
      <c r="ILS912" s="3"/>
      <c r="ILT912" s="3"/>
      <c r="ILU912" s="3"/>
      <c r="ILV912" s="3"/>
      <c r="ILW912" s="3"/>
      <c r="ILX912" s="3"/>
      <c r="ILY912" s="3"/>
      <c r="ILZ912" s="3"/>
      <c r="IMA912" s="3"/>
      <c r="IMB912" s="3"/>
      <c r="IMC912" s="3"/>
      <c r="IMD912" s="3"/>
      <c r="IME912" s="3"/>
      <c r="IMF912" s="3"/>
      <c r="IMG912" s="3"/>
      <c r="IMH912" s="3"/>
      <c r="IMI912" s="3"/>
      <c r="IMJ912" s="3"/>
      <c r="IMK912" s="3"/>
      <c r="IML912" s="3"/>
      <c r="IMM912" s="3"/>
      <c r="IMN912" s="3"/>
      <c r="IMO912" s="3"/>
      <c r="IMP912" s="3"/>
      <c r="IMQ912" s="3"/>
      <c r="IMR912" s="3"/>
      <c r="IMS912" s="3"/>
      <c r="IMT912" s="3"/>
      <c r="IMU912" s="3"/>
      <c r="IMV912" s="3"/>
      <c r="IMW912" s="3"/>
      <c r="IMX912" s="3"/>
      <c r="IMY912" s="3"/>
      <c r="IMZ912" s="3"/>
      <c r="INA912" s="3"/>
      <c r="INB912" s="3"/>
      <c r="INC912" s="3"/>
      <c r="IND912" s="3"/>
      <c r="INE912" s="3"/>
      <c r="INF912" s="3"/>
      <c r="ING912" s="3"/>
      <c r="INH912" s="3"/>
      <c r="INI912" s="3"/>
      <c r="INJ912" s="3"/>
      <c r="INK912" s="3"/>
      <c r="INL912" s="3"/>
      <c r="INM912" s="3"/>
      <c r="INN912" s="3"/>
      <c r="INO912" s="3"/>
      <c r="INP912" s="3"/>
      <c r="INQ912" s="3"/>
      <c r="INR912" s="3"/>
      <c r="INS912" s="3"/>
      <c r="INT912" s="3"/>
      <c r="INU912" s="3"/>
      <c r="INV912" s="3"/>
      <c r="INW912" s="3"/>
      <c r="INX912" s="3"/>
      <c r="INY912" s="3"/>
      <c r="INZ912" s="3"/>
      <c r="IOA912" s="3"/>
      <c r="IOB912" s="3"/>
      <c r="IOC912" s="3"/>
      <c r="IOD912" s="3"/>
      <c r="IOE912" s="3"/>
      <c r="IOF912" s="3"/>
      <c r="IOG912" s="3"/>
      <c r="IOH912" s="3"/>
      <c r="IOI912" s="3"/>
      <c r="IOJ912" s="3"/>
      <c r="IOK912" s="3"/>
      <c r="IOL912" s="3"/>
      <c r="IOM912" s="3"/>
      <c r="ION912" s="3"/>
      <c r="IOO912" s="3"/>
      <c r="IOP912" s="3"/>
      <c r="IOQ912" s="3"/>
      <c r="IOR912" s="3"/>
      <c r="IOS912" s="3"/>
      <c r="IOT912" s="3"/>
      <c r="IOU912" s="3"/>
      <c r="IOV912" s="3"/>
      <c r="IOW912" s="3"/>
      <c r="IOX912" s="3"/>
      <c r="IOY912" s="3"/>
      <c r="IOZ912" s="3"/>
      <c r="IPA912" s="3"/>
      <c r="IPB912" s="3"/>
      <c r="IPC912" s="3"/>
      <c r="IPD912" s="3"/>
      <c r="IPE912" s="3"/>
      <c r="IPF912" s="3"/>
      <c r="IPG912" s="3"/>
      <c r="IPH912" s="3"/>
      <c r="IPI912" s="3"/>
      <c r="IPJ912" s="3"/>
      <c r="IPK912" s="3"/>
      <c r="IPL912" s="3"/>
      <c r="IPM912" s="3"/>
      <c r="IPN912" s="3"/>
      <c r="IPO912" s="3"/>
      <c r="IPP912" s="3"/>
      <c r="IPQ912" s="3"/>
      <c r="IPR912" s="3"/>
      <c r="IPS912" s="3"/>
      <c r="IPT912" s="3"/>
      <c r="IPU912" s="3"/>
      <c r="IPV912" s="3"/>
      <c r="IPW912" s="3"/>
      <c r="IPX912" s="3"/>
      <c r="IPY912" s="3"/>
      <c r="IPZ912" s="3"/>
      <c r="IQA912" s="3"/>
      <c r="IQB912" s="3"/>
      <c r="IQC912" s="3"/>
      <c r="IQD912" s="3"/>
      <c r="IQE912" s="3"/>
      <c r="IQF912" s="3"/>
      <c r="IQG912" s="3"/>
      <c r="IQH912" s="3"/>
      <c r="IQI912" s="3"/>
      <c r="IQJ912" s="3"/>
      <c r="IQK912" s="3"/>
      <c r="IQL912" s="3"/>
      <c r="IQM912" s="3"/>
      <c r="IQN912" s="3"/>
      <c r="IQO912" s="3"/>
      <c r="IQP912" s="3"/>
      <c r="IQQ912" s="3"/>
      <c r="IQR912" s="3"/>
      <c r="IQS912" s="3"/>
      <c r="IQT912" s="3"/>
      <c r="IQU912" s="3"/>
      <c r="IQV912" s="3"/>
      <c r="IQW912" s="3"/>
      <c r="IQX912" s="3"/>
      <c r="IQY912" s="3"/>
      <c r="IQZ912" s="3"/>
      <c r="IRA912" s="3"/>
      <c r="IRB912" s="3"/>
      <c r="IRC912" s="3"/>
      <c r="IRD912" s="3"/>
      <c r="IRE912" s="3"/>
      <c r="IRF912" s="3"/>
      <c r="IRG912" s="3"/>
      <c r="IRH912" s="3"/>
      <c r="IRI912" s="3"/>
      <c r="IRJ912" s="3"/>
      <c r="IRK912" s="3"/>
      <c r="IRL912" s="3"/>
      <c r="IRM912" s="3"/>
      <c r="IRN912" s="3"/>
      <c r="IRO912" s="3"/>
      <c r="IRP912" s="3"/>
      <c r="IRQ912" s="3"/>
      <c r="IRR912" s="3"/>
      <c r="IRS912" s="3"/>
      <c r="IRT912" s="3"/>
      <c r="IRU912" s="3"/>
      <c r="IRV912" s="3"/>
      <c r="IRW912" s="3"/>
      <c r="IRX912" s="3"/>
      <c r="IRY912" s="3"/>
      <c r="IRZ912" s="3"/>
      <c r="ISA912" s="3"/>
      <c r="ISB912" s="3"/>
      <c r="ISC912" s="3"/>
      <c r="ISD912" s="3"/>
      <c r="ISE912" s="3"/>
      <c r="ISF912" s="3"/>
      <c r="ISG912" s="3"/>
      <c r="ISH912" s="3"/>
      <c r="ISI912" s="3"/>
      <c r="ISJ912" s="3"/>
      <c r="ISK912" s="3"/>
      <c r="ISL912" s="3"/>
      <c r="ISM912" s="3"/>
      <c r="ISN912" s="3"/>
      <c r="ISO912" s="3"/>
      <c r="ISP912" s="3"/>
      <c r="ISQ912" s="3"/>
      <c r="ISR912" s="3"/>
      <c r="ISS912" s="3"/>
      <c r="IST912" s="3"/>
      <c r="ISU912" s="3"/>
      <c r="ISV912" s="3"/>
      <c r="ISW912" s="3"/>
      <c r="ISX912" s="3"/>
      <c r="ISY912" s="3"/>
      <c r="ISZ912" s="3"/>
      <c r="ITA912" s="3"/>
      <c r="ITB912" s="3"/>
      <c r="ITC912" s="3"/>
      <c r="ITD912" s="3"/>
      <c r="ITE912" s="3"/>
      <c r="ITF912" s="3"/>
      <c r="ITG912" s="3"/>
      <c r="ITH912" s="3"/>
      <c r="ITI912" s="3"/>
      <c r="ITJ912" s="3"/>
      <c r="ITK912" s="3"/>
      <c r="ITL912" s="3"/>
      <c r="ITM912" s="3"/>
      <c r="ITN912" s="3"/>
      <c r="ITO912" s="3"/>
      <c r="ITP912" s="3"/>
      <c r="ITQ912" s="3"/>
      <c r="ITR912" s="3"/>
      <c r="ITS912" s="3"/>
      <c r="ITT912" s="3"/>
      <c r="ITU912" s="3"/>
      <c r="ITV912" s="3"/>
      <c r="ITW912" s="3"/>
      <c r="ITX912" s="3"/>
      <c r="ITY912" s="3"/>
      <c r="ITZ912" s="3"/>
      <c r="IUA912" s="3"/>
      <c r="IUB912" s="3"/>
      <c r="IUC912" s="3"/>
      <c r="IUD912" s="3"/>
      <c r="IUE912" s="3"/>
      <c r="IUF912" s="3"/>
      <c r="IUG912" s="3"/>
      <c r="IUH912" s="3"/>
      <c r="IUI912" s="3"/>
      <c r="IUJ912" s="3"/>
      <c r="IUK912" s="3"/>
      <c r="IUL912" s="3"/>
      <c r="IUM912" s="3"/>
      <c r="IUN912" s="3"/>
      <c r="IUO912" s="3"/>
      <c r="IUP912" s="3"/>
      <c r="IUQ912" s="3"/>
      <c r="IUR912" s="3"/>
      <c r="IUS912" s="3"/>
      <c r="IUT912" s="3"/>
      <c r="IUU912" s="3"/>
      <c r="IUV912" s="3"/>
      <c r="IUW912" s="3"/>
      <c r="IUX912" s="3"/>
      <c r="IUY912" s="3"/>
      <c r="IUZ912" s="3"/>
      <c r="IVA912" s="3"/>
      <c r="IVB912" s="3"/>
      <c r="IVC912" s="3"/>
      <c r="IVD912" s="3"/>
      <c r="IVE912" s="3"/>
      <c r="IVF912" s="3"/>
      <c r="IVG912" s="3"/>
      <c r="IVH912" s="3"/>
      <c r="IVI912" s="3"/>
      <c r="IVJ912" s="3"/>
      <c r="IVK912" s="3"/>
      <c r="IVL912" s="3"/>
      <c r="IVM912" s="3"/>
      <c r="IVN912" s="3"/>
      <c r="IVO912" s="3"/>
      <c r="IVP912" s="3"/>
      <c r="IVQ912" s="3"/>
      <c r="IVR912" s="3"/>
      <c r="IVS912" s="3"/>
      <c r="IVT912" s="3"/>
      <c r="IVU912" s="3"/>
      <c r="IVV912" s="3"/>
      <c r="IVW912" s="3"/>
      <c r="IVX912" s="3"/>
      <c r="IVY912" s="3"/>
      <c r="IVZ912" s="3"/>
      <c r="IWA912" s="3"/>
      <c r="IWB912" s="3"/>
      <c r="IWC912" s="3"/>
      <c r="IWD912" s="3"/>
      <c r="IWE912" s="3"/>
      <c r="IWF912" s="3"/>
      <c r="IWG912" s="3"/>
      <c r="IWH912" s="3"/>
      <c r="IWI912" s="3"/>
      <c r="IWJ912" s="3"/>
      <c r="IWK912" s="3"/>
      <c r="IWL912" s="3"/>
      <c r="IWM912" s="3"/>
      <c r="IWN912" s="3"/>
      <c r="IWO912" s="3"/>
      <c r="IWP912" s="3"/>
      <c r="IWQ912" s="3"/>
      <c r="IWR912" s="3"/>
      <c r="IWS912" s="3"/>
      <c r="IWT912" s="3"/>
      <c r="IWU912" s="3"/>
      <c r="IWV912" s="3"/>
      <c r="IWW912" s="3"/>
      <c r="IWX912" s="3"/>
      <c r="IWY912" s="3"/>
      <c r="IWZ912" s="3"/>
      <c r="IXA912" s="3"/>
      <c r="IXB912" s="3"/>
      <c r="IXC912" s="3"/>
      <c r="IXD912" s="3"/>
      <c r="IXE912" s="3"/>
      <c r="IXF912" s="3"/>
      <c r="IXG912" s="3"/>
      <c r="IXH912" s="3"/>
      <c r="IXI912" s="3"/>
      <c r="IXJ912" s="3"/>
      <c r="IXK912" s="3"/>
      <c r="IXL912" s="3"/>
      <c r="IXM912" s="3"/>
      <c r="IXN912" s="3"/>
      <c r="IXO912" s="3"/>
      <c r="IXP912" s="3"/>
      <c r="IXQ912" s="3"/>
      <c r="IXR912" s="3"/>
      <c r="IXS912" s="3"/>
      <c r="IXT912" s="3"/>
      <c r="IXU912" s="3"/>
      <c r="IXV912" s="3"/>
      <c r="IXW912" s="3"/>
      <c r="IXX912" s="3"/>
      <c r="IXY912" s="3"/>
      <c r="IXZ912" s="3"/>
      <c r="IYA912" s="3"/>
      <c r="IYB912" s="3"/>
      <c r="IYC912" s="3"/>
      <c r="IYD912" s="3"/>
      <c r="IYE912" s="3"/>
      <c r="IYF912" s="3"/>
      <c r="IYG912" s="3"/>
      <c r="IYH912" s="3"/>
      <c r="IYI912" s="3"/>
      <c r="IYJ912" s="3"/>
      <c r="IYK912" s="3"/>
      <c r="IYL912" s="3"/>
      <c r="IYM912" s="3"/>
      <c r="IYN912" s="3"/>
      <c r="IYO912" s="3"/>
      <c r="IYP912" s="3"/>
      <c r="IYQ912" s="3"/>
      <c r="IYR912" s="3"/>
      <c r="IYS912" s="3"/>
      <c r="IYT912" s="3"/>
      <c r="IYU912" s="3"/>
      <c r="IYV912" s="3"/>
      <c r="IYW912" s="3"/>
      <c r="IYX912" s="3"/>
      <c r="IYY912" s="3"/>
      <c r="IYZ912" s="3"/>
      <c r="IZA912" s="3"/>
      <c r="IZB912" s="3"/>
      <c r="IZC912" s="3"/>
      <c r="IZD912" s="3"/>
      <c r="IZE912" s="3"/>
      <c r="IZF912" s="3"/>
      <c r="IZG912" s="3"/>
      <c r="IZH912" s="3"/>
      <c r="IZI912" s="3"/>
      <c r="IZJ912" s="3"/>
      <c r="IZK912" s="3"/>
      <c r="IZL912" s="3"/>
      <c r="IZM912" s="3"/>
      <c r="IZN912" s="3"/>
      <c r="IZO912" s="3"/>
      <c r="IZP912" s="3"/>
      <c r="IZQ912" s="3"/>
      <c r="IZR912" s="3"/>
      <c r="IZS912" s="3"/>
      <c r="IZT912" s="3"/>
      <c r="IZU912" s="3"/>
      <c r="IZV912" s="3"/>
      <c r="IZW912" s="3"/>
      <c r="IZX912" s="3"/>
      <c r="IZY912" s="3"/>
      <c r="IZZ912" s="3"/>
      <c r="JAA912" s="3"/>
      <c r="JAB912" s="3"/>
      <c r="JAC912" s="3"/>
      <c r="JAD912" s="3"/>
      <c r="JAE912" s="3"/>
      <c r="JAF912" s="3"/>
      <c r="JAG912" s="3"/>
      <c r="JAH912" s="3"/>
      <c r="JAI912" s="3"/>
      <c r="JAJ912" s="3"/>
      <c r="JAK912" s="3"/>
      <c r="JAL912" s="3"/>
      <c r="JAM912" s="3"/>
      <c r="JAN912" s="3"/>
      <c r="JAO912" s="3"/>
      <c r="JAP912" s="3"/>
      <c r="JAQ912" s="3"/>
      <c r="JAR912" s="3"/>
      <c r="JAS912" s="3"/>
      <c r="JAT912" s="3"/>
      <c r="JAU912" s="3"/>
      <c r="JAV912" s="3"/>
      <c r="JAW912" s="3"/>
      <c r="JAX912" s="3"/>
      <c r="JAY912" s="3"/>
      <c r="JAZ912" s="3"/>
      <c r="JBA912" s="3"/>
      <c r="JBB912" s="3"/>
      <c r="JBC912" s="3"/>
      <c r="JBD912" s="3"/>
      <c r="JBE912" s="3"/>
      <c r="JBF912" s="3"/>
      <c r="JBG912" s="3"/>
      <c r="JBH912" s="3"/>
      <c r="JBI912" s="3"/>
      <c r="JBJ912" s="3"/>
      <c r="JBK912" s="3"/>
      <c r="JBL912" s="3"/>
      <c r="JBM912" s="3"/>
      <c r="JBN912" s="3"/>
      <c r="JBO912" s="3"/>
      <c r="JBP912" s="3"/>
      <c r="JBQ912" s="3"/>
      <c r="JBR912" s="3"/>
      <c r="JBS912" s="3"/>
      <c r="JBT912" s="3"/>
      <c r="JBU912" s="3"/>
      <c r="JBV912" s="3"/>
      <c r="JBW912" s="3"/>
      <c r="JBX912" s="3"/>
      <c r="JBY912" s="3"/>
      <c r="JBZ912" s="3"/>
      <c r="JCA912" s="3"/>
      <c r="JCB912" s="3"/>
      <c r="JCC912" s="3"/>
      <c r="JCD912" s="3"/>
      <c r="JCE912" s="3"/>
      <c r="JCF912" s="3"/>
      <c r="JCG912" s="3"/>
      <c r="JCH912" s="3"/>
      <c r="JCI912" s="3"/>
      <c r="JCJ912" s="3"/>
      <c r="JCK912" s="3"/>
      <c r="JCL912" s="3"/>
      <c r="JCM912" s="3"/>
      <c r="JCN912" s="3"/>
      <c r="JCO912" s="3"/>
      <c r="JCP912" s="3"/>
      <c r="JCQ912" s="3"/>
      <c r="JCR912" s="3"/>
      <c r="JCS912" s="3"/>
      <c r="JCT912" s="3"/>
      <c r="JCU912" s="3"/>
      <c r="JCV912" s="3"/>
      <c r="JCW912" s="3"/>
      <c r="JCX912" s="3"/>
      <c r="JCY912" s="3"/>
      <c r="JCZ912" s="3"/>
      <c r="JDA912" s="3"/>
      <c r="JDB912" s="3"/>
      <c r="JDC912" s="3"/>
      <c r="JDD912" s="3"/>
      <c r="JDE912" s="3"/>
      <c r="JDF912" s="3"/>
      <c r="JDG912" s="3"/>
      <c r="JDH912" s="3"/>
      <c r="JDI912" s="3"/>
      <c r="JDJ912" s="3"/>
      <c r="JDK912" s="3"/>
      <c r="JDL912" s="3"/>
      <c r="JDM912" s="3"/>
      <c r="JDN912" s="3"/>
      <c r="JDO912" s="3"/>
      <c r="JDP912" s="3"/>
      <c r="JDQ912" s="3"/>
      <c r="JDR912" s="3"/>
      <c r="JDS912" s="3"/>
      <c r="JDT912" s="3"/>
      <c r="JDU912" s="3"/>
      <c r="JDV912" s="3"/>
      <c r="JDW912" s="3"/>
      <c r="JDX912" s="3"/>
      <c r="JDY912" s="3"/>
      <c r="JDZ912" s="3"/>
      <c r="JEA912" s="3"/>
      <c r="JEB912" s="3"/>
      <c r="JEC912" s="3"/>
      <c r="JED912" s="3"/>
      <c r="JEE912" s="3"/>
      <c r="JEF912" s="3"/>
      <c r="JEG912" s="3"/>
      <c r="JEH912" s="3"/>
      <c r="JEI912" s="3"/>
      <c r="JEJ912" s="3"/>
      <c r="JEK912" s="3"/>
      <c r="JEL912" s="3"/>
      <c r="JEM912" s="3"/>
      <c r="JEN912" s="3"/>
      <c r="JEO912" s="3"/>
      <c r="JEP912" s="3"/>
      <c r="JEQ912" s="3"/>
      <c r="JER912" s="3"/>
      <c r="JES912" s="3"/>
      <c r="JET912" s="3"/>
      <c r="JEU912" s="3"/>
      <c r="JEV912" s="3"/>
      <c r="JEW912" s="3"/>
      <c r="JEX912" s="3"/>
      <c r="JEY912" s="3"/>
      <c r="JEZ912" s="3"/>
      <c r="JFA912" s="3"/>
      <c r="JFB912" s="3"/>
      <c r="JFC912" s="3"/>
      <c r="JFD912" s="3"/>
      <c r="JFE912" s="3"/>
      <c r="JFF912" s="3"/>
      <c r="JFG912" s="3"/>
      <c r="JFH912" s="3"/>
      <c r="JFI912" s="3"/>
      <c r="JFJ912" s="3"/>
      <c r="JFK912" s="3"/>
      <c r="JFL912" s="3"/>
      <c r="JFM912" s="3"/>
      <c r="JFN912" s="3"/>
      <c r="JFO912" s="3"/>
      <c r="JFP912" s="3"/>
      <c r="JFQ912" s="3"/>
      <c r="JFR912" s="3"/>
      <c r="JFS912" s="3"/>
      <c r="JFT912" s="3"/>
      <c r="JFU912" s="3"/>
      <c r="JFV912" s="3"/>
      <c r="JFW912" s="3"/>
      <c r="JFX912" s="3"/>
      <c r="JFY912" s="3"/>
      <c r="JFZ912" s="3"/>
      <c r="JGA912" s="3"/>
      <c r="JGB912" s="3"/>
      <c r="JGC912" s="3"/>
      <c r="JGD912" s="3"/>
      <c r="JGE912" s="3"/>
      <c r="JGF912" s="3"/>
      <c r="JGG912" s="3"/>
      <c r="JGH912" s="3"/>
      <c r="JGI912" s="3"/>
      <c r="JGJ912" s="3"/>
      <c r="JGK912" s="3"/>
      <c r="JGL912" s="3"/>
      <c r="JGM912" s="3"/>
      <c r="JGN912" s="3"/>
      <c r="JGO912" s="3"/>
      <c r="JGP912" s="3"/>
      <c r="JGQ912" s="3"/>
      <c r="JGR912" s="3"/>
      <c r="JGS912" s="3"/>
      <c r="JGT912" s="3"/>
      <c r="JGU912" s="3"/>
      <c r="JGV912" s="3"/>
      <c r="JGW912" s="3"/>
      <c r="JGX912" s="3"/>
      <c r="JGY912" s="3"/>
      <c r="JGZ912" s="3"/>
      <c r="JHA912" s="3"/>
      <c r="JHB912" s="3"/>
      <c r="JHC912" s="3"/>
      <c r="JHD912" s="3"/>
      <c r="JHE912" s="3"/>
      <c r="JHF912" s="3"/>
      <c r="JHG912" s="3"/>
      <c r="JHH912" s="3"/>
      <c r="JHI912" s="3"/>
      <c r="JHJ912" s="3"/>
      <c r="JHK912" s="3"/>
      <c r="JHL912" s="3"/>
      <c r="JHM912" s="3"/>
      <c r="JHN912" s="3"/>
      <c r="JHO912" s="3"/>
      <c r="JHP912" s="3"/>
      <c r="JHQ912" s="3"/>
      <c r="JHR912" s="3"/>
      <c r="JHS912" s="3"/>
      <c r="JHT912" s="3"/>
      <c r="JHU912" s="3"/>
      <c r="JHV912" s="3"/>
      <c r="JHW912" s="3"/>
      <c r="JHX912" s="3"/>
      <c r="JHY912" s="3"/>
      <c r="JHZ912" s="3"/>
      <c r="JIA912" s="3"/>
      <c r="JIB912" s="3"/>
      <c r="JIC912" s="3"/>
      <c r="JID912" s="3"/>
      <c r="JIE912" s="3"/>
      <c r="JIF912" s="3"/>
      <c r="JIG912" s="3"/>
      <c r="JIH912" s="3"/>
      <c r="JII912" s="3"/>
      <c r="JIJ912" s="3"/>
      <c r="JIK912" s="3"/>
      <c r="JIL912" s="3"/>
      <c r="JIM912" s="3"/>
      <c r="JIN912" s="3"/>
      <c r="JIO912" s="3"/>
      <c r="JIP912" s="3"/>
      <c r="JIQ912" s="3"/>
      <c r="JIR912" s="3"/>
      <c r="JIS912" s="3"/>
      <c r="JIT912" s="3"/>
      <c r="JIU912" s="3"/>
      <c r="JIV912" s="3"/>
      <c r="JIW912" s="3"/>
      <c r="JIX912" s="3"/>
      <c r="JIY912" s="3"/>
      <c r="JIZ912" s="3"/>
      <c r="JJA912" s="3"/>
      <c r="JJB912" s="3"/>
      <c r="JJC912" s="3"/>
      <c r="JJD912" s="3"/>
      <c r="JJE912" s="3"/>
      <c r="JJF912" s="3"/>
      <c r="JJG912" s="3"/>
      <c r="JJH912" s="3"/>
      <c r="JJI912" s="3"/>
      <c r="JJJ912" s="3"/>
      <c r="JJK912" s="3"/>
      <c r="JJL912" s="3"/>
      <c r="JJM912" s="3"/>
      <c r="JJN912" s="3"/>
      <c r="JJO912" s="3"/>
      <c r="JJP912" s="3"/>
      <c r="JJQ912" s="3"/>
      <c r="JJR912" s="3"/>
      <c r="JJS912" s="3"/>
      <c r="JJT912" s="3"/>
      <c r="JJU912" s="3"/>
      <c r="JJV912" s="3"/>
      <c r="JJW912" s="3"/>
      <c r="JJX912" s="3"/>
      <c r="JJY912" s="3"/>
      <c r="JJZ912" s="3"/>
      <c r="JKA912" s="3"/>
      <c r="JKB912" s="3"/>
      <c r="JKC912" s="3"/>
      <c r="JKD912" s="3"/>
      <c r="JKE912" s="3"/>
      <c r="JKF912" s="3"/>
      <c r="JKG912" s="3"/>
      <c r="JKH912" s="3"/>
      <c r="JKI912" s="3"/>
      <c r="JKJ912" s="3"/>
      <c r="JKK912" s="3"/>
      <c r="JKL912" s="3"/>
      <c r="JKM912" s="3"/>
      <c r="JKN912" s="3"/>
      <c r="JKO912" s="3"/>
      <c r="JKP912" s="3"/>
      <c r="JKQ912" s="3"/>
      <c r="JKR912" s="3"/>
      <c r="JKS912" s="3"/>
      <c r="JKT912" s="3"/>
      <c r="JKU912" s="3"/>
      <c r="JKV912" s="3"/>
      <c r="JKW912" s="3"/>
      <c r="JKX912" s="3"/>
      <c r="JKY912" s="3"/>
      <c r="JKZ912" s="3"/>
      <c r="JLA912" s="3"/>
      <c r="JLB912" s="3"/>
      <c r="JLC912" s="3"/>
      <c r="JLD912" s="3"/>
      <c r="JLE912" s="3"/>
      <c r="JLF912" s="3"/>
      <c r="JLG912" s="3"/>
      <c r="JLH912" s="3"/>
      <c r="JLI912" s="3"/>
      <c r="JLJ912" s="3"/>
      <c r="JLK912" s="3"/>
      <c r="JLL912" s="3"/>
      <c r="JLM912" s="3"/>
      <c r="JLN912" s="3"/>
      <c r="JLO912" s="3"/>
      <c r="JLP912" s="3"/>
      <c r="JLQ912" s="3"/>
      <c r="JLR912" s="3"/>
      <c r="JLS912" s="3"/>
      <c r="JLT912" s="3"/>
      <c r="JLU912" s="3"/>
      <c r="JLV912" s="3"/>
      <c r="JLW912" s="3"/>
      <c r="JLX912" s="3"/>
      <c r="JLY912" s="3"/>
      <c r="JLZ912" s="3"/>
      <c r="JMA912" s="3"/>
      <c r="JMB912" s="3"/>
      <c r="JMC912" s="3"/>
      <c r="JMD912" s="3"/>
      <c r="JME912" s="3"/>
      <c r="JMF912" s="3"/>
      <c r="JMG912" s="3"/>
      <c r="JMH912" s="3"/>
      <c r="JMI912" s="3"/>
      <c r="JMJ912" s="3"/>
      <c r="JMK912" s="3"/>
      <c r="JML912" s="3"/>
      <c r="JMM912" s="3"/>
      <c r="JMN912" s="3"/>
      <c r="JMO912" s="3"/>
      <c r="JMP912" s="3"/>
      <c r="JMQ912" s="3"/>
      <c r="JMR912" s="3"/>
      <c r="JMS912" s="3"/>
      <c r="JMT912" s="3"/>
      <c r="JMU912" s="3"/>
      <c r="JMV912" s="3"/>
      <c r="JMW912" s="3"/>
      <c r="JMX912" s="3"/>
      <c r="JMY912" s="3"/>
      <c r="JMZ912" s="3"/>
      <c r="JNA912" s="3"/>
      <c r="JNB912" s="3"/>
      <c r="JNC912" s="3"/>
      <c r="JND912" s="3"/>
      <c r="JNE912" s="3"/>
      <c r="JNF912" s="3"/>
      <c r="JNG912" s="3"/>
      <c r="JNH912" s="3"/>
      <c r="JNI912" s="3"/>
      <c r="JNJ912" s="3"/>
      <c r="JNK912" s="3"/>
      <c r="JNL912" s="3"/>
      <c r="JNM912" s="3"/>
      <c r="JNN912" s="3"/>
      <c r="JNO912" s="3"/>
      <c r="JNP912" s="3"/>
      <c r="JNQ912" s="3"/>
      <c r="JNR912" s="3"/>
      <c r="JNS912" s="3"/>
      <c r="JNT912" s="3"/>
      <c r="JNU912" s="3"/>
      <c r="JNV912" s="3"/>
      <c r="JNW912" s="3"/>
      <c r="JNX912" s="3"/>
      <c r="JNY912" s="3"/>
      <c r="JNZ912" s="3"/>
      <c r="JOA912" s="3"/>
      <c r="JOB912" s="3"/>
      <c r="JOC912" s="3"/>
      <c r="JOD912" s="3"/>
      <c r="JOE912" s="3"/>
      <c r="JOF912" s="3"/>
      <c r="JOG912" s="3"/>
      <c r="JOH912" s="3"/>
      <c r="JOI912" s="3"/>
      <c r="JOJ912" s="3"/>
      <c r="JOK912" s="3"/>
      <c r="JOL912" s="3"/>
      <c r="JOM912" s="3"/>
      <c r="JON912" s="3"/>
      <c r="JOO912" s="3"/>
      <c r="JOP912" s="3"/>
      <c r="JOQ912" s="3"/>
      <c r="JOR912" s="3"/>
      <c r="JOS912" s="3"/>
      <c r="JOT912" s="3"/>
      <c r="JOU912" s="3"/>
      <c r="JOV912" s="3"/>
      <c r="JOW912" s="3"/>
      <c r="JOX912" s="3"/>
      <c r="JOY912" s="3"/>
      <c r="JOZ912" s="3"/>
      <c r="JPA912" s="3"/>
      <c r="JPB912" s="3"/>
      <c r="JPC912" s="3"/>
      <c r="JPD912" s="3"/>
      <c r="JPE912" s="3"/>
      <c r="JPF912" s="3"/>
      <c r="JPG912" s="3"/>
      <c r="JPH912" s="3"/>
      <c r="JPI912" s="3"/>
      <c r="JPJ912" s="3"/>
      <c r="JPK912" s="3"/>
      <c r="JPL912" s="3"/>
      <c r="JPM912" s="3"/>
      <c r="JPN912" s="3"/>
      <c r="JPO912" s="3"/>
      <c r="JPP912" s="3"/>
      <c r="JPQ912" s="3"/>
      <c r="JPR912" s="3"/>
      <c r="JPS912" s="3"/>
      <c r="JPT912" s="3"/>
      <c r="JPU912" s="3"/>
      <c r="JPV912" s="3"/>
      <c r="JPW912" s="3"/>
      <c r="JPX912" s="3"/>
      <c r="JPY912" s="3"/>
      <c r="JPZ912" s="3"/>
      <c r="JQA912" s="3"/>
      <c r="JQB912" s="3"/>
      <c r="JQC912" s="3"/>
      <c r="JQD912" s="3"/>
      <c r="JQE912" s="3"/>
      <c r="JQF912" s="3"/>
      <c r="JQG912" s="3"/>
      <c r="JQH912" s="3"/>
      <c r="JQI912" s="3"/>
      <c r="JQJ912" s="3"/>
      <c r="JQK912" s="3"/>
      <c r="JQL912" s="3"/>
      <c r="JQM912" s="3"/>
      <c r="JQN912" s="3"/>
      <c r="JQO912" s="3"/>
      <c r="JQP912" s="3"/>
      <c r="JQQ912" s="3"/>
      <c r="JQR912" s="3"/>
      <c r="JQS912" s="3"/>
      <c r="JQT912" s="3"/>
      <c r="JQU912" s="3"/>
      <c r="JQV912" s="3"/>
      <c r="JQW912" s="3"/>
      <c r="JQX912" s="3"/>
      <c r="JQY912" s="3"/>
      <c r="JQZ912" s="3"/>
      <c r="JRA912" s="3"/>
      <c r="JRB912" s="3"/>
      <c r="JRC912" s="3"/>
      <c r="JRD912" s="3"/>
      <c r="JRE912" s="3"/>
      <c r="JRF912" s="3"/>
      <c r="JRG912" s="3"/>
      <c r="JRH912" s="3"/>
      <c r="JRI912" s="3"/>
      <c r="JRJ912" s="3"/>
      <c r="JRK912" s="3"/>
      <c r="JRL912" s="3"/>
      <c r="JRM912" s="3"/>
      <c r="JRN912" s="3"/>
      <c r="JRO912" s="3"/>
      <c r="JRP912" s="3"/>
      <c r="JRQ912" s="3"/>
      <c r="JRR912" s="3"/>
      <c r="JRS912" s="3"/>
      <c r="JRT912" s="3"/>
      <c r="JRU912" s="3"/>
      <c r="JRV912" s="3"/>
      <c r="JRW912" s="3"/>
      <c r="JRX912" s="3"/>
      <c r="JRY912" s="3"/>
      <c r="JRZ912" s="3"/>
      <c r="JSA912" s="3"/>
      <c r="JSB912" s="3"/>
      <c r="JSC912" s="3"/>
      <c r="JSD912" s="3"/>
      <c r="JSE912" s="3"/>
      <c r="JSF912" s="3"/>
      <c r="JSG912" s="3"/>
      <c r="JSH912" s="3"/>
      <c r="JSI912" s="3"/>
      <c r="JSJ912" s="3"/>
      <c r="JSK912" s="3"/>
      <c r="JSL912" s="3"/>
      <c r="JSM912" s="3"/>
      <c r="JSN912" s="3"/>
      <c r="JSO912" s="3"/>
      <c r="JSP912" s="3"/>
      <c r="JSQ912" s="3"/>
      <c r="JSR912" s="3"/>
      <c r="JSS912" s="3"/>
      <c r="JST912" s="3"/>
      <c r="JSU912" s="3"/>
      <c r="JSV912" s="3"/>
      <c r="JSW912" s="3"/>
      <c r="JSX912" s="3"/>
      <c r="JSY912" s="3"/>
      <c r="JSZ912" s="3"/>
      <c r="JTA912" s="3"/>
      <c r="JTB912" s="3"/>
      <c r="JTC912" s="3"/>
      <c r="JTD912" s="3"/>
      <c r="JTE912" s="3"/>
      <c r="JTF912" s="3"/>
      <c r="JTG912" s="3"/>
      <c r="JTH912" s="3"/>
      <c r="JTI912" s="3"/>
      <c r="JTJ912" s="3"/>
      <c r="JTK912" s="3"/>
      <c r="JTL912" s="3"/>
      <c r="JTM912" s="3"/>
      <c r="JTN912" s="3"/>
      <c r="JTO912" s="3"/>
      <c r="JTP912" s="3"/>
      <c r="JTQ912" s="3"/>
      <c r="JTR912" s="3"/>
      <c r="JTS912" s="3"/>
      <c r="JTT912" s="3"/>
      <c r="JTU912" s="3"/>
      <c r="JTV912" s="3"/>
      <c r="JTW912" s="3"/>
      <c r="JTX912" s="3"/>
      <c r="JTY912" s="3"/>
      <c r="JTZ912" s="3"/>
      <c r="JUA912" s="3"/>
      <c r="JUB912" s="3"/>
      <c r="JUC912" s="3"/>
      <c r="JUD912" s="3"/>
      <c r="JUE912" s="3"/>
      <c r="JUF912" s="3"/>
      <c r="JUG912" s="3"/>
      <c r="JUH912" s="3"/>
      <c r="JUI912" s="3"/>
      <c r="JUJ912" s="3"/>
      <c r="JUK912" s="3"/>
      <c r="JUL912" s="3"/>
      <c r="JUM912" s="3"/>
      <c r="JUN912" s="3"/>
      <c r="JUO912" s="3"/>
      <c r="JUP912" s="3"/>
      <c r="JUQ912" s="3"/>
      <c r="JUR912" s="3"/>
      <c r="JUS912" s="3"/>
      <c r="JUT912" s="3"/>
      <c r="JUU912" s="3"/>
      <c r="JUV912" s="3"/>
      <c r="JUW912" s="3"/>
      <c r="JUX912" s="3"/>
      <c r="JUY912" s="3"/>
      <c r="JUZ912" s="3"/>
      <c r="JVA912" s="3"/>
      <c r="JVB912" s="3"/>
      <c r="JVC912" s="3"/>
      <c r="JVD912" s="3"/>
      <c r="JVE912" s="3"/>
      <c r="JVF912" s="3"/>
      <c r="JVG912" s="3"/>
      <c r="JVH912" s="3"/>
      <c r="JVI912" s="3"/>
      <c r="JVJ912" s="3"/>
      <c r="JVK912" s="3"/>
      <c r="JVL912" s="3"/>
      <c r="JVM912" s="3"/>
      <c r="JVN912" s="3"/>
      <c r="JVO912" s="3"/>
      <c r="JVP912" s="3"/>
      <c r="JVQ912" s="3"/>
      <c r="JVR912" s="3"/>
      <c r="JVS912" s="3"/>
      <c r="JVT912" s="3"/>
      <c r="JVU912" s="3"/>
      <c r="JVV912" s="3"/>
      <c r="JVW912" s="3"/>
      <c r="JVX912" s="3"/>
      <c r="JVY912" s="3"/>
      <c r="JVZ912" s="3"/>
      <c r="JWA912" s="3"/>
      <c r="JWB912" s="3"/>
      <c r="JWC912" s="3"/>
      <c r="JWD912" s="3"/>
      <c r="JWE912" s="3"/>
      <c r="JWF912" s="3"/>
      <c r="JWG912" s="3"/>
      <c r="JWH912" s="3"/>
      <c r="JWI912" s="3"/>
      <c r="JWJ912" s="3"/>
      <c r="JWK912" s="3"/>
      <c r="JWL912" s="3"/>
      <c r="JWM912" s="3"/>
      <c r="JWN912" s="3"/>
      <c r="JWO912" s="3"/>
      <c r="JWP912" s="3"/>
      <c r="JWQ912" s="3"/>
      <c r="JWR912" s="3"/>
      <c r="JWS912" s="3"/>
      <c r="JWT912" s="3"/>
      <c r="JWU912" s="3"/>
      <c r="JWV912" s="3"/>
      <c r="JWW912" s="3"/>
      <c r="JWX912" s="3"/>
      <c r="JWY912" s="3"/>
      <c r="JWZ912" s="3"/>
      <c r="JXA912" s="3"/>
      <c r="JXB912" s="3"/>
      <c r="JXC912" s="3"/>
      <c r="JXD912" s="3"/>
      <c r="JXE912" s="3"/>
      <c r="JXF912" s="3"/>
      <c r="JXG912" s="3"/>
      <c r="JXH912" s="3"/>
      <c r="JXI912" s="3"/>
      <c r="JXJ912" s="3"/>
      <c r="JXK912" s="3"/>
      <c r="JXL912" s="3"/>
      <c r="JXM912" s="3"/>
      <c r="JXN912" s="3"/>
      <c r="JXO912" s="3"/>
      <c r="JXP912" s="3"/>
      <c r="JXQ912" s="3"/>
      <c r="JXR912" s="3"/>
      <c r="JXS912" s="3"/>
      <c r="JXT912" s="3"/>
      <c r="JXU912" s="3"/>
      <c r="JXV912" s="3"/>
      <c r="JXW912" s="3"/>
      <c r="JXX912" s="3"/>
      <c r="JXY912" s="3"/>
      <c r="JXZ912" s="3"/>
      <c r="JYA912" s="3"/>
      <c r="JYB912" s="3"/>
      <c r="JYC912" s="3"/>
      <c r="JYD912" s="3"/>
      <c r="JYE912" s="3"/>
      <c r="JYF912" s="3"/>
      <c r="JYG912" s="3"/>
      <c r="JYH912" s="3"/>
      <c r="JYI912" s="3"/>
      <c r="JYJ912" s="3"/>
      <c r="JYK912" s="3"/>
      <c r="JYL912" s="3"/>
      <c r="JYM912" s="3"/>
      <c r="JYN912" s="3"/>
      <c r="JYO912" s="3"/>
      <c r="JYP912" s="3"/>
      <c r="JYQ912" s="3"/>
      <c r="JYR912" s="3"/>
      <c r="JYS912" s="3"/>
      <c r="JYT912" s="3"/>
      <c r="JYU912" s="3"/>
      <c r="JYV912" s="3"/>
      <c r="JYW912" s="3"/>
      <c r="JYX912" s="3"/>
      <c r="JYY912" s="3"/>
      <c r="JYZ912" s="3"/>
      <c r="JZA912" s="3"/>
      <c r="JZB912" s="3"/>
      <c r="JZC912" s="3"/>
      <c r="JZD912" s="3"/>
      <c r="JZE912" s="3"/>
      <c r="JZF912" s="3"/>
      <c r="JZG912" s="3"/>
      <c r="JZH912" s="3"/>
      <c r="JZI912" s="3"/>
      <c r="JZJ912" s="3"/>
      <c r="JZK912" s="3"/>
      <c r="JZL912" s="3"/>
      <c r="JZM912" s="3"/>
      <c r="JZN912" s="3"/>
      <c r="JZO912" s="3"/>
      <c r="JZP912" s="3"/>
      <c r="JZQ912" s="3"/>
      <c r="JZR912" s="3"/>
      <c r="JZS912" s="3"/>
      <c r="JZT912" s="3"/>
      <c r="JZU912" s="3"/>
      <c r="JZV912" s="3"/>
      <c r="JZW912" s="3"/>
      <c r="JZX912" s="3"/>
      <c r="JZY912" s="3"/>
      <c r="JZZ912" s="3"/>
      <c r="KAA912" s="3"/>
      <c r="KAB912" s="3"/>
      <c r="KAC912" s="3"/>
      <c r="KAD912" s="3"/>
      <c r="KAE912" s="3"/>
      <c r="KAF912" s="3"/>
      <c r="KAG912" s="3"/>
      <c r="KAH912" s="3"/>
      <c r="KAI912" s="3"/>
      <c r="KAJ912" s="3"/>
      <c r="KAK912" s="3"/>
      <c r="KAL912" s="3"/>
      <c r="KAM912" s="3"/>
      <c r="KAN912" s="3"/>
      <c r="KAO912" s="3"/>
      <c r="KAP912" s="3"/>
      <c r="KAQ912" s="3"/>
      <c r="KAR912" s="3"/>
      <c r="KAS912" s="3"/>
      <c r="KAT912" s="3"/>
      <c r="KAU912" s="3"/>
      <c r="KAV912" s="3"/>
      <c r="KAW912" s="3"/>
      <c r="KAX912" s="3"/>
      <c r="KAY912" s="3"/>
      <c r="KAZ912" s="3"/>
      <c r="KBA912" s="3"/>
      <c r="KBB912" s="3"/>
      <c r="KBC912" s="3"/>
      <c r="KBD912" s="3"/>
      <c r="KBE912" s="3"/>
      <c r="KBF912" s="3"/>
      <c r="KBG912" s="3"/>
      <c r="KBH912" s="3"/>
      <c r="KBI912" s="3"/>
      <c r="KBJ912" s="3"/>
      <c r="KBK912" s="3"/>
      <c r="KBL912" s="3"/>
      <c r="KBM912" s="3"/>
      <c r="KBN912" s="3"/>
      <c r="KBO912" s="3"/>
      <c r="KBP912" s="3"/>
      <c r="KBQ912" s="3"/>
      <c r="KBR912" s="3"/>
      <c r="KBS912" s="3"/>
      <c r="KBT912" s="3"/>
      <c r="KBU912" s="3"/>
      <c r="KBV912" s="3"/>
      <c r="KBW912" s="3"/>
      <c r="KBX912" s="3"/>
      <c r="KBY912" s="3"/>
      <c r="KBZ912" s="3"/>
      <c r="KCA912" s="3"/>
      <c r="KCB912" s="3"/>
      <c r="KCC912" s="3"/>
      <c r="KCD912" s="3"/>
      <c r="KCE912" s="3"/>
      <c r="KCF912" s="3"/>
      <c r="KCG912" s="3"/>
      <c r="KCH912" s="3"/>
      <c r="KCI912" s="3"/>
      <c r="KCJ912" s="3"/>
      <c r="KCK912" s="3"/>
      <c r="KCL912" s="3"/>
      <c r="KCM912" s="3"/>
      <c r="KCN912" s="3"/>
      <c r="KCO912" s="3"/>
      <c r="KCP912" s="3"/>
      <c r="KCQ912" s="3"/>
      <c r="KCR912" s="3"/>
      <c r="KCS912" s="3"/>
      <c r="KCT912" s="3"/>
      <c r="KCU912" s="3"/>
      <c r="KCV912" s="3"/>
      <c r="KCW912" s="3"/>
      <c r="KCX912" s="3"/>
      <c r="KCY912" s="3"/>
      <c r="KCZ912" s="3"/>
      <c r="KDA912" s="3"/>
      <c r="KDB912" s="3"/>
      <c r="KDC912" s="3"/>
      <c r="KDD912" s="3"/>
      <c r="KDE912" s="3"/>
      <c r="KDF912" s="3"/>
      <c r="KDG912" s="3"/>
      <c r="KDH912" s="3"/>
      <c r="KDI912" s="3"/>
      <c r="KDJ912" s="3"/>
      <c r="KDK912" s="3"/>
      <c r="KDL912" s="3"/>
      <c r="KDM912" s="3"/>
      <c r="KDN912" s="3"/>
      <c r="KDO912" s="3"/>
      <c r="KDP912" s="3"/>
      <c r="KDQ912" s="3"/>
      <c r="KDR912" s="3"/>
      <c r="KDS912" s="3"/>
      <c r="KDT912" s="3"/>
      <c r="KDU912" s="3"/>
      <c r="KDV912" s="3"/>
      <c r="KDW912" s="3"/>
      <c r="KDX912" s="3"/>
      <c r="KDY912" s="3"/>
      <c r="KDZ912" s="3"/>
      <c r="KEA912" s="3"/>
      <c r="KEB912" s="3"/>
      <c r="KEC912" s="3"/>
      <c r="KED912" s="3"/>
      <c r="KEE912" s="3"/>
      <c r="KEF912" s="3"/>
      <c r="KEG912" s="3"/>
      <c r="KEH912" s="3"/>
      <c r="KEI912" s="3"/>
      <c r="KEJ912" s="3"/>
      <c r="KEK912" s="3"/>
      <c r="KEL912" s="3"/>
      <c r="KEM912" s="3"/>
      <c r="KEN912" s="3"/>
      <c r="KEO912" s="3"/>
      <c r="KEP912" s="3"/>
      <c r="KEQ912" s="3"/>
      <c r="KER912" s="3"/>
      <c r="KES912" s="3"/>
      <c r="KET912" s="3"/>
      <c r="KEU912" s="3"/>
      <c r="KEV912" s="3"/>
      <c r="KEW912" s="3"/>
      <c r="KEX912" s="3"/>
      <c r="KEY912" s="3"/>
      <c r="KEZ912" s="3"/>
      <c r="KFA912" s="3"/>
      <c r="KFB912" s="3"/>
      <c r="KFC912" s="3"/>
      <c r="KFD912" s="3"/>
      <c r="KFE912" s="3"/>
      <c r="KFF912" s="3"/>
      <c r="KFG912" s="3"/>
      <c r="KFH912" s="3"/>
      <c r="KFI912" s="3"/>
      <c r="KFJ912" s="3"/>
      <c r="KFK912" s="3"/>
      <c r="KFL912" s="3"/>
      <c r="KFM912" s="3"/>
      <c r="KFN912" s="3"/>
      <c r="KFO912" s="3"/>
      <c r="KFP912" s="3"/>
      <c r="KFQ912" s="3"/>
      <c r="KFR912" s="3"/>
      <c r="KFS912" s="3"/>
      <c r="KFT912" s="3"/>
      <c r="KFU912" s="3"/>
      <c r="KFV912" s="3"/>
      <c r="KFW912" s="3"/>
      <c r="KFX912" s="3"/>
      <c r="KFY912" s="3"/>
      <c r="KFZ912" s="3"/>
      <c r="KGA912" s="3"/>
      <c r="KGB912" s="3"/>
      <c r="KGC912" s="3"/>
      <c r="KGD912" s="3"/>
      <c r="KGE912" s="3"/>
      <c r="KGF912" s="3"/>
      <c r="KGG912" s="3"/>
      <c r="KGH912" s="3"/>
      <c r="KGI912" s="3"/>
      <c r="KGJ912" s="3"/>
      <c r="KGK912" s="3"/>
      <c r="KGL912" s="3"/>
      <c r="KGM912" s="3"/>
      <c r="KGN912" s="3"/>
      <c r="KGO912" s="3"/>
      <c r="KGP912" s="3"/>
      <c r="KGQ912" s="3"/>
      <c r="KGR912" s="3"/>
      <c r="KGS912" s="3"/>
      <c r="KGT912" s="3"/>
      <c r="KGU912" s="3"/>
      <c r="KGV912" s="3"/>
      <c r="KGW912" s="3"/>
      <c r="KGX912" s="3"/>
      <c r="KGY912" s="3"/>
      <c r="KGZ912" s="3"/>
      <c r="KHA912" s="3"/>
      <c r="KHB912" s="3"/>
      <c r="KHC912" s="3"/>
      <c r="KHD912" s="3"/>
      <c r="KHE912" s="3"/>
      <c r="KHF912" s="3"/>
      <c r="KHG912" s="3"/>
      <c r="KHH912" s="3"/>
      <c r="KHI912" s="3"/>
      <c r="KHJ912" s="3"/>
      <c r="KHK912" s="3"/>
      <c r="KHL912" s="3"/>
      <c r="KHM912" s="3"/>
      <c r="KHN912" s="3"/>
      <c r="KHO912" s="3"/>
      <c r="KHP912" s="3"/>
      <c r="KHQ912" s="3"/>
      <c r="KHR912" s="3"/>
      <c r="KHS912" s="3"/>
      <c r="KHT912" s="3"/>
      <c r="KHU912" s="3"/>
      <c r="KHV912" s="3"/>
      <c r="KHW912" s="3"/>
      <c r="KHX912" s="3"/>
      <c r="KHY912" s="3"/>
      <c r="KHZ912" s="3"/>
      <c r="KIA912" s="3"/>
      <c r="KIB912" s="3"/>
      <c r="KIC912" s="3"/>
      <c r="KID912" s="3"/>
      <c r="KIE912" s="3"/>
      <c r="KIF912" s="3"/>
      <c r="KIG912" s="3"/>
      <c r="KIH912" s="3"/>
      <c r="KII912" s="3"/>
      <c r="KIJ912" s="3"/>
      <c r="KIK912" s="3"/>
      <c r="KIL912" s="3"/>
      <c r="KIM912" s="3"/>
      <c r="KIN912" s="3"/>
      <c r="KIO912" s="3"/>
      <c r="KIP912" s="3"/>
      <c r="KIQ912" s="3"/>
      <c r="KIR912" s="3"/>
      <c r="KIS912" s="3"/>
      <c r="KIT912" s="3"/>
      <c r="KIU912" s="3"/>
      <c r="KIV912" s="3"/>
      <c r="KIW912" s="3"/>
      <c r="KIX912" s="3"/>
      <c r="KIY912" s="3"/>
      <c r="KIZ912" s="3"/>
      <c r="KJA912" s="3"/>
      <c r="KJB912" s="3"/>
      <c r="KJC912" s="3"/>
      <c r="KJD912" s="3"/>
      <c r="KJE912" s="3"/>
      <c r="KJF912" s="3"/>
      <c r="KJG912" s="3"/>
      <c r="KJH912" s="3"/>
      <c r="KJI912" s="3"/>
      <c r="KJJ912" s="3"/>
      <c r="KJK912" s="3"/>
      <c r="KJL912" s="3"/>
      <c r="KJM912" s="3"/>
      <c r="KJN912" s="3"/>
      <c r="KJO912" s="3"/>
      <c r="KJP912" s="3"/>
      <c r="KJQ912" s="3"/>
      <c r="KJR912" s="3"/>
      <c r="KJS912" s="3"/>
      <c r="KJT912" s="3"/>
      <c r="KJU912" s="3"/>
      <c r="KJV912" s="3"/>
      <c r="KJW912" s="3"/>
      <c r="KJX912" s="3"/>
      <c r="KJY912" s="3"/>
      <c r="KJZ912" s="3"/>
      <c r="KKA912" s="3"/>
      <c r="KKB912" s="3"/>
      <c r="KKC912" s="3"/>
      <c r="KKD912" s="3"/>
      <c r="KKE912" s="3"/>
      <c r="KKF912" s="3"/>
      <c r="KKG912" s="3"/>
      <c r="KKH912" s="3"/>
      <c r="KKI912" s="3"/>
      <c r="KKJ912" s="3"/>
      <c r="KKK912" s="3"/>
      <c r="KKL912" s="3"/>
      <c r="KKM912" s="3"/>
      <c r="KKN912" s="3"/>
      <c r="KKO912" s="3"/>
      <c r="KKP912" s="3"/>
      <c r="KKQ912" s="3"/>
      <c r="KKR912" s="3"/>
      <c r="KKS912" s="3"/>
      <c r="KKT912" s="3"/>
      <c r="KKU912" s="3"/>
      <c r="KKV912" s="3"/>
      <c r="KKW912" s="3"/>
      <c r="KKX912" s="3"/>
      <c r="KKY912" s="3"/>
      <c r="KKZ912" s="3"/>
      <c r="KLA912" s="3"/>
      <c r="KLB912" s="3"/>
      <c r="KLC912" s="3"/>
      <c r="KLD912" s="3"/>
      <c r="KLE912" s="3"/>
      <c r="KLF912" s="3"/>
      <c r="KLG912" s="3"/>
      <c r="KLH912" s="3"/>
      <c r="KLI912" s="3"/>
      <c r="KLJ912" s="3"/>
      <c r="KLK912" s="3"/>
      <c r="KLL912" s="3"/>
      <c r="KLM912" s="3"/>
      <c r="KLN912" s="3"/>
      <c r="KLO912" s="3"/>
      <c r="KLP912" s="3"/>
      <c r="KLQ912" s="3"/>
      <c r="KLR912" s="3"/>
      <c r="KLS912" s="3"/>
      <c r="KLT912" s="3"/>
      <c r="KLU912" s="3"/>
      <c r="KLV912" s="3"/>
      <c r="KLW912" s="3"/>
      <c r="KLX912" s="3"/>
      <c r="KLY912" s="3"/>
      <c r="KLZ912" s="3"/>
      <c r="KMA912" s="3"/>
      <c r="KMB912" s="3"/>
      <c r="KMC912" s="3"/>
      <c r="KMD912" s="3"/>
      <c r="KME912" s="3"/>
      <c r="KMF912" s="3"/>
      <c r="KMG912" s="3"/>
      <c r="KMH912" s="3"/>
      <c r="KMI912" s="3"/>
      <c r="KMJ912" s="3"/>
      <c r="KMK912" s="3"/>
      <c r="KML912" s="3"/>
      <c r="KMM912" s="3"/>
      <c r="KMN912" s="3"/>
      <c r="KMO912" s="3"/>
      <c r="KMP912" s="3"/>
      <c r="KMQ912" s="3"/>
      <c r="KMR912" s="3"/>
      <c r="KMS912" s="3"/>
      <c r="KMT912" s="3"/>
      <c r="KMU912" s="3"/>
      <c r="KMV912" s="3"/>
      <c r="KMW912" s="3"/>
      <c r="KMX912" s="3"/>
      <c r="KMY912" s="3"/>
      <c r="KMZ912" s="3"/>
      <c r="KNA912" s="3"/>
      <c r="KNB912" s="3"/>
      <c r="KNC912" s="3"/>
      <c r="KND912" s="3"/>
      <c r="KNE912" s="3"/>
      <c r="KNF912" s="3"/>
      <c r="KNG912" s="3"/>
      <c r="KNH912" s="3"/>
      <c r="KNI912" s="3"/>
      <c r="KNJ912" s="3"/>
      <c r="KNK912" s="3"/>
      <c r="KNL912" s="3"/>
      <c r="KNM912" s="3"/>
      <c r="KNN912" s="3"/>
      <c r="KNO912" s="3"/>
      <c r="KNP912" s="3"/>
      <c r="KNQ912" s="3"/>
      <c r="KNR912" s="3"/>
      <c r="KNS912" s="3"/>
      <c r="KNT912" s="3"/>
      <c r="KNU912" s="3"/>
      <c r="KNV912" s="3"/>
      <c r="KNW912" s="3"/>
      <c r="KNX912" s="3"/>
      <c r="KNY912" s="3"/>
      <c r="KNZ912" s="3"/>
      <c r="KOA912" s="3"/>
      <c r="KOB912" s="3"/>
      <c r="KOC912" s="3"/>
      <c r="KOD912" s="3"/>
      <c r="KOE912" s="3"/>
      <c r="KOF912" s="3"/>
      <c r="KOG912" s="3"/>
      <c r="KOH912" s="3"/>
      <c r="KOI912" s="3"/>
      <c r="KOJ912" s="3"/>
      <c r="KOK912" s="3"/>
      <c r="KOL912" s="3"/>
      <c r="KOM912" s="3"/>
      <c r="KON912" s="3"/>
      <c r="KOO912" s="3"/>
      <c r="KOP912" s="3"/>
      <c r="KOQ912" s="3"/>
      <c r="KOR912" s="3"/>
      <c r="KOS912" s="3"/>
      <c r="KOT912" s="3"/>
      <c r="KOU912" s="3"/>
      <c r="KOV912" s="3"/>
      <c r="KOW912" s="3"/>
      <c r="KOX912" s="3"/>
      <c r="KOY912" s="3"/>
      <c r="KOZ912" s="3"/>
      <c r="KPA912" s="3"/>
      <c r="KPB912" s="3"/>
      <c r="KPC912" s="3"/>
      <c r="KPD912" s="3"/>
      <c r="KPE912" s="3"/>
      <c r="KPF912" s="3"/>
      <c r="KPG912" s="3"/>
      <c r="KPH912" s="3"/>
      <c r="KPI912" s="3"/>
      <c r="KPJ912" s="3"/>
      <c r="KPK912" s="3"/>
      <c r="KPL912" s="3"/>
      <c r="KPM912" s="3"/>
      <c r="KPN912" s="3"/>
      <c r="KPO912" s="3"/>
      <c r="KPP912" s="3"/>
      <c r="KPQ912" s="3"/>
      <c r="KPR912" s="3"/>
      <c r="KPS912" s="3"/>
      <c r="KPT912" s="3"/>
      <c r="KPU912" s="3"/>
      <c r="KPV912" s="3"/>
      <c r="KPW912" s="3"/>
      <c r="KPX912" s="3"/>
      <c r="KPY912" s="3"/>
      <c r="KPZ912" s="3"/>
      <c r="KQA912" s="3"/>
      <c r="KQB912" s="3"/>
      <c r="KQC912" s="3"/>
      <c r="KQD912" s="3"/>
      <c r="KQE912" s="3"/>
      <c r="KQF912" s="3"/>
      <c r="KQG912" s="3"/>
      <c r="KQH912" s="3"/>
      <c r="KQI912" s="3"/>
      <c r="KQJ912" s="3"/>
      <c r="KQK912" s="3"/>
      <c r="KQL912" s="3"/>
      <c r="KQM912" s="3"/>
      <c r="KQN912" s="3"/>
      <c r="KQO912" s="3"/>
      <c r="KQP912" s="3"/>
      <c r="KQQ912" s="3"/>
      <c r="KQR912" s="3"/>
      <c r="KQS912" s="3"/>
      <c r="KQT912" s="3"/>
      <c r="KQU912" s="3"/>
      <c r="KQV912" s="3"/>
      <c r="KQW912" s="3"/>
      <c r="KQX912" s="3"/>
      <c r="KQY912" s="3"/>
      <c r="KQZ912" s="3"/>
      <c r="KRA912" s="3"/>
      <c r="KRB912" s="3"/>
      <c r="KRC912" s="3"/>
      <c r="KRD912" s="3"/>
      <c r="KRE912" s="3"/>
      <c r="KRF912" s="3"/>
      <c r="KRG912" s="3"/>
      <c r="KRH912" s="3"/>
      <c r="KRI912" s="3"/>
      <c r="KRJ912" s="3"/>
      <c r="KRK912" s="3"/>
      <c r="KRL912" s="3"/>
      <c r="KRM912" s="3"/>
      <c r="KRN912" s="3"/>
      <c r="KRO912" s="3"/>
      <c r="KRP912" s="3"/>
      <c r="KRQ912" s="3"/>
      <c r="KRR912" s="3"/>
      <c r="KRS912" s="3"/>
      <c r="KRT912" s="3"/>
      <c r="KRU912" s="3"/>
      <c r="KRV912" s="3"/>
      <c r="KRW912" s="3"/>
      <c r="KRX912" s="3"/>
      <c r="KRY912" s="3"/>
      <c r="KRZ912" s="3"/>
      <c r="KSA912" s="3"/>
      <c r="KSB912" s="3"/>
      <c r="KSC912" s="3"/>
      <c r="KSD912" s="3"/>
      <c r="KSE912" s="3"/>
      <c r="KSF912" s="3"/>
      <c r="KSG912" s="3"/>
      <c r="KSH912" s="3"/>
      <c r="KSI912" s="3"/>
      <c r="KSJ912" s="3"/>
      <c r="KSK912" s="3"/>
      <c r="KSL912" s="3"/>
      <c r="KSM912" s="3"/>
      <c r="KSN912" s="3"/>
      <c r="KSO912" s="3"/>
      <c r="KSP912" s="3"/>
      <c r="KSQ912" s="3"/>
      <c r="KSR912" s="3"/>
      <c r="KSS912" s="3"/>
      <c r="KST912" s="3"/>
      <c r="KSU912" s="3"/>
      <c r="KSV912" s="3"/>
      <c r="KSW912" s="3"/>
      <c r="KSX912" s="3"/>
      <c r="KSY912" s="3"/>
      <c r="KSZ912" s="3"/>
      <c r="KTA912" s="3"/>
      <c r="KTB912" s="3"/>
      <c r="KTC912" s="3"/>
      <c r="KTD912" s="3"/>
      <c r="KTE912" s="3"/>
      <c r="KTF912" s="3"/>
      <c r="KTG912" s="3"/>
      <c r="KTH912" s="3"/>
      <c r="KTI912" s="3"/>
      <c r="KTJ912" s="3"/>
      <c r="KTK912" s="3"/>
      <c r="KTL912" s="3"/>
      <c r="KTM912" s="3"/>
      <c r="KTN912" s="3"/>
      <c r="KTO912" s="3"/>
      <c r="KTP912" s="3"/>
      <c r="KTQ912" s="3"/>
      <c r="KTR912" s="3"/>
      <c r="KTS912" s="3"/>
      <c r="KTT912" s="3"/>
      <c r="KTU912" s="3"/>
      <c r="KTV912" s="3"/>
      <c r="KTW912" s="3"/>
      <c r="KTX912" s="3"/>
      <c r="KTY912" s="3"/>
      <c r="KTZ912" s="3"/>
      <c r="KUA912" s="3"/>
      <c r="KUB912" s="3"/>
      <c r="KUC912" s="3"/>
      <c r="KUD912" s="3"/>
      <c r="KUE912" s="3"/>
      <c r="KUF912" s="3"/>
      <c r="KUG912" s="3"/>
      <c r="KUH912" s="3"/>
      <c r="KUI912" s="3"/>
      <c r="KUJ912" s="3"/>
      <c r="KUK912" s="3"/>
      <c r="KUL912" s="3"/>
      <c r="KUM912" s="3"/>
      <c r="KUN912" s="3"/>
      <c r="KUO912" s="3"/>
      <c r="KUP912" s="3"/>
      <c r="KUQ912" s="3"/>
      <c r="KUR912" s="3"/>
      <c r="KUS912" s="3"/>
      <c r="KUT912" s="3"/>
      <c r="KUU912" s="3"/>
      <c r="KUV912" s="3"/>
      <c r="KUW912" s="3"/>
      <c r="KUX912" s="3"/>
      <c r="KUY912" s="3"/>
      <c r="KUZ912" s="3"/>
      <c r="KVA912" s="3"/>
      <c r="KVB912" s="3"/>
      <c r="KVC912" s="3"/>
      <c r="KVD912" s="3"/>
      <c r="KVE912" s="3"/>
      <c r="KVF912" s="3"/>
      <c r="KVG912" s="3"/>
      <c r="KVH912" s="3"/>
      <c r="KVI912" s="3"/>
      <c r="KVJ912" s="3"/>
      <c r="KVK912" s="3"/>
      <c r="KVL912" s="3"/>
      <c r="KVM912" s="3"/>
      <c r="KVN912" s="3"/>
      <c r="KVO912" s="3"/>
      <c r="KVP912" s="3"/>
      <c r="KVQ912" s="3"/>
      <c r="KVR912" s="3"/>
      <c r="KVS912" s="3"/>
      <c r="KVT912" s="3"/>
      <c r="KVU912" s="3"/>
      <c r="KVV912" s="3"/>
      <c r="KVW912" s="3"/>
      <c r="KVX912" s="3"/>
      <c r="KVY912" s="3"/>
      <c r="KVZ912" s="3"/>
      <c r="KWA912" s="3"/>
      <c r="KWB912" s="3"/>
      <c r="KWC912" s="3"/>
      <c r="KWD912" s="3"/>
      <c r="KWE912" s="3"/>
      <c r="KWF912" s="3"/>
      <c r="KWG912" s="3"/>
      <c r="KWH912" s="3"/>
      <c r="KWI912" s="3"/>
      <c r="KWJ912" s="3"/>
      <c r="KWK912" s="3"/>
      <c r="KWL912" s="3"/>
      <c r="KWM912" s="3"/>
      <c r="KWN912" s="3"/>
      <c r="KWO912" s="3"/>
      <c r="KWP912" s="3"/>
      <c r="KWQ912" s="3"/>
      <c r="KWR912" s="3"/>
      <c r="KWS912" s="3"/>
      <c r="KWT912" s="3"/>
      <c r="KWU912" s="3"/>
      <c r="KWV912" s="3"/>
      <c r="KWW912" s="3"/>
      <c r="KWX912" s="3"/>
      <c r="KWY912" s="3"/>
      <c r="KWZ912" s="3"/>
      <c r="KXA912" s="3"/>
      <c r="KXB912" s="3"/>
      <c r="KXC912" s="3"/>
      <c r="KXD912" s="3"/>
      <c r="KXE912" s="3"/>
      <c r="KXF912" s="3"/>
      <c r="KXG912" s="3"/>
      <c r="KXH912" s="3"/>
      <c r="KXI912" s="3"/>
      <c r="KXJ912" s="3"/>
      <c r="KXK912" s="3"/>
      <c r="KXL912" s="3"/>
      <c r="KXM912" s="3"/>
      <c r="KXN912" s="3"/>
      <c r="KXO912" s="3"/>
      <c r="KXP912" s="3"/>
      <c r="KXQ912" s="3"/>
      <c r="KXR912" s="3"/>
      <c r="KXS912" s="3"/>
      <c r="KXT912" s="3"/>
      <c r="KXU912" s="3"/>
      <c r="KXV912" s="3"/>
      <c r="KXW912" s="3"/>
      <c r="KXX912" s="3"/>
      <c r="KXY912" s="3"/>
      <c r="KXZ912" s="3"/>
      <c r="KYA912" s="3"/>
      <c r="KYB912" s="3"/>
      <c r="KYC912" s="3"/>
      <c r="KYD912" s="3"/>
      <c r="KYE912" s="3"/>
      <c r="KYF912" s="3"/>
      <c r="KYG912" s="3"/>
      <c r="KYH912" s="3"/>
      <c r="KYI912" s="3"/>
      <c r="KYJ912" s="3"/>
      <c r="KYK912" s="3"/>
      <c r="KYL912" s="3"/>
      <c r="KYM912" s="3"/>
      <c r="KYN912" s="3"/>
      <c r="KYO912" s="3"/>
      <c r="KYP912" s="3"/>
      <c r="KYQ912" s="3"/>
      <c r="KYR912" s="3"/>
      <c r="KYS912" s="3"/>
      <c r="KYT912" s="3"/>
      <c r="KYU912" s="3"/>
      <c r="KYV912" s="3"/>
      <c r="KYW912" s="3"/>
      <c r="KYX912" s="3"/>
      <c r="KYY912" s="3"/>
      <c r="KYZ912" s="3"/>
      <c r="KZA912" s="3"/>
      <c r="KZB912" s="3"/>
      <c r="KZC912" s="3"/>
      <c r="KZD912" s="3"/>
      <c r="KZE912" s="3"/>
      <c r="KZF912" s="3"/>
      <c r="KZG912" s="3"/>
      <c r="KZH912" s="3"/>
      <c r="KZI912" s="3"/>
      <c r="KZJ912" s="3"/>
      <c r="KZK912" s="3"/>
      <c r="KZL912" s="3"/>
      <c r="KZM912" s="3"/>
      <c r="KZN912" s="3"/>
      <c r="KZO912" s="3"/>
      <c r="KZP912" s="3"/>
      <c r="KZQ912" s="3"/>
      <c r="KZR912" s="3"/>
      <c r="KZS912" s="3"/>
      <c r="KZT912" s="3"/>
      <c r="KZU912" s="3"/>
      <c r="KZV912" s="3"/>
      <c r="KZW912" s="3"/>
      <c r="KZX912" s="3"/>
      <c r="KZY912" s="3"/>
      <c r="KZZ912" s="3"/>
      <c r="LAA912" s="3"/>
      <c r="LAB912" s="3"/>
      <c r="LAC912" s="3"/>
      <c r="LAD912" s="3"/>
      <c r="LAE912" s="3"/>
      <c r="LAF912" s="3"/>
      <c r="LAG912" s="3"/>
      <c r="LAH912" s="3"/>
      <c r="LAI912" s="3"/>
      <c r="LAJ912" s="3"/>
      <c r="LAK912" s="3"/>
      <c r="LAL912" s="3"/>
      <c r="LAM912" s="3"/>
      <c r="LAN912" s="3"/>
      <c r="LAO912" s="3"/>
      <c r="LAP912" s="3"/>
      <c r="LAQ912" s="3"/>
      <c r="LAR912" s="3"/>
      <c r="LAS912" s="3"/>
      <c r="LAT912" s="3"/>
      <c r="LAU912" s="3"/>
      <c r="LAV912" s="3"/>
      <c r="LAW912" s="3"/>
      <c r="LAX912" s="3"/>
      <c r="LAY912" s="3"/>
      <c r="LAZ912" s="3"/>
      <c r="LBA912" s="3"/>
      <c r="LBB912" s="3"/>
      <c r="LBC912" s="3"/>
      <c r="LBD912" s="3"/>
      <c r="LBE912" s="3"/>
      <c r="LBF912" s="3"/>
      <c r="LBG912" s="3"/>
      <c r="LBH912" s="3"/>
      <c r="LBI912" s="3"/>
      <c r="LBJ912" s="3"/>
      <c r="LBK912" s="3"/>
      <c r="LBL912" s="3"/>
      <c r="LBM912" s="3"/>
      <c r="LBN912" s="3"/>
      <c r="LBO912" s="3"/>
      <c r="LBP912" s="3"/>
      <c r="LBQ912" s="3"/>
      <c r="LBR912" s="3"/>
      <c r="LBS912" s="3"/>
      <c r="LBT912" s="3"/>
      <c r="LBU912" s="3"/>
      <c r="LBV912" s="3"/>
      <c r="LBW912" s="3"/>
      <c r="LBX912" s="3"/>
      <c r="LBY912" s="3"/>
      <c r="LBZ912" s="3"/>
      <c r="LCA912" s="3"/>
      <c r="LCB912" s="3"/>
      <c r="LCC912" s="3"/>
      <c r="LCD912" s="3"/>
      <c r="LCE912" s="3"/>
      <c r="LCF912" s="3"/>
      <c r="LCG912" s="3"/>
      <c r="LCH912" s="3"/>
      <c r="LCI912" s="3"/>
      <c r="LCJ912" s="3"/>
      <c r="LCK912" s="3"/>
      <c r="LCL912" s="3"/>
      <c r="LCM912" s="3"/>
      <c r="LCN912" s="3"/>
      <c r="LCO912" s="3"/>
      <c r="LCP912" s="3"/>
      <c r="LCQ912" s="3"/>
      <c r="LCR912" s="3"/>
      <c r="LCS912" s="3"/>
      <c r="LCT912" s="3"/>
      <c r="LCU912" s="3"/>
      <c r="LCV912" s="3"/>
      <c r="LCW912" s="3"/>
      <c r="LCX912" s="3"/>
      <c r="LCY912" s="3"/>
      <c r="LCZ912" s="3"/>
      <c r="LDA912" s="3"/>
      <c r="LDB912" s="3"/>
      <c r="LDC912" s="3"/>
      <c r="LDD912" s="3"/>
      <c r="LDE912" s="3"/>
      <c r="LDF912" s="3"/>
      <c r="LDG912" s="3"/>
      <c r="LDH912" s="3"/>
      <c r="LDI912" s="3"/>
      <c r="LDJ912" s="3"/>
      <c r="LDK912" s="3"/>
      <c r="LDL912" s="3"/>
      <c r="LDM912" s="3"/>
      <c r="LDN912" s="3"/>
      <c r="LDO912" s="3"/>
      <c r="LDP912" s="3"/>
      <c r="LDQ912" s="3"/>
      <c r="LDR912" s="3"/>
      <c r="LDS912" s="3"/>
      <c r="LDT912" s="3"/>
      <c r="LDU912" s="3"/>
      <c r="LDV912" s="3"/>
      <c r="LDW912" s="3"/>
      <c r="LDX912" s="3"/>
      <c r="LDY912" s="3"/>
      <c r="LDZ912" s="3"/>
      <c r="LEA912" s="3"/>
      <c r="LEB912" s="3"/>
      <c r="LEC912" s="3"/>
      <c r="LED912" s="3"/>
      <c r="LEE912" s="3"/>
      <c r="LEF912" s="3"/>
      <c r="LEG912" s="3"/>
      <c r="LEH912" s="3"/>
      <c r="LEI912" s="3"/>
      <c r="LEJ912" s="3"/>
      <c r="LEK912" s="3"/>
      <c r="LEL912" s="3"/>
      <c r="LEM912" s="3"/>
      <c r="LEN912" s="3"/>
      <c r="LEO912" s="3"/>
      <c r="LEP912" s="3"/>
      <c r="LEQ912" s="3"/>
      <c r="LER912" s="3"/>
      <c r="LES912" s="3"/>
      <c r="LET912" s="3"/>
      <c r="LEU912" s="3"/>
      <c r="LEV912" s="3"/>
      <c r="LEW912" s="3"/>
      <c r="LEX912" s="3"/>
      <c r="LEY912" s="3"/>
      <c r="LEZ912" s="3"/>
      <c r="LFA912" s="3"/>
      <c r="LFB912" s="3"/>
      <c r="LFC912" s="3"/>
      <c r="LFD912" s="3"/>
      <c r="LFE912" s="3"/>
      <c r="LFF912" s="3"/>
      <c r="LFG912" s="3"/>
      <c r="LFH912" s="3"/>
      <c r="LFI912" s="3"/>
      <c r="LFJ912" s="3"/>
      <c r="LFK912" s="3"/>
      <c r="LFL912" s="3"/>
      <c r="LFM912" s="3"/>
      <c r="LFN912" s="3"/>
      <c r="LFO912" s="3"/>
      <c r="LFP912" s="3"/>
      <c r="LFQ912" s="3"/>
      <c r="LFR912" s="3"/>
      <c r="LFS912" s="3"/>
      <c r="LFT912" s="3"/>
      <c r="LFU912" s="3"/>
      <c r="LFV912" s="3"/>
      <c r="LFW912" s="3"/>
      <c r="LFX912" s="3"/>
      <c r="LFY912" s="3"/>
      <c r="LFZ912" s="3"/>
      <c r="LGA912" s="3"/>
      <c r="LGB912" s="3"/>
      <c r="LGC912" s="3"/>
      <c r="LGD912" s="3"/>
      <c r="LGE912" s="3"/>
      <c r="LGF912" s="3"/>
      <c r="LGG912" s="3"/>
      <c r="LGH912" s="3"/>
      <c r="LGI912" s="3"/>
      <c r="LGJ912" s="3"/>
      <c r="LGK912" s="3"/>
      <c r="LGL912" s="3"/>
      <c r="LGM912" s="3"/>
      <c r="LGN912" s="3"/>
      <c r="LGO912" s="3"/>
      <c r="LGP912" s="3"/>
      <c r="LGQ912" s="3"/>
      <c r="LGR912" s="3"/>
      <c r="LGS912" s="3"/>
      <c r="LGT912" s="3"/>
      <c r="LGU912" s="3"/>
      <c r="LGV912" s="3"/>
      <c r="LGW912" s="3"/>
      <c r="LGX912" s="3"/>
      <c r="LGY912" s="3"/>
      <c r="LGZ912" s="3"/>
      <c r="LHA912" s="3"/>
      <c r="LHB912" s="3"/>
      <c r="LHC912" s="3"/>
      <c r="LHD912" s="3"/>
      <c r="LHE912" s="3"/>
      <c r="LHF912" s="3"/>
      <c r="LHG912" s="3"/>
      <c r="LHH912" s="3"/>
      <c r="LHI912" s="3"/>
      <c r="LHJ912" s="3"/>
      <c r="LHK912" s="3"/>
      <c r="LHL912" s="3"/>
      <c r="LHM912" s="3"/>
      <c r="LHN912" s="3"/>
      <c r="LHO912" s="3"/>
      <c r="LHP912" s="3"/>
      <c r="LHQ912" s="3"/>
      <c r="LHR912" s="3"/>
      <c r="LHS912" s="3"/>
      <c r="LHT912" s="3"/>
      <c r="LHU912" s="3"/>
      <c r="LHV912" s="3"/>
      <c r="LHW912" s="3"/>
      <c r="LHX912" s="3"/>
      <c r="LHY912" s="3"/>
      <c r="LHZ912" s="3"/>
      <c r="LIA912" s="3"/>
      <c r="LIB912" s="3"/>
      <c r="LIC912" s="3"/>
      <c r="LID912" s="3"/>
      <c r="LIE912" s="3"/>
      <c r="LIF912" s="3"/>
      <c r="LIG912" s="3"/>
      <c r="LIH912" s="3"/>
      <c r="LII912" s="3"/>
      <c r="LIJ912" s="3"/>
      <c r="LIK912" s="3"/>
      <c r="LIL912" s="3"/>
      <c r="LIM912" s="3"/>
      <c r="LIN912" s="3"/>
      <c r="LIO912" s="3"/>
      <c r="LIP912" s="3"/>
      <c r="LIQ912" s="3"/>
      <c r="LIR912" s="3"/>
      <c r="LIS912" s="3"/>
      <c r="LIT912" s="3"/>
      <c r="LIU912" s="3"/>
      <c r="LIV912" s="3"/>
      <c r="LIW912" s="3"/>
      <c r="LIX912" s="3"/>
      <c r="LIY912" s="3"/>
      <c r="LIZ912" s="3"/>
      <c r="LJA912" s="3"/>
      <c r="LJB912" s="3"/>
      <c r="LJC912" s="3"/>
      <c r="LJD912" s="3"/>
      <c r="LJE912" s="3"/>
      <c r="LJF912" s="3"/>
      <c r="LJG912" s="3"/>
      <c r="LJH912" s="3"/>
      <c r="LJI912" s="3"/>
      <c r="LJJ912" s="3"/>
      <c r="LJK912" s="3"/>
      <c r="LJL912" s="3"/>
      <c r="LJM912" s="3"/>
      <c r="LJN912" s="3"/>
      <c r="LJO912" s="3"/>
      <c r="LJP912" s="3"/>
      <c r="LJQ912" s="3"/>
      <c r="LJR912" s="3"/>
      <c r="LJS912" s="3"/>
      <c r="LJT912" s="3"/>
      <c r="LJU912" s="3"/>
      <c r="LJV912" s="3"/>
      <c r="LJW912" s="3"/>
      <c r="LJX912" s="3"/>
      <c r="LJY912" s="3"/>
      <c r="LJZ912" s="3"/>
      <c r="LKA912" s="3"/>
      <c r="LKB912" s="3"/>
      <c r="LKC912" s="3"/>
      <c r="LKD912" s="3"/>
      <c r="LKE912" s="3"/>
      <c r="LKF912" s="3"/>
      <c r="LKG912" s="3"/>
      <c r="LKH912" s="3"/>
      <c r="LKI912" s="3"/>
      <c r="LKJ912" s="3"/>
      <c r="LKK912" s="3"/>
      <c r="LKL912" s="3"/>
      <c r="LKM912" s="3"/>
      <c r="LKN912" s="3"/>
      <c r="LKO912" s="3"/>
      <c r="LKP912" s="3"/>
      <c r="LKQ912" s="3"/>
      <c r="LKR912" s="3"/>
      <c r="LKS912" s="3"/>
      <c r="LKT912" s="3"/>
      <c r="LKU912" s="3"/>
      <c r="LKV912" s="3"/>
      <c r="LKW912" s="3"/>
      <c r="LKX912" s="3"/>
      <c r="LKY912" s="3"/>
      <c r="LKZ912" s="3"/>
      <c r="LLA912" s="3"/>
      <c r="LLB912" s="3"/>
      <c r="LLC912" s="3"/>
      <c r="LLD912" s="3"/>
      <c r="LLE912" s="3"/>
      <c r="LLF912" s="3"/>
      <c r="LLG912" s="3"/>
      <c r="LLH912" s="3"/>
      <c r="LLI912" s="3"/>
      <c r="LLJ912" s="3"/>
      <c r="LLK912" s="3"/>
      <c r="LLL912" s="3"/>
      <c r="LLM912" s="3"/>
      <c r="LLN912" s="3"/>
      <c r="LLO912" s="3"/>
      <c r="LLP912" s="3"/>
      <c r="LLQ912" s="3"/>
      <c r="LLR912" s="3"/>
      <c r="LLS912" s="3"/>
      <c r="LLT912" s="3"/>
      <c r="LLU912" s="3"/>
      <c r="LLV912" s="3"/>
      <c r="LLW912" s="3"/>
      <c r="LLX912" s="3"/>
      <c r="LLY912" s="3"/>
      <c r="LLZ912" s="3"/>
      <c r="LMA912" s="3"/>
      <c r="LMB912" s="3"/>
      <c r="LMC912" s="3"/>
      <c r="LMD912" s="3"/>
      <c r="LME912" s="3"/>
      <c r="LMF912" s="3"/>
      <c r="LMG912" s="3"/>
      <c r="LMH912" s="3"/>
      <c r="LMI912" s="3"/>
      <c r="LMJ912" s="3"/>
      <c r="LMK912" s="3"/>
      <c r="LML912" s="3"/>
      <c r="LMM912" s="3"/>
      <c r="LMN912" s="3"/>
      <c r="LMO912" s="3"/>
      <c r="LMP912" s="3"/>
      <c r="LMQ912" s="3"/>
      <c r="LMR912" s="3"/>
      <c r="LMS912" s="3"/>
      <c r="LMT912" s="3"/>
      <c r="LMU912" s="3"/>
      <c r="LMV912" s="3"/>
      <c r="LMW912" s="3"/>
      <c r="LMX912" s="3"/>
      <c r="LMY912" s="3"/>
      <c r="LMZ912" s="3"/>
      <c r="LNA912" s="3"/>
      <c r="LNB912" s="3"/>
      <c r="LNC912" s="3"/>
      <c r="LND912" s="3"/>
      <c r="LNE912" s="3"/>
      <c r="LNF912" s="3"/>
      <c r="LNG912" s="3"/>
      <c r="LNH912" s="3"/>
      <c r="LNI912" s="3"/>
      <c r="LNJ912" s="3"/>
      <c r="LNK912" s="3"/>
      <c r="LNL912" s="3"/>
      <c r="LNM912" s="3"/>
      <c r="LNN912" s="3"/>
      <c r="LNO912" s="3"/>
      <c r="LNP912" s="3"/>
      <c r="LNQ912" s="3"/>
      <c r="LNR912" s="3"/>
      <c r="LNS912" s="3"/>
      <c r="LNT912" s="3"/>
      <c r="LNU912" s="3"/>
      <c r="LNV912" s="3"/>
      <c r="LNW912" s="3"/>
      <c r="LNX912" s="3"/>
      <c r="LNY912" s="3"/>
      <c r="LNZ912" s="3"/>
      <c r="LOA912" s="3"/>
      <c r="LOB912" s="3"/>
      <c r="LOC912" s="3"/>
      <c r="LOD912" s="3"/>
      <c r="LOE912" s="3"/>
      <c r="LOF912" s="3"/>
      <c r="LOG912" s="3"/>
      <c r="LOH912" s="3"/>
      <c r="LOI912" s="3"/>
      <c r="LOJ912" s="3"/>
      <c r="LOK912" s="3"/>
      <c r="LOL912" s="3"/>
      <c r="LOM912" s="3"/>
      <c r="LON912" s="3"/>
      <c r="LOO912" s="3"/>
      <c r="LOP912" s="3"/>
      <c r="LOQ912" s="3"/>
      <c r="LOR912" s="3"/>
      <c r="LOS912" s="3"/>
      <c r="LOT912" s="3"/>
      <c r="LOU912" s="3"/>
      <c r="LOV912" s="3"/>
      <c r="LOW912" s="3"/>
      <c r="LOX912" s="3"/>
      <c r="LOY912" s="3"/>
      <c r="LOZ912" s="3"/>
      <c r="LPA912" s="3"/>
      <c r="LPB912" s="3"/>
      <c r="LPC912" s="3"/>
      <c r="LPD912" s="3"/>
      <c r="LPE912" s="3"/>
      <c r="LPF912" s="3"/>
      <c r="LPG912" s="3"/>
      <c r="LPH912" s="3"/>
      <c r="LPI912" s="3"/>
      <c r="LPJ912" s="3"/>
      <c r="LPK912" s="3"/>
      <c r="LPL912" s="3"/>
      <c r="LPM912" s="3"/>
      <c r="LPN912" s="3"/>
      <c r="LPO912" s="3"/>
      <c r="LPP912" s="3"/>
      <c r="LPQ912" s="3"/>
      <c r="LPR912" s="3"/>
      <c r="LPS912" s="3"/>
      <c r="LPT912" s="3"/>
      <c r="LPU912" s="3"/>
      <c r="LPV912" s="3"/>
      <c r="LPW912" s="3"/>
      <c r="LPX912" s="3"/>
      <c r="LPY912" s="3"/>
      <c r="LPZ912" s="3"/>
      <c r="LQA912" s="3"/>
      <c r="LQB912" s="3"/>
      <c r="LQC912" s="3"/>
      <c r="LQD912" s="3"/>
      <c r="LQE912" s="3"/>
      <c r="LQF912" s="3"/>
      <c r="LQG912" s="3"/>
      <c r="LQH912" s="3"/>
      <c r="LQI912" s="3"/>
      <c r="LQJ912" s="3"/>
      <c r="LQK912" s="3"/>
      <c r="LQL912" s="3"/>
      <c r="LQM912" s="3"/>
      <c r="LQN912" s="3"/>
      <c r="LQO912" s="3"/>
      <c r="LQP912" s="3"/>
      <c r="LQQ912" s="3"/>
      <c r="LQR912" s="3"/>
      <c r="LQS912" s="3"/>
      <c r="LQT912" s="3"/>
      <c r="LQU912" s="3"/>
      <c r="LQV912" s="3"/>
      <c r="LQW912" s="3"/>
      <c r="LQX912" s="3"/>
      <c r="LQY912" s="3"/>
      <c r="LQZ912" s="3"/>
      <c r="LRA912" s="3"/>
      <c r="LRB912" s="3"/>
      <c r="LRC912" s="3"/>
      <c r="LRD912" s="3"/>
      <c r="LRE912" s="3"/>
      <c r="LRF912" s="3"/>
      <c r="LRG912" s="3"/>
      <c r="LRH912" s="3"/>
      <c r="LRI912" s="3"/>
      <c r="LRJ912" s="3"/>
      <c r="LRK912" s="3"/>
      <c r="LRL912" s="3"/>
      <c r="LRM912" s="3"/>
      <c r="LRN912" s="3"/>
      <c r="LRO912" s="3"/>
      <c r="LRP912" s="3"/>
      <c r="LRQ912" s="3"/>
      <c r="LRR912" s="3"/>
      <c r="LRS912" s="3"/>
      <c r="LRT912" s="3"/>
      <c r="LRU912" s="3"/>
      <c r="LRV912" s="3"/>
      <c r="LRW912" s="3"/>
      <c r="LRX912" s="3"/>
      <c r="LRY912" s="3"/>
      <c r="LRZ912" s="3"/>
      <c r="LSA912" s="3"/>
      <c r="LSB912" s="3"/>
      <c r="LSC912" s="3"/>
      <c r="LSD912" s="3"/>
      <c r="LSE912" s="3"/>
      <c r="LSF912" s="3"/>
      <c r="LSG912" s="3"/>
      <c r="LSH912" s="3"/>
      <c r="LSI912" s="3"/>
      <c r="LSJ912" s="3"/>
      <c r="LSK912" s="3"/>
      <c r="LSL912" s="3"/>
      <c r="LSM912" s="3"/>
      <c r="LSN912" s="3"/>
      <c r="LSO912" s="3"/>
      <c r="LSP912" s="3"/>
      <c r="LSQ912" s="3"/>
      <c r="LSR912" s="3"/>
      <c r="LSS912" s="3"/>
      <c r="LST912" s="3"/>
      <c r="LSU912" s="3"/>
      <c r="LSV912" s="3"/>
      <c r="LSW912" s="3"/>
      <c r="LSX912" s="3"/>
      <c r="LSY912" s="3"/>
      <c r="LSZ912" s="3"/>
      <c r="LTA912" s="3"/>
      <c r="LTB912" s="3"/>
      <c r="LTC912" s="3"/>
      <c r="LTD912" s="3"/>
      <c r="LTE912" s="3"/>
      <c r="LTF912" s="3"/>
      <c r="LTG912" s="3"/>
      <c r="LTH912" s="3"/>
      <c r="LTI912" s="3"/>
      <c r="LTJ912" s="3"/>
      <c r="LTK912" s="3"/>
      <c r="LTL912" s="3"/>
      <c r="LTM912" s="3"/>
      <c r="LTN912" s="3"/>
      <c r="LTO912" s="3"/>
      <c r="LTP912" s="3"/>
      <c r="LTQ912" s="3"/>
      <c r="LTR912" s="3"/>
      <c r="LTS912" s="3"/>
      <c r="LTT912" s="3"/>
      <c r="LTU912" s="3"/>
      <c r="LTV912" s="3"/>
      <c r="LTW912" s="3"/>
      <c r="LTX912" s="3"/>
      <c r="LTY912" s="3"/>
      <c r="LTZ912" s="3"/>
      <c r="LUA912" s="3"/>
      <c r="LUB912" s="3"/>
      <c r="LUC912" s="3"/>
      <c r="LUD912" s="3"/>
      <c r="LUE912" s="3"/>
      <c r="LUF912" s="3"/>
      <c r="LUG912" s="3"/>
      <c r="LUH912" s="3"/>
      <c r="LUI912" s="3"/>
      <c r="LUJ912" s="3"/>
      <c r="LUK912" s="3"/>
      <c r="LUL912" s="3"/>
      <c r="LUM912" s="3"/>
      <c r="LUN912" s="3"/>
      <c r="LUO912" s="3"/>
      <c r="LUP912" s="3"/>
      <c r="LUQ912" s="3"/>
      <c r="LUR912" s="3"/>
      <c r="LUS912" s="3"/>
      <c r="LUT912" s="3"/>
      <c r="LUU912" s="3"/>
      <c r="LUV912" s="3"/>
      <c r="LUW912" s="3"/>
      <c r="LUX912" s="3"/>
      <c r="LUY912" s="3"/>
      <c r="LUZ912" s="3"/>
      <c r="LVA912" s="3"/>
      <c r="LVB912" s="3"/>
      <c r="LVC912" s="3"/>
      <c r="LVD912" s="3"/>
      <c r="LVE912" s="3"/>
      <c r="LVF912" s="3"/>
      <c r="LVG912" s="3"/>
      <c r="LVH912" s="3"/>
      <c r="LVI912" s="3"/>
      <c r="LVJ912" s="3"/>
      <c r="LVK912" s="3"/>
      <c r="LVL912" s="3"/>
      <c r="LVM912" s="3"/>
      <c r="LVN912" s="3"/>
      <c r="LVO912" s="3"/>
      <c r="LVP912" s="3"/>
      <c r="LVQ912" s="3"/>
      <c r="LVR912" s="3"/>
      <c r="LVS912" s="3"/>
      <c r="LVT912" s="3"/>
      <c r="LVU912" s="3"/>
      <c r="LVV912" s="3"/>
      <c r="LVW912" s="3"/>
      <c r="LVX912" s="3"/>
      <c r="LVY912" s="3"/>
      <c r="LVZ912" s="3"/>
      <c r="LWA912" s="3"/>
      <c r="LWB912" s="3"/>
      <c r="LWC912" s="3"/>
      <c r="LWD912" s="3"/>
      <c r="LWE912" s="3"/>
      <c r="LWF912" s="3"/>
      <c r="LWG912" s="3"/>
      <c r="LWH912" s="3"/>
      <c r="LWI912" s="3"/>
      <c r="LWJ912" s="3"/>
      <c r="LWK912" s="3"/>
      <c r="LWL912" s="3"/>
      <c r="LWM912" s="3"/>
      <c r="LWN912" s="3"/>
      <c r="LWO912" s="3"/>
      <c r="LWP912" s="3"/>
      <c r="LWQ912" s="3"/>
      <c r="LWR912" s="3"/>
      <c r="LWS912" s="3"/>
      <c r="LWT912" s="3"/>
      <c r="LWU912" s="3"/>
      <c r="LWV912" s="3"/>
      <c r="LWW912" s="3"/>
      <c r="LWX912" s="3"/>
      <c r="LWY912" s="3"/>
      <c r="LWZ912" s="3"/>
      <c r="LXA912" s="3"/>
      <c r="LXB912" s="3"/>
      <c r="LXC912" s="3"/>
      <c r="LXD912" s="3"/>
      <c r="LXE912" s="3"/>
      <c r="LXF912" s="3"/>
      <c r="LXG912" s="3"/>
      <c r="LXH912" s="3"/>
      <c r="LXI912" s="3"/>
      <c r="LXJ912" s="3"/>
      <c r="LXK912" s="3"/>
      <c r="LXL912" s="3"/>
      <c r="LXM912" s="3"/>
      <c r="LXN912" s="3"/>
      <c r="LXO912" s="3"/>
      <c r="LXP912" s="3"/>
      <c r="LXQ912" s="3"/>
      <c r="LXR912" s="3"/>
      <c r="LXS912" s="3"/>
      <c r="LXT912" s="3"/>
      <c r="LXU912" s="3"/>
      <c r="LXV912" s="3"/>
      <c r="LXW912" s="3"/>
      <c r="LXX912" s="3"/>
      <c r="LXY912" s="3"/>
      <c r="LXZ912" s="3"/>
      <c r="LYA912" s="3"/>
      <c r="LYB912" s="3"/>
      <c r="LYC912" s="3"/>
      <c r="LYD912" s="3"/>
      <c r="LYE912" s="3"/>
      <c r="LYF912" s="3"/>
      <c r="LYG912" s="3"/>
      <c r="LYH912" s="3"/>
      <c r="LYI912" s="3"/>
      <c r="LYJ912" s="3"/>
      <c r="LYK912" s="3"/>
      <c r="LYL912" s="3"/>
      <c r="LYM912" s="3"/>
      <c r="LYN912" s="3"/>
      <c r="LYO912" s="3"/>
      <c r="LYP912" s="3"/>
      <c r="LYQ912" s="3"/>
      <c r="LYR912" s="3"/>
      <c r="LYS912" s="3"/>
      <c r="LYT912" s="3"/>
      <c r="LYU912" s="3"/>
      <c r="LYV912" s="3"/>
      <c r="LYW912" s="3"/>
      <c r="LYX912" s="3"/>
      <c r="LYY912" s="3"/>
      <c r="LYZ912" s="3"/>
      <c r="LZA912" s="3"/>
      <c r="LZB912" s="3"/>
      <c r="LZC912" s="3"/>
      <c r="LZD912" s="3"/>
      <c r="LZE912" s="3"/>
      <c r="LZF912" s="3"/>
      <c r="LZG912" s="3"/>
      <c r="LZH912" s="3"/>
      <c r="LZI912" s="3"/>
      <c r="LZJ912" s="3"/>
      <c r="LZK912" s="3"/>
      <c r="LZL912" s="3"/>
      <c r="LZM912" s="3"/>
      <c r="LZN912" s="3"/>
      <c r="LZO912" s="3"/>
      <c r="LZP912" s="3"/>
      <c r="LZQ912" s="3"/>
      <c r="LZR912" s="3"/>
      <c r="LZS912" s="3"/>
      <c r="LZT912" s="3"/>
      <c r="LZU912" s="3"/>
      <c r="LZV912" s="3"/>
      <c r="LZW912" s="3"/>
      <c r="LZX912" s="3"/>
      <c r="LZY912" s="3"/>
      <c r="LZZ912" s="3"/>
      <c r="MAA912" s="3"/>
      <c r="MAB912" s="3"/>
      <c r="MAC912" s="3"/>
      <c r="MAD912" s="3"/>
      <c r="MAE912" s="3"/>
      <c r="MAF912" s="3"/>
      <c r="MAG912" s="3"/>
      <c r="MAH912" s="3"/>
      <c r="MAI912" s="3"/>
      <c r="MAJ912" s="3"/>
      <c r="MAK912" s="3"/>
      <c r="MAL912" s="3"/>
      <c r="MAM912" s="3"/>
      <c r="MAN912" s="3"/>
      <c r="MAO912" s="3"/>
      <c r="MAP912" s="3"/>
      <c r="MAQ912" s="3"/>
      <c r="MAR912" s="3"/>
      <c r="MAS912" s="3"/>
      <c r="MAT912" s="3"/>
      <c r="MAU912" s="3"/>
      <c r="MAV912" s="3"/>
      <c r="MAW912" s="3"/>
      <c r="MAX912" s="3"/>
      <c r="MAY912" s="3"/>
      <c r="MAZ912" s="3"/>
      <c r="MBA912" s="3"/>
      <c r="MBB912" s="3"/>
      <c r="MBC912" s="3"/>
      <c r="MBD912" s="3"/>
      <c r="MBE912" s="3"/>
      <c r="MBF912" s="3"/>
      <c r="MBG912" s="3"/>
      <c r="MBH912" s="3"/>
      <c r="MBI912" s="3"/>
      <c r="MBJ912" s="3"/>
      <c r="MBK912" s="3"/>
      <c r="MBL912" s="3"/>
      <c r="MBM912" s="3"/>
      <c r="MBN912" s="3"/>
      <c r="MBO912" s="3"/>
      <c r="MBP912" s="3"/>
      <c r="MBQ912" s="3"/>
      <c r="MBR912" s="3"/>
      <c r="MBS912" s="3"/>
      <c r="MBT912" s="3"/>
      <c r="MBU912" s="3"/>
      <c r="MBV912" s="3"/>
      <c r="MBW912" s="3"/>
      <c r="MBX912" s="3"/>
      <c r="MBY912" s="3"/>
      <c r="MBZ912" s="3"/>
      <c r="MCA912" s="3"/>
      <c r="MCB912" s="3"/>
      <c r="MCC912" s="3"/>
      <c r="MCD912" s="3"/>
      <c r="MCE912" s="3"/>
      <c r="MCF912" s="3"/>
      <c r="MCG912" s="3"/>
      <c r="MCH912" s="3"/>
      <c r="MCI912" s="3"/>
      <c r="MCJ912" s="3"/>
      <c r="MCK912" s="3"/>
      <c r="MCL912" s="3"/>
      <c r="MCM912" s="3"/>
      <c r="MCN912" s="3"/>
      <c r="MCO912" s="3"/>
      <c r="MCP912" s="3"/>
      <c r="MCQ912" s="3"/>
      <c r="MCR912" s="3"/>
      <c r="MCS912" s="3"/>
      <c r="MCT912" s="3"/>
      <c r="MCU912" s="3"/>
      <c r="MCV912" s="3"/>
      <c r="MCW912" s="3"/>
      <c r="MCX912" s="3"/>
      <c r="MCY912" s="3"/>
      <c r="MCZ912" s="3"/>
      <c r="MDA912" s="3"/>
      <c r="MDB912" s="3"/>
      <c r="MDC912" s="3"/>
      <c r="MDD912" s="3"/>
      <c r="MDE912" s="3"/>
      <c r="MDF912" s="3"/>
      <c r="MDG912" s="3"/>
      <c r="MDH912" s="3"/>
      <c r="MDI912" s="3"/>
      <c r="MDJ912" s="3"/>
      <c r="MDK912" s="3"/>
      <c r="MDL912" s="3"/>
      <c r="MDM912" s="3"/>
      <c r="MDN912" s="3"/>
      <c r="MDO912" s="3"/>
      <c r="MDP912" s="3"/>
      <c r="MDQ912" s="3"/>
      <c r="MDR912" s="3"/>
      <c r="MDS912" s="3"/>
      <c r="MDT912" s="3"/>
      <c r="MDU912" s="3"/>
      <c r="MDV912" s="3"/>
      <c r="MDW912" s="3"/>
      <c r="MDX912" s="3"/>
      <c r="MDY912" s="3"/>
      <c r="MDZ912" s="3"/>
      <c r="MEA912" s="3"/>
      <c r="MEB912" s="3"/>
      <c r="MEC912" s="3"/>
      <c r="MED912" s="3"/>
      <c r="MEE912" s="3"/>
      <c r="MEF912" s="3"/>
      <c r="MEG912" s="3"/>
      <c r="MEH912" s="3"/>
      <c r="MEI912" s="3"/>
      <c r="MEJ912" s="3"/>
      <c r="MEK912" s="3"/>
      <c r="MEL912" s="3"/>
      <c r="MEM912" s="3"/>
      <c r="MEN912" s="3"/>
      <c r="MEO912" s="3"/>
      <c r="MEP912" s="3"/>
      <c r="MEQ912" s="3"/>
      <c r="MER912" s="3"/>
      <c r="MES912" s="3"/>
      <c r="MET912" s="3"/>
      <c r="MEU912" s="3"/>
      <c r="MEV912" s="3"/>
      <c r="MEW912" s="3"/>
      <c r="MEX912" s="3"/>
      <c r="MEY912" s="3"/>
      <c r="MEZ912" s="3"/>
      <c r="MFA912" s="3"/>
      <c r="MFB912" s="3"/>
      <c r="MFC912" s="3"/>
      <c r="MFD912" s="3"/>
      <c r="MFE912" s="3"/>
      <c r="MFF912" s="3"/>
      <c r="MFG912" s="3"/>
      <c r="MFH912" s="3"/>
      <c r="MFI912" s="3"/>
      <c r="MFJ912" s="3"/>
      <c r="MFK912" s="3"/>
      <c r="MFL912" s="3"/>
      <c r="MFM912" s="3"/>
      <c r="MFN912" s="3"/>
      <c r="MFO912" s="3"/>
      <c r="MFP912" s="3"/>
      <c r="MFQ912" s="3"/>
      <c r="MFR912" s="3"/>
      <c r="MFS912" s="3"/>
      <c r="MFT912" s="3"/>
      <c r="MFU912" s="3"/>
      <c r="MFV912" s="3"/>
      <c r="MFW912" s="3"/>
      <c r="MFX912" s="3"/>
      <c r="MFY912" s="3"/>
      <c r="MFZ912" s="3"/>
      <c r="MGA912" s="3"/>
      <c r="MGB912" s="3"/>
      <c r="MGC912" s="3"/>
      <c r="MGD912" s="3"/>
      <c r="MGE912" s="3"/>
      <c r="MGF912" s="3"/>
      <c r="MGG912" s="3"/>
      <c r="MGH912" s="3"/>
      <c r="MGI912" s="3"/>
      <c r="MGJ912" s="3"/>
      <c r="MGK912" s="3"/>
      <c r="MGL912" s="3"/>
      <c r="MGM912" s="3"/>
      <c r="MGN912" s="3"/>
      <c r="MGO912" s="3"/>
      <c r="MGP912" s="3"/>
      <c r="MGQ912" s="3"/>
      <c r="MGR912" s="3"/>
      <c r="MGS912" s="3"/>
      <c r="MGT912" s="3"/>
      <c r="MGU912" s="3"/>
      <c r="MGV912" s="3"/>
      <c r="MGW912" s="3"/>
      <c r="MGX912" s="3"/>
      <c r="MGY912" s="3"/>
      <c r="MGZ912" s="3"/>
      <c r="MHA912" s="3"/>
      <c r="MHB912" s="3"/>
      <c r="MHC912" s="3"/>
      <c r="MHD912" s="3"/>
      <c r="MHE912" s="3"/>
      <c r="MHF912" s="3"/>
      <c r="MHG912" s="3"/>
      <c r="MHH912" s="3"/>
      <c r="MHI912" s="3"/>
      <c r="MHJ912" s="3"/>
      <c r="MHK912" s="3"/>
      <c r="MHL912" s="3"/>
      <c r="MHM912" s="3"/>
      <c r="MHN912" s="3"/>
      <c r="MHO912" s="3"/>
      <c r="MHP912" s="3"/>
      <c r="MHQ912" s="3"/>
      <c r="MHR912" s="3"/>
      <c r="MHS912" s="3"/>
      <c r="MHT912" s="3"/>
      <c r="MHU912" s="3"/>
      <c r="MHV912" s="3"/>
      <c r="MHW912" s="3"/>
      <c r="MHX912" s="3"/>
      <c r="MHY912" s="3"/>
      <c r="MHZ912" s="3"/>
      <c r="MIA912" s="3"/>
      <c r="MIB912" s="3"/>
      <c r="MIC912" s="3"/>
      <c r="MID912" s="3"/>
      <c r="MIE912" s="3"/>
      <c r="MIF912" s="3"/>
      <c r="MIG912" s="3"/>
      <c r="MIH912" s="3"/>
      <c r="MII912" s="3"/>
      <c r="MIJ912" s="3"/>
      <c r="MIK912" s="3"/>
      <c r="MIL912" s="3"/>
      <c r="MIM912" s="3"/>
      <c r="MIN912" s="3"/>
      <c r="MIO912" s="3"/>
      <c r="MIP912" s="3"/>
      <c r="MIQ912" s="3"/>
      <c r="MIR912" s="3"/>
      <c r="MIS912" s="3"/>
      <c r="MIT912" s="3"/>
      <c r="MIU912" s="3"/>
      <c r="MIV912" s="3"/>
      <c r="MIW912" s="3"/>
      <c r="MIX912" s="3"/>
      <c r="MIY912" s="3"/>
      <c r="MIZ912" s="3"/>
      <c r="MJA912" s="3"/>
      <c r="MJB912" s="3"/>
      <c r="MJC912" s="3"/>
      <c r="MJD912" s="3"/>
      <c r="MJE912" s="3"/>
      <c r="MJF912" s="3"/>
      <c r="MJG912" s="3"/>
      <c r="MJH912" s="3"/>
      <c r="MJI912" s="3"/>
      <c r="MJJ912" s="3"/>
      <c r="MJK912" s="3"/>
      <c r="MJL912" s="3"/>
      <c r="MJM912" s="3"/>
      <c r="MJN912" s="3"/>
      <c r="MJO912" s="3"/>
      <c r="MJP912" s="3"/>
      <c r="MJQ912" s="3"/>
      <c r="MJR912" s="3"/>
      <c r="MJS912" s="3"/>
      <c r="MJT912" s="3"/>
      <c r="MJU912" s="3"/>
      <c r="MJV912" s="3"/>
      <c r="MJW912" s="3"/>
      <c r="MJX912" s="3"/>
      <c r="MJY912" s="3"/>
      <c r="MJZ912" s="3"/>
      <c r="MKA912" s="3"/>
      <c r="MKB912" s="3"/>
      <c r="MKC912" s="3"/>
      <c r="MKD912" s="3"/>
      <c r="MKE912" s="3"/>
      <c r="MKF912" s="3"/>
      <c r="MKG912" s="3"/>
      <c r="MKH912" s="3"/>
      <c r="MKI912" s="3"/>
      <c r="MKJ912" s="3"/>
      <c r="MKK912" s="3"/>
      <c r="MKL912" s="3"/>
      <c r="MKM912" s="3"/>
      <c r="MKN912" s="3"/>
      <c r="MKO912" s="3"/>
      <c r="MKP912" s="3"/>
      <c r="MKQ912" s="3"/>
      <c r="MKR912" s="3"/>
      <c r="MKS912" s="3"/>
      <c r="MKT912" s="3"/>
      <c r="MKU912" s="3"/>
      <c r="MKV912" s="3"/>
      <c r="MKW912" s="3"/>
      <c r="MKX912" s="3"/>
      <c r="MKY912" s="3"/>
      <c r="MKZ912" s="3"/>
      <c r="MLA912" s="3"/>
      <c r="MLB912" s="3"/>
      <c r="MLC912" s="3"/>
      <c r="MLD912" s="3"/>
      <c r="MLE912" s="3"/>
      <c r="MLF912" s="3"/>
      <c r="MLG912" s="3"/>
      <c r="MLH912" s="3"/>
      <c r="MLI912" s="3"/>
      <c r="MLJ912" s="3"/>
      <c r="MLK912" s="3"/>
      <c r="MLL912" s="3"/>
      <c r="MLM912" s="3"/>
      <c r="MLN912" s="3"/>
      <c r="MLO912" s="3"/>
      <c r="MLP912" s="3"/>
      <c r="MLQ912" s="3"/>
      <c r="MLR912" s="3"/>
      <c r="MLS912" s="3"/>
      <c r="MLT912" s="3"/>
      <c r="MLU912" s="3"/>
      <c r="MLV912" s="3"/>
      <c r="MLW912" s="3"/>
      <c r="MLX912" s="3"/>
      <c r="MLY912" s="3"/>
      <c r="MLZ912" s="3"/>
      <c r="MMA912" s="3"/>
      <c r="MMB912" s="3"/>
      <c r="MMC912" s="3"/>
      <c r="MMD912" s="3"/>
      <c r="MME912" s="3"/>
      <c r="MMF912" s="3"/>
      <c r="MMG912" s="3"/>
      <c r="MMH912" s="3"/>
      <c r="MMI912" s="3"/>
      <c r="MMJ912" s="3"/>
      <c r="MMK912" s="3"/>
      <c r="MML912" s="3"/>
      <c r="MMM912" s="3"/>
      <c r="MMN912" s="3"/>
      <c r="MMO912" s="3"/>
      <c r="MMP912" s="3"/>
      <c r="MMQ912" s="3"/>
      <c r="MMR912" s="3"/>
      <c r="MMS912" s="3"/>
      <c r="MMT912" s="3"/>
      <c r="MMU912" s="3"/>
      <c r="MMV912" s="3"/>
      <c r="MMW912" s="3"/>
      <c r="MMX912" s="3"/>
      <c r="MMY912" s="3"/>
      <c r="MMZ912" s="3"/>
      <c r="MNA912" s="3"/>
      <c r="MNB912" s="3"/>
      <c r="MNC912" s="3"/>
      <c r="MND912" s="3"/>
      <c r="MNE912" s="3"/>
      <c r="MNF912" s="3"/>
      <c r="MNG912" s="3"/>
      <c r="MNH912" s="3"/>
      <c r="MNI912" s="3"/>
      <c r="MNJ912" s="3"/>
      <c r="MNK912" s="3"/>
      <c r="MNL912" s="3"/>
      <c r="MNM912" s="3"/>
      <c r="MNN912" s="3"/>
      <c r="MNO912" s="3"/>
      <c r="MNP912" s="3"/>
      <c r="MNQ912" s="3"/>
      <c r="MNR912" s="3"/>
      <c r="MNS912" s="3"/>
      <c r="MNT912" s="3"/>
      <c r="MNU912" s="3"/>
      <c r="MNV912" s="3"/>
      <c r="MNW912" s="3"/>
      <c r="MNX912" s="3"/>
      <c r="MNY912" s="3"/>
      <c r="MNZ912" s="3"/>
      <c r="MOA912" s="3"/>
      <c r="MOB912" s="3"/>
      <c r="MOC912" s="3"/>
      <c r="MOD912" s="3"/>
      <c r="MOE912" s="3"/>
      <c r="MOF912" s="3"/>
      <c r="MOG912" s="3"/>
      <c r="MOH912" s="3"/>
      <c r="MOI912" s="3"/>
      <c r="MOJ912" s="3"/>
      <c r="MOK912" s="3"/>
      <c r="MOL912" s="3"/>
      <c r="MOM912" s="3"/>
      <c r="MON912" s="3"/>
      <c r="MOO912" s="3"/>
      <c r="MOP912" s="3"/>
      <c r="MOQ912" s="3"/>
      <c r="MOR912" s="3"/>
      <c r="MOS912" s="3"/>
      <c r="MOT912" s="3"/>
      <c r="MOU912" s="3"/>
      <c r="MOV912" s="3"/>
      <c r="MOW912" s="3"/>
      <c r="MOX912" s="3"/>
      <c r="MOY912" s="3"/>
      <c r="MOZ912" s="3"/>
      <c r="MPA912" s="3"/>
      <c r="MPB912" s="3"/>
      <c r="MPC912" s="3"/>
      <c r="MPD912" s="3"/>
      <c r="MPE912" s="3"/>
      <c r="MPF912" s="3"/>
      <c r="MPG912" s="3"/>
      <c r="MPH912" s="3"/>
      <c r="MPI912" s="3"/>
      <c r="MPJ912" s="3"/>
      <c r="MPK912" s="3"/>
      <c r="MPL912" s="3"/>
      <c r="MPM912" s="3"/>
      <c r="MPN912" s="3"/>
      <c r="MPO912" s="3"/>
      <c r="MPP912" s="3"/>
      <c r="MPQ912" s="3"/>
      <c r="MPR912" s="3"/>
      <c r="MPS912" s="3"/>
      <c r="MPT912" s="3"/>
      <c r="MPU912" s="3"/>
      <c r="MPV912" s="3"/>
      <c r="MPW912" s="3"/>
      <c r="MPX912" s="3"/>
      <c r="MPY912" s="3"/>
      <c r="MPZ912" s="3"/>
      <c r="MQA912" s="3"/>
      <c r="MQB912" s="3"/>
      <c r="MQC912" s="3"/>
      <c r="MQD912" s="3"/>
      <c r="MQE912" s="3"/>
      <c r="MQF912" s="3"/>
      <c r="MQG912" s="3"/>
      <c r="MQH912" s="3"/>
      <c r="MQI912" s="3"/>
      <c r="MQJ912" s="3"/>
      <c r="MQK912" s="3"/>
      <c r="MQL912" s="3"/>
      <c r="MQM912" s="3"/>
      <c r="MQN912" s="3"/>
      <c r="MQO912" s="3"/>
      <c r="MQP912" s="3"/>
      <c r="MQQ912" s="3"/>
      <c r="MQR912" s="3"/>
      <c r="MQS912" s="3"/>
      <c r="MQT912" s="3"/>
      <c r="MQU912" s="3"/>
      <c r="MQV912" s="3"/>
      <c r="MQW912" s="3"/>
      <c r="MQX912" s="3"/>
      <c r="MQY912" s="3"/>
      <c r="MQZ912" s="3"/>
      <c r="MRA912" s="3"/>
      <c r="MRB912" s="3"/>
      <c r="MRC912" s="3"/>
      <c r="MRD912" s="3"/>
      <c r="MRE912" s="3"/>
      <c r="MRF912" s="3"/>
      <c r="MRG912" s="3"/>
      <c r="MRH912" s="3"/>
      <c r="MRI912" s="3"/>
      <c r="MRJ912" s="3"/>
      <c r="MRK912" s="3"/>
      <c r="MRL912" s="3"/>
      <c r="MRM912" s="3"/>
      <c r="MRN912" s="3"/>
      <c r="MRO912" s="3"/>
      <c r="MRP912" s="3"/>
      <c r="MRQ912" s="3"/>
      <c r="MRR912" s="3"/>
      <c r="MRS912" s="3"/>
      <c r="MRT912" s="3"/>
      <c r="MRU912" s="3"/>
      <c r="MRV912" s="3"/>
      <c r="MRW912" s="3"/>
      <c r="MRX912" s="3"/>
      <c r="MRY912" s="3"/>
      <c r="MRZ912" s="3"/>
      <c r="MSA912" s="3"/>
      <c r="MSB912" s="3"/>
      <c r="MSC912" s="3"/>
      <c r="MSD912" s="3"/>
      <c r="MSE912" s="3"/>
      <c r="MSF912" s="3"/>
      <c r="MSG912" s="3"/>
      <c r="MSH912" s="3"/>
      <c r="MSI912" s="3"/>
      <c r="MSJ912" s="3"/>
      <c r="MSK912" s="3"/>
      <c r="MSL912" s="3"/>
      <c r="MSM912" s="3"/>
      <c r="MSN912" s="3"/>
      <c r="MSO912" s="3"/>
      <c r="MSP912" s="3"/>
      <c r="MSQ912" s="3"/>
      <c r="MSR912" s="3"/>
      <c r="MSS912" s="3"/>
      <c r="MST912" s="3"/>
      <c r="MSU912" s="3"/>
      <c r="MSV912" s="3"/>
      <c r="MSW912" s="3"/>
      <c r="MSX912" s="3"/>
      <c r="MSY912" s="3"/>
      <c r="MSZ912" s="3"/>
      <c r="MTA912" s="3"/>
      <c r="MTB912" s="3"/>
      <c r="MTC912" s="3"/>
      <c r="MTD912" s="3"/>
      <c r="MTE912" s="3"/>
      <c r="MTF912" s="3"/>
      <c r="MTG912" s="3"/>
      <c r="MTH912" s="3"/>
      <c r="MTI912" s="3"/>
      <c r="MTJ912" s="3"/>
      <c r="MTK912" s="3"/>
      <c r="MTL912" s="3"/>
      <c r="MTM912" s="3"/>
      <c r="MTN912" s="3"/>
      <c r="MTO912" s="3"/>
      <c r="MTP912" s="3"/>
      <c r="MTQ912" s="3"/>
      <c r="MTR912" s="3"/>
      <c r="MTS912" s="3"/>
      <c r="MTT912" s="3"/>
      <c r="MTU912" s="3"/>
      <c r="MTV912" s="3"/>
      <c r="MTW912" s="3"/>
      <c r="MTX912" s="3"/>
      <c r="MTY912" s="3"/>
      <c r="MTZ912" s="3"/>
      <c r="MUA912" s="3"/>
      <c r="MUB912" s="3"/>
      <c r="MUC912" s="3"/>
      <c r="MUD912" s="3"/>
      <c r="MUE912" s="3"/>
      <c r="MUF912" s="3"/>
      <c r="MUG912" s="3"/>
      <c r="MUH912" s="3"/>
      <c r="MUI912" s="3"/>
      <c r="MUJ912" s="3"/>
      <c r="MUK912" s="3"/>
      <c r="MUL912" s="3"/>
      <c r="MUM912" s="3"/>
      <c r="MUN912" s="3"/>
      <c r="MUO912" s="3"/>
      <c r="MUP912" s="3"/>
      <c r="MUQ912" s="3"/>
      <c r="MUR912" s="3"/>
      <c r="MUS912" s="3"/>
      <c r="MUT912" s="3"/>
      <c r="MUU912" s="3"/>
      <c r="MUV912" s="3"/>
      <c r="MUW912" s="3"/>
      <c r="MUX912" s="3"/>
      <c r="MUY912" s="3"/>
      <c r="MUZ912" s="3"/>
      <c r="MVA912" s="3"/>
      <c r="MVB912" s="3"/>
      <c r="MVC912" s="3"/>
      <c r="MVD912" s="3"/>
      <c r="MVE912" s="3"/>
      <c r="MVF912" s="3"/>
      <c r="MVG912" s="3"/>
      <c r="MVH912" s="3"/>
      <c r="MVI912" s="3"/>
      <c r="MVJ912" s="3"/>
      <c r="MVK912" s="3"/>
      <c r="MVL912" s="3"/>
      <c r="MVM912" s="3"/>
      <c r="MVN912" s="3"/>
      <c r="MVO912" s="3"/>
      <c r="MVP912" s="3"/>
      <c r="MVQ912" s="3"/>
      <c r="MVR912" s="3"/>
      <c r="MVS912" s="3"/>
      <c r="MVT912" s="3"/>
      <c r="MVU912" s="3"/>
      <c r="MVV912" s="3"/>
      <c r="MVW912" s="3"/>
      <c r="MVX912" s="3"/>
      <c r="MVY912" s="3"/>
      <c r="MVZ912" s="3"/>
      <c r="MWA912" s="3"/>
      <c r="MWB912" s="3"/>
      <c r="MWC912" s="3"/>
      <c r="MWD912" s="3"/>
      <c r="MWE912" s="3"/>
      <c r="MWF912" s="3"/>
      <c r="MWG912" s="3"/>
      <c r="MWH912" s="3"/>
      <c r="MWI912" s="3"/>
      <c r="MWJ912" s="3"/>
      <c r="MWK912" s="3"/>
      <c r="MWL912" s="3"/>
      <c r="MWM912" s="3"/>
      <c r="MWN912" s="3"/>
      <c r="MWO912" s="3"/>
      <c r="MWP912" s="3"/>
      <c r="MWQ912" s="3"/>
      <c r="MWR912" s="3"/>
      <c r="MWS912" s="3"/>
      <c r="MWT912" s="3"/>
      <c r="MWU912" s="3"/>
      <c r="MWV912" s="3"/>
      <c r="MWW912" s="3"/>
      <c r="MWX912" s="3"/>
      <c r="MWY912" s="3"/>
      <c r="MWZ912" s="3"/>
      <c r="MXA912" s="3"/>
      <c r="MXB912" s="3"/>
      <c r="MXC912" s="3"/>
      <c r="MXD912" s="3"/>
      <c r="MXE912" s="3"/>
      <c r="MXF912" s="3"/>
      <c r="MXG912" s="3"/>
      <c r="MXH912" s="3"/>
      <c r="MXI912" s="3"/>
      <c r="MXJ912" s="3"/>
      <c r="MXK912" s="3"/>
      <c r="MXL912" s="3"/>
      <c r="MXM912" s="3"/>
      <c r="MXN912" s="3"/>
      <c r="MXO912" s="3"/>
      <c r="MXP912" s="3"/>
      <c r="MXQ912" s="3"/>
      <c r="MXR912" s="3"/>
      <c r="MXS912" s="3"/>
      <c r="MXT912" s="3"/>
      <c r="MXU912" s="3"/>
      <c r="MXV912" s="3"/>
      <c r="MXW912" s="3"/>
      <c r="MXX912" s="3"/>
      <c r="MXY912" s="3"/>
      <c r="MXZ912" s="3"/>
      <c r="MYA912" s="3"/>
      <c r="MYB912" s="3"/>
      <c r="MYC912" s="3"/>
      <c r="MYD912" s="3"/>
      <c r="MYE912" s="3"/>
      <c r="MYF912" s="3"/>
      <c r="MYG912" s="3"/>
      <c r="MYH912" s="3"/>
      <c r="MYI912" s="3"/>
      <c r="MYJ912" s="3"/>
      <c r="MYK912" s="3"/>
      <c r="MYL912" s="3"/>
      <c r="MYM912" s="3"/>
      <c r="MYN912" s="3"/>
      <c r="MYO912" s="3"/>
      <c r="MYP912" s="3"/>
      <c r="MYQ912" s="3"/>
      <c r="MYR912" s="3"/>
      <c r="MYS912" s="3"/>
      <c r="MYT912" s="3"/>
      <c r="MYU912" s="3"/>
      <c r="MYV912" s="3"/>
      <c r="MYW912" s="3"/>
      <c r="MYX912" s="3"/>
      <c r="MYY912" s="3"/>
      <c r="MYZ912" s="3"/>
      <c r="MZA912" s="3"/>
      <c r="MZB912" s="3"/>
      <c r="MZC912" s="3"/>
      <c r="MZD912" s="3"/>
      <c r="MZE912" s="3"/>
      <c r="MZF912" s="3"/>
      <c r="MZG912" s="3"/>
      <c r="MZH912" s="3"/>
      <c r="MZI912" s="3"/>
      <c r="MZJ912" s="3"/>
      <c r="MZK912" s="3"/>
      <c r="MZL912" s="3"/>
      <c r="MZM912" s="3"/>
      <c r="MZN912" s="3"/>
      <c r="MZO912" s="3"/>
      <c r="MZP912" s="3"/>
      <c r="MZQ912" s="3"/>
      <c r="MZR912" s="3"/>
      <c r="MZS912" s="3"/>
      <c r="MZT912" s="3"/>
      <c r="MZU912" s="3"/>
      <c r="MZV912" s="3"/>
      <c r="MZW912" s="3"/>
      <c r="MZX912" s="3"/>
      <c r="MZY912" s="3"/>
      <c r="MZZ912" s="3"/>
      <c r="NAA912" s="3"/>
      <c r="NAB912" s="3"/>
      <c r="NAC912" s="3"/>
      <c r="NAD912" s="3"/>
      <c r="NAE912" s="3"/>
      <c r="NAF912" s="3"/>
      <c r="NAG912" s="3"/>
      <c r="NAH912" s="3"/>
      <c r="NAI912" s="3"/>
      <c r="NAJ912" s="3"/>
      <c r="NAK912" s="3"/>
      <c r="NAL912" s="3"/>
      <c r="NAM912" s="3"/>
      <c r="NAN912" s="3"/>
      <c r="NAO912" s="3"/>
      <c r="NAP912" s="3"/>
      <c r="NAQ912" s="3"/>
      <c r="NAR912" s="3"/>
      <c r="NAS912" s="3"/>
      <c r="NAT912" s="3"/>
      <c r="NAU912" s="3"/>
      <c r="NAV912" s="3"/>
      <c r="NAW912" s="3"/>
      <c r="NAX912" s="3"/>
      <c r="NAY912" s="3"/>
      <c r="NAZ912" s="3"/>
      <c r="NBA912" s="3"/>
      <c r="NBB912" s="3"/>
      <c r="NBC912" s="3"/>
      <c r="NBD912" s="3"/>
      <c r="NBE912" s="3"/>
      <c r="NBF912" s="3"/>
      <c r="NBG912" s="3"/>
      <c r="NBH912" s="3"/>
      <c r="NBI912" s="3"/>
      <c r="NBJ912" s="3"/>
      <c r="NBK912" s="3"/>
      <c r="NBL912" s="3"/>
      <c r="NBM912" s="3"/>
      <c r="NBN912" s="3"/>
      <c r="NBO912" s="3"/>
      <c r="NBP912" s="3"/>
      <c r="NBQ912" s="3"/>
      <c r="NBR912" s="3"/>
      <c r="NBS912" s="3"/>
      <c r="NBT912" s="3"/>
      <c r="NBU912" s="3"/>
      <c r="NBV912" s="3"/>
      <c r="NBW912" s="3"/>
      <c r="NBX912" s="3"/>
      <c r="NBY912" s="3"/>
      <c r="NBZ912" s="3"/>
      <c r="NCA912" s="3"/>
      <c r="NCB912" s="3"/>
      <c r="NCC912" s="3"/>
      <c r="NCD912" s="3"/>
      <c r="NCE912" s="3"/>
      <c r="NCF912" s="3"/>
      <c r="NCG912" s="3"/>
      <c r="NCH912" s="3"/>
      <c r="NCI912" s="3"/>
      <c r="NCJ912" s="3"/>
      <c r="NCK912" s="3"/>
      <c r="NCL912" s="3"/>
      <c r="NCM912" s="3"/>
      <c r="NCN912" s="3"/>
      <c r="NCO912" s="3"/>
      <c r="NCP912" s="3"/>
      <c r="NCQ912" s="3"/>
      <c r="NCR912" s="3"/>
      <c r="NCS912" s="3"/>
      <c r="NCT912" s="3"/>
      <c r="NCU912" s="3"/>
      <c r="NCV912" s="3"/>
      <c r="NCW912" s="3"/>
      <c r="NCX912" s="3"/>
      <c r="NCY912" s="3"/>
      <c r="NCZ912" s="3"/>
      <c r="NDA912" s="3"/>
      <c r="NDB912" s="3"/>
      <c r="NDC912" s="3"/>
      <c r="NDD912" s="3"/>
      <c r="NDE912" s="3"/>
      <c r="NDF912" s="3"/>
      <c r="NDG912" s="3"/>
      <c r="NDH912" s="3"/>
      <c r="NDI912" s="3"/>
      <c r="NDJ912" s="3"/>
      <c r="NDK912" s="3"/>
      <c r="NDL912" s="3"/>
      <c r="NDM912" s="3"/>
      <c r="NDN912" s="3"/>
      <c r="NDO912" s="3"/>
      <c r="NDP912" s="3"/>
      <c r="NDQ912" s="3"/>
      <c r="NDR912" s="3"/>
      <c r="NDS912" s="3"/>
      <c r="NDT912" s="3"/>
      <c r="NDU912" s="3"/>
      <c r="NDV912" s="3"/>
      <c r="NDW912" s="3"/>
      <c r="NDX912" s="3"/>
      <c r="NDY912" s="3"/>
      <c r="NDZ912" s="3"/>
      <c r="NEA912" s="3"/>
      <c r="NEB912" s="3"/>
      <c r="NEC912" s="3"/>
      <c r="NED912" s="3"/>
      <c r="NEE912" s="3"/>
      <c r="NEF912" s="3"/>
      <c r="NEG912" s="3"/>
      <c r="NEH912" s="3"/>
      <c r="NEI912" s="3"/>
      <c r="NEJ912" s="3"/>
      <c r="NEK912" s="3"/>
      <c r="NEL912" s="3"/>
      <c r="NEM912" s="3"/>
      <c r="NEN912" s="3"/>
      <c r="NEO912" s="3"/>
      <c r="NEP912" s="3"/>
      <c r="NEQ912" s="3"/>
      <c r="NER912" s="3"/>
      <c r="NES912" s="3"/>
      <c r="NET912" s="3"/>
      <c r="NEU912" s="3"/>
      <c r="NEV912" s="3"/>
      <c r="NEW912" s="3"/>
      <c r="NEX912" s="3"/>
      <c r="NEY912" s="3"/>
      <c r="NEZ912" s="3"/>
      <c r="NFA912" s="3"/>
      <c r="NFB912" s="3"/>
      <c r="NFC912" s="3"/>
      <c r="NFD912" s="3"/>
      <c r="NFE912" s="3"/>
      <c r="NFF912" s="3"/>
      <c r="NFG912" s="3"/>
      <c r="NFH912" s="3"/>
      <c r="NFI912" s="3"/>
      <c r="NFJ912" s="3"/>
      <c r="NFK912" s="3"/>
      <c r="NFL912" s="3"/>
      <c r="NFM912" s="3"/>
      <c r="NFN912" s="3"/>
      <c r="NFO912" s="3"/>
      <c r="NFP912" s="3"/>
      <c r="NFQ912" s="3"/>
      <c r="NFR912" s="3"/>
      <c r="NFS912" s="3"/>
      <c r="NFT912" s="3"/>
      <c r="NFU912" s="3"/>
      <c r="NFV912" s="3"/>
      <c r="NFW912" s="3"/>
      <c r="NFX912" s="3"/>
      <c r="NFY912" s="3"/>
      <c r="NFZ912" s="3"/>
      <c r="NGA912" s="3"/>
      <c r="NGB912" s="3"/>
      <c r="NGC912" s="3"/>
      <c r="NGD912" s="3"/>
      <c r="NGE912" s="3"/>
      <c r="NGF912" s="3"/>
      <c r="NGG912" s="3"/>
      <c r="NGH912" s="3"/>
      <c r="NGI912" s="3"/>
      <c r="NGJ912" s="3"/>
      <c r="NGK912" s="3"/>
      <c r="NGL912" s="3"/>
      <c r="NGM912" s="3"/>
      <c r="NGN912" s="3"/>
      <c r="NGO912" s="3"/>
      <c r="NGP912" s="3"/>
      <c r="NGQ912" s="3"/>
      <c r="NGR912" s="3"/>
      <c r="NGS912" s="3"/>
      <c r="NGT912" s="3"/>
      <c r="NGU912" s="3"/>
      <c r="NGV912" s="3"/>
      <c r="NGW912" s="3"/>
      <c r="NGX912" s="3"/>
      <c r="NGY912" s="3"/>
      <c r="NGZ912" s="3"/>
      <c r="NHA912" s="3"/>
      <c r="NHB912" s="3"/>
      <c r="NHC912" s="3"/>
      <c r="NHD912" s="3"/>
      <c r="NHE912" s="3"/>
      <c r="NHF912" s="3"/>
      <c r="NHG912" s="3"/>
      <c r="NHH912" s="3"/>
      <c r="NHI912" s="3"/>
      <c r="NHJ912" s="3"/>
      <c r="NHK912" s="3"/>
      <c r="NHL912" s="3"/>
      <c r="NHM912" s="3"/>
      <c r="NHN912" s="3"/>
      <c r="NHO912" s="3"/>
      <c r="NHP912" s="3"/>
      <c r="NHQ912" s="3"/>
      <c r="NHR912" s="3"/>
      <c r="NHS912" s="3"/>
      <c r="NHT912" s="3"/>
      <c r="NHU912" s="3"/>
      <c r="NHV912" s="3"/>
      <c r="NHW912" s="3"/>
      <c r="NHX912" s="3"/>
      <c r="NHY912" s="3"/>
      <c r="NHZ912" s="3"/>
      <c r="NIA912" s="3"/>
      <c r="NIB912" s="3"/>
      <c r="NIC912" s="3"/>
      <c r="NID912" s="3"/>
      <c r="NIE912" s="3"/>
      <c r="NIF912" s="3"/>
      <c r="NIG912" s="3"/>
      <c r="NIH912" s="3"/>
      <c r="NII912" s="3"/>
      <c r="NIJ912" s="3"/>
      <c r="NIK912" s="3"/>
      <c r="NIL912" s="3"/>
      <c r="NIM912" s="3"/>
      <c r="NIN912" s="3"/>
      <c r="NIO912" s="3"/>
      <c r="NIP912" s="3"/>
      <c r="NIQ912" s="3"/>
      <c r="NIR912" s="3"/>
      <c r="NIS912" s="3"/>
      <c r="NIT912" s="3"/>
      <c r="NIU912" s="3"/>
      <c r="NIV912" s="3"/>
      <c r="NIW912" s="3"/>
      <c r="NIX912" s="3"/>
      <c r="NIY912" s="3"/>
      <c r="NIZ912" s="3"/>
      <c r="NJA912" s="3"/>
      <c r="NJB912" s="3"/>
      <c r="NJC912" s="3"/>
      <c r="NJD912" s="3"/>
      <c r="NJE912" s="3"/>
      <c r="NJF912" s="3"/>
      <c r="NJG912" s="3"/>
      <c r="NJH912" s="3"/>
      <c r="NJI912" s="3"/>
      <c r="NJJ912" s="3"/>
      <c r="NJK912" s="3"/>
      <c r="NJL912" s="3"/>
      <c r="NJM912" s="3"/>
      <c r="NJN912" s="3"/>
      <c r="NJO912" s="3"/>
      <c r="NJP912" s="3"/>
      <c r="NJQ912" s="3"/>
      <c r="NJR912" s="3"/>
      <c r="NJS912" s="3"/>
      <c r="NJT912" s="3"/>
      <c r="NJU912" s="3"/>
      <c r="NJV912" s="3"/>
      <c r="NJW912" s="3"/>
      <c r="NJX912" s="3"/>
      <c r="NJY912" s="3"/>
      <c r="NJZ912" s="3"/>
      <c r="NKA912" s="3"/>
      <c r="NKB912" s="3"/>
      <c r="NKC912" s="3"/>
      <c r="NKD912" s="3"/>
      <c r="NKE912" s="3"/>
      <c r="NKF912" s="3"/>
      <c r="NKG912" s="3"/>
      <c r="NKH912" s="3"/>
      <c r="NKI912" s="3"/>
      <c r="NKJ912" s="3"/>
      <c r="NKK912" s="3"/>
      <c r="NKL912" s="3"/>
      <c r="NKM912" s="3"/>
      <c r="NKN912" s="3"/>
      <c r="NKO912" s="3"/>
      <c r="NKP912" s="3"/>
      <c r="NKQ912" s="3"/>
      <c r="NKR912" s="3"/>
      <c r="NKS912" s="3"/>
      <c r="NKT912" s="3"/>
      <c r="NKU912" s="3"/>
      <c r="NKV912" s="3"/>
      <c r="NKW912" s="3"/>
      <c r="NKX912" s="3"/>
      <c r="NKY912" s="3"/>
      <c r="NKZ912" s="3"/>
      <c r="NLA912" s="3"/>
      <c r="NLB912" s="3"/>
      <c r="NLC912" s="3"/>
      <c r="NLD912" s="3"/>
      <c r="NLE912" s="3"/>
      <c r="NLF912" s="3"/>
      <c r="NLG912" s="3"/>
      <c r="NLH912" s="3"/>
      <c r="NLI912" s="3"/>
      <c r="NLJ912" s="3"/>
      <c r="NLK912" s="3"/>
      <c r="NLL912" s="3"/>
      <c r="NLM912" s="3"/>
      <c r="NLN912" s="3"/>
      <c r="NLO912" s="3"/>
      <c r="NLP912" s="3"/>
      <c r="NLQ912" s="3"/>
      <c r="NLR912" s="3"/>
      <c r="NLS912" s="3"/>
      <c r="NLT912" s="3"/>
      <c r="NLU912" s="3"/>
      <c r="NLV912" s="3"/>
      <c r="NLW912" s="3"/>
      <c r="NLX912" s="3"/>
      <c r="NLY912" s="3"/>
      <c r="NLZ912" s="3"/>
      <c r="NMA912" s="3"/>
      <c r="NMB912" s="3"/>
      <c r="NMC912" s="3"/>
      <c r="NMD912" s="3"/>
      <c r="NME912" s="3"/>
      <c r="NMF912" s="3"/>
      <c r="NMG912" s="3"/>
      <c r="NMH912" s="3"/>
      <c r="NMI912" s="3"/>
      <c r="NMJ912" s="3"/>
      <c r="NMK912" s="3"/>
      <c r="NML912" s="3"/>
      <c r="NMM912" s="3"/>
      <c r="NMN912" s="3"/>
      <c r="NMO912" s="3"/>
      <c r="NMP912" s="3"/>
      <c r="NMQ912" s="3"/>
      <c r="NMR912" s="3"/>
      <c r="NMS912" s="3"/>
      <c r="NMT912" s="3"/>
      <c r="NMU912" s="3"/>
      <c r="NMV912" s="3"/>
      <c r="NMW912" s="3"/>
      <c r="NMX912" s="3"/>
      <c r="NMY912" s="3"/>
      <c r="NMZ912" s="3"/>
      <c r="NNA912" s="3"/>
      <c r="NNB912" s="3"/>
      <c r="NNC912" s="3"/>
      <c r="NND912" s="3"/>
      <c r="NNE912" s="3"/>
      <c r="NNF912" s="3"/>
      <c r="NNG912" s="3"/>
      <c r="NNH912" s="3"/>
      <c r="NNI912" s="3"/>
      <c r="NNJ912" s="3"/>
      <c r="NNK912" s="3"/>
      <c r="NNL912" s="3"/>
      <c r="NNM912" s="3"/>
      <c r="NNN912" s="3"/>
      <c r="NNO912" s="3"/>
      <c r="NNP912" s="3"/>
      <c r="NNQ912" s="3"/>
      <c r="NNR912" s="3"/>
      <c r="NNS912" s="3"/>
      <c r="NNT912" s="3"/>
      <c r="NNU912" s="3"/>
      <c r="NNV912" s="3"/>
      <c r="NNW912" s="3"/>
      <c r="NNX912" s="3"/>
      <c r="NNY912" s="3"/>
      <c r="NNZ912" s="3"/>
      <c r="NOA912" s="3"/>
      <c r="NOB912" s="3"/>
      <c r="NOC912" s="3"/>
      <c r="NOD912" s="3"/>
      <c r="NOE912" s="3"/>
      <c r="NOF912" s="3"/>
      <c r="NOG912" s="3"/>
      <c r="NOH912" s="3"/>
      <c r="NOI912" s="3"/>
      <c r="NOJ912" s="3"/>
      <c r="NOK912" s="3"/>
      <c r="NOL912" s="3"/>
      <c r="NOM912" s="3"/>
      <c r="NON912" s="3"/>
      <c r="NOO912" s="3"/>
      <c r="NOP912" s="3"/>
      <c r="NOQ912" s="3"/>
      <c r="NOR912" s="3"/>
      <c r="NOS912" s="3"/>
      <c r="NOT912" s="3"/>
      <c r="NOU912" s="3"/>
      <c r="NOV912" s="3"/>
      <c r="NOW912" s="3"/>
      <c r="NOX912" s="3"/>
      <c r="NOY912" s="3"/>
      <c r="NOZ912" s="3"/>
      <c r="NPA912" s="3"/>
      <c r="NPB912" s="3"/>
      <c r="NPC912" s="3"/>
      <c r="NPD912" s="3"/>
      <c r="NPE912" s="3"/>
      <c r="NPF912" s="3"/>
      <c r="NPG912" s="3"/>
      <c r="NPH912" s="3"/>
      <c r="NPI912" s="3"/>
      <c r="NPJ912" s="3"/>
      <c r="NPK912" s="3"/>
      <c r="NPL912" s="3"/>
      <c r="NPM912" s="3"/>
      <c r="NPN912" s="3"/>
      <c r="NPO912" s="3"/>
      <c r="NPP912" s="3"/>
      <c r="NPQ912" s="3"/>
      <c r="NPR912" s="3"/>
      <c r="NPS912" s="3"/>
      <c r="NPT912" s="3"/>
      <c r="NPU912" s="3"/>
      <c r="NPV912" s="3"/>
      <c r="NPW912" s="3"/>
      <c r="NPX912" s="3"/>
      <c r="NPY912" s="3"/>
      <c r="NPZ912" s="3"/>
      <c r="NQA912" s="3"/>
      <c r="NQB912" s="3"/>
      <c r="NQC912" s="3"/>
      <c r="NQD912" s="3"/>
      <c r="NQE912" s="3"/>
      <c r="NQF912" s="3"/>
      <c r="NQG912" s="3"/>
      <c r="NQH912" s="3"/>
      <c r="NQI912" s="3"/>
      <c r="NQJ912" s="3"/>
      <c r="NQK912" s="3"/>
      <c r="NQL912" s="3"/>
      <c r="NQM912" s="3"/>
      <c r="NQN912" s="3"/>
      <c r="NQO912" s="3"/>
      <c r="NQP912" s="3"/>
      <c r="NQQ912" s="3"/>
      <c r="NQR912" s="3"/>
      <c r="NQS912" s="3"/>
      <c r="NQT912" s="3"/>
      <c r="NQU912" s="3"/>
      <c r="NQV912" s="3"/>
      <c r="NQW912" s="3"/>
      <c r="NQX912" s="3"/>
      <c r="NQY912" s="3"/>
      <c r="NQZ912" s="3"/>
      <c r="NRA912" s="3"/>
      <c r="NRB912" s="3"/>
      <c r="NRC912" s="3"/>
      <c r="NRD912" s="3"/>
      <c r="NRE912" s="3"/>
      <c r="NRF912" s="3"/>
      <c r="NRG912" s="3"/>
      <c r="NRH912" s="3"/>
      <c r="NRI912" s="3"/>
      <c r="NRJ912" s="3"/>
      <c r="NRK912" s="3"/>
      <c r="NRL912" s="3"/>
      <c r="NRM912" s="3"/>
      <c r="NRN912" s="3"/>
      <c r="NRO912" s="3"/>
      <c r="NRP912" s="3"/>
      <c r="NRQ912" s="3"/>
      <c r="NRR912" s="3"/>
      <c r="NRS912" s="3"/>
      <c r="NRT912" s="3"/>
      <c r="NRU912" s="3"/>
      <c r="NRV912" s="3"/>
      <c r="NRW912" s="3"/>
      <c r="NRX912" s="3"/>
      <c r="NRY912" s="3"/>
      <c r="NRZ912" s="3"/>
      <c r="NSA912" s="3"/>
      <c r="NSB912" s="3"/>
      <c r="NSC912" s="3"/>
      <c r="NSD912" s="3"/>
      <c r="NSE912" s="3"/>
      <c r="NSF912" s="3"/>
      <c r="NSG912" s="3"/>
      <c r="NSH912" s="3"/>
      <c r="NSI912" s="3"/>
      <c r="NSJ912" s="3"/>
      <c r="NSK912" s="3"/>
      <c r="NSL912" s="3"/>
      <c r="NSM912" s="3"/>
      <c r="NSN912" s="3"/>
      <c r="NSO912" s="3"/>
      <c r="NSP912" s="3"/>
      <c r="NSQ912" s="3"/>
      <c r="NSR912" s="3"/>
      <c r="NSS912" s="3"/>
      <c r="NST912" s="3"/>
      <c r="NSU912" s="3"/>
      <c r="NSV912" s="3"/>
      <c r="NSW912" s="3"/>
      <c r="NSX912" s="3"/>
      <c r="NSY912" s="3"/>
      <c r="NSZ912" s="3"/>
      <c r="NTA912" s="3"/>
      <c r="NTB912" s="3"/>
      <c r="NTC912" s="3"/>
      <c r="NTD912" s="3"/>
      <c r="NTE912" s="3"/>
      <c r="NTF912" s="3"/>
      <c r="NTG912" s="3"/>
      <c r="NTH912" s="3"/>
      <c r="NTI912" s="3"/>
      <c r="NTJ912" s="3"/>
      <c r="NTK912" s="3"/>
      <c r="NTL912" s="3"/>
      <c r="NTM912" s="3"/>
      <c r="NTN912" s="3"/>
      <c r="NTO912" s="3"/>
      <c r="NTP912" s="3"/>
      <c r="NTQ912" s="3"/>
      <c r="NTR912" s="3"/>
      <c r="NTS912" s="3"/>
      <c r="NTT912" s="3"/>
      <c r="NTU912" s="3"/>
      <c r="NTV912" s="3"/>
      <c r="NTW912" s="3"/>
      <c r="NTX912" s="3"/>
      <c r="NTY912" s="3"/>
      <c r="NTZ912" s="3"/>
      <c r="NUA912" s="3"/>
      <c r="NUB912" s="3"/>
      <c r="NUC912" s="3"/>
      <c r="NUD912" s="3"/>
      <c r="NUE912" s="3"/>
      <c r="NUF912" s="3"/>
      <c r="NUG912" s="3"/>
      <c r="NUH912" s="3"/>
      <c r="NUI912" s="3"/>
      <c r="NUJ912" s="3"/>
      <c r="NUK912" s="3"/>
      <c r="NUL912" s="3"/>
      <c r="NUM912" s="3"/>
      <c r="NUN912" s="3"/>
      <c r="NUO912" s="3"/>
      <c r="NUP912" s="3"/>
      <c r="NUQ912" s="3"/>
      <c r="NUR912" s="3"/>
      <c r="NUS912" s="3"/>
      <c r="NUT912" s="3"/>
      <c r="NUU912" s="3"/>
      <c r="NUV912" s="3"/>
      <c r="NUW912" s="3"/>
      <c r="NUX912" s="3"/>
      <c r="NUY912" s="3"/>
      <c r="NUZ912" s="3"/>
      <c r="NVA912" s="3"/>
      <c r="NVB912" s="3"/>
      <c r="NVC912" s="3"/>
      <c r="NVD912" s="3"/>
      <c r="NVE912" s="3"/>
      <c r="NVF912" s="3"/>
      <c r="NVG912" s="3"/>
      <c r="NVH912" s="3"/>
      <c r="NVI912" s="3"/>
      <c r="NVJ912" s="3"/>
      <c r="NVK912" s="3"/>
      <c r="NVL912" s="3"/>
      <c r="NVM912" s="3"/>
      <c r="NVN912" s="3"/>
      <c r="NVO912" s="3"/>
      <c r="NVP912" s="3"/>
      <c r="NVQ912" s="3"/>
      <c r="NVR912" s="3"/>
      <c r="NVS912" s="3"/>
      <c r="NVT912" s="3"/>
      <c r="NVU912" s="3"/>
      <c r="NVV912" s="3"/>
      <c r="NVW912" s="3"/>
      <c r="NVX912" s="3"/>
      <c r="NVY912" s="3"/>
      <c r="NVZ912" s="3"/>
      <c r="NWA912" s="3"/>
      <c r="NWB912" s="3"/>
      <c r="NWC912" s="3"/>
      <c r="NWD912" s="3"/>
      <c r="NWE912" s="3"/>
      <c r="NWF912" s="3"/>
      <c r="NWG912" s="3"/>
      <c r="NWH912" s="3"/>
      <c r="NWI912" s="3"/>
      <c r="NWJ912" s="3"/>
      <c r="NWK912" s="3"/>
      <c r="NWL912" s="3"/>
      <c r="NWM912" s="3"/>
      <c r="NWN912" s="3"/>
      <c r="NWO912" s="3"/>
      <c r="NWP912" s="3"/>
      <c r="NWQ912" s="3"/>
      <c r="NWR912" s="3"/>
      <c r="NWS912" s="3"/>
      <c r="NWT912" s="3"/>
      <c r="NWU912" s="3"/>
      <c r="NWV912" s="3"/>
      <c r="NWW912" s="3"/>
      <c r="NWX912" s="3"/>
      <c r="NWY912" s="3"/>
      <c r="NWZ912" s="3"/>
      <c r="NXA912" s="3"/>
      <c r="NXB912" s="3"/>
      <c r="NXC912" s="3"/>
      <c r="NXD912" s="3"/>
      <c r="NXE912" s="3"/>
      <c r="NXF912" s="3"/>
      <c r="NXG912" s="3"/>
      <c r="NXH912" s="3"/>
      <c r="NXI912" s="3"/>
      <c r="NXJ912" s="3"/>
      <c r="NXK912" s="3"/>
      <c r="NXL912" s="3"/>
      <c r="NXM912" s="3"/>
      <c r="NXN912" s="3"/>
      <c r="NXO912" s="3"/>
      <c r="NXP912" s="3"/>
      <c r="NXQ912" s="3"/>
      <c r="NXR912" s="3"/>
      <c r="NXS912" s="3"/>
      <c r="NXT912" s="3"/>
      <c r="NXU912" s="3"/>
      <c r="NXV912" s="3"/>
      <c r="NXW912" s="3"/>
      <c r="NXX912" s="3"/>
      <c r="NXY912" s="3"/>
      <c r="NXZ912" s="3"/>
      <c r="NYA912" s="3"/>
      <c r="NYB912" s="3"/>
      <c r="NYC912" s="3"/>
      <c r="NYD912" s="3"/>
      <c r="NYE912" s="3"/>
      <c r="NYF912" s="3"/>
      <c r="NYG912" s="3"/>
      <c r="NYH912" s="3"/>
      <c r="NYI912" s="3"/>
      <c r="NYJ912" s="3"/>
      <c r="NYK912" s="3"/>
      <c r="NYL912" s="3"/>
      <c r="NYM912" s="3"/>
      <c r="NYN912" s="3"/>
      <c r="NYO912" s="3"/>
      <c r="NYP912" s="3"/>
      <c r="NYQ912" s="3"/>
      <c r="NYR912" s="3"/>
      <c r="NYS912" s="3"/>
      <c r="NYT912" s="3"/>
      <c r="NYU912" s="3"/>
      <c r="NYV912" s="3"/>
      <c r="NYW912" s="3"/>
      <c r="NYX912" s="3"/>
      <c r="NYY912" s="3"/>
      <c r="NYZ912" s="3"/>
      <c r="NZA912" s="3"/>
      <c r="NZB912" s="3"/>
      <c r="NZC912" s="3"/>
      <c r="NZD912" s="3"/>
      <c r="NZE912" s="3"/>
      <c r="NZF912" s="3"/>
      <c r="NZG912" s="3"/>
      <c r="NZH912" s="3"/>
      <c r="NZI912" s="3"/>
      <c r="NZJ912" s="3"/>
      <c r="NZK912" s="3"/>
      <c r="NZL912" s="3"/>
      <c r="NZM912" s="3"/>
      <c r="NZN912" s="3"/>
      <c r="NZO912" s="3"/>
      <c r="NZP912" s="3"/>
      <c r="NZQ912" s="3"/>
      <c r="NZR912" s="3"/>
      <c r="NZS912" s="3"/>
      <c r="NZT912" s="3"/>
      <c r="NZU912" s="3"/>
      <c r="NZV912" s="3"/>
      <c r="NZW912" s="3"/>
      <c r="NZX912" s="3"/>
      <c r="NZY912" s="3"/>
      <c r="NZZ912" s="3"/>
      <c r="OAA912" s="3"/>
      <c r="OAB912" s="3"/>
      <c r="OAC912" s="3"/>
      <c r="OAD912" s="3"/>
      <c r="OAE912" s="3"/>
      <c r="OAF912" s="3"/>
      <c r="OAG912" s="3"/>
      <c r="OAH912" s="3"/>
      <c r="OAI912" s="3"/>
      <c r="OAJ912" s="3"/>
      <c r="OAK912" s="3"/>
      <c r="OAL912" s="3"/>
      <c r="OAM912" s="3"/>
      <c r="OAN912" s="3"/>
      <c r="OAO912" s="3"/>
      <c r="OAP912" s="3"/>
      <c r="OAQ912" s="3"/>
      <c r="OAR912" s="3"/>
      <c r="OAS912" s="3"/>
      <c r="OAT912" s="3"/>
      <c r="OAU912" s="3"/>
      <c r="OAV912" s="3"/>
      <c r="OAW912" s="3"/>
      <c r="OAX912" s="3"/>
      <c r="OAY912" s="3"/>
      <c r="OAZ912" s="3"/>
      <c r="OBA912" s="3"/>
      <c r="OBB912" s="3"/>
      <c r="OBC912" s="3"/>
      <c r="OBD912" s="3"/>
      <c r="OBE912" s="3"/>
      <c r="OBF912" s="3"/>
      <c r="OBG912" s="3"/>
      <c r="OBH912" s="3"/>
      <c r="OBI912" s="3"/>
      <c r="OBJ912" s="3"/>
      <c r="OBK912" s="3"/>
      <c r="OBL912" s="3"/>
      <c r="OBM912" s="3"/>
      <c r="OBN912" s="3"/>
      <c r="OBO912" s="3"/>
      <c r="OBP912" s="3"/>
      <c r="OBQ912" s="3"/>
      <c r="OBR912" s="3"/>
      <c r="OBS912" s="3"/>
      <c r="OBT912" s="3"/>
      <c r="OBU912" s="3"/>
      <c r="OBV912" s="3"/>
      <c r="OBW912" s="3"/>
      <c r="OBX912" s="3"/>
      <c r="OBY912" s="3"/>
      <c r="OBZ912" s="3"/>
      <c r="OCA912" s="3"/>
      <c r="OCB912" s="3"/>
      <c r="OCC912" s="3"/>
      <c r="OCD912" s="3"/>
      <c r="OCE912" s="3"/>
      <c r="OCF912" s="3"/>
      <c r="OCG912" s="3"/>
      <c r="OCH912" s="3"/>
      <c r="OCI912" s="3"/>
      <c r="OCJ912" s="3"/>
      <c r="OCK912" s="3"/>
      <c r="OCL912" s="3"/>
      <c r="OCM912" s="3"/>
      <c r="OCN912" s="3"/>
      <c r="OCO912" s="3"/>
      <c r="OCP912" s="3"/>
      <c r="OCQ912" s="3"/>
      <c r="OCR912" s="3"/>
      <c r="OCS912" s="3"/>
      <c r="OCT912" s="3"/>
      <c r="OCU912" s="3"/>
      <c r="OCV912" s="3"/>
      <c r="OCW912" s="3"/>
      <c r="OCX912" s="3"/>
      <c r="OCY912" s="3"/>
      <c r="OCZ912" s="3"/>
      <c r="ODA912" s="3"/>
      <c r="ODB912" s="3"/>
      <c r="ODC912" s="3"/>
      <c r="ODD912" s="3"/>
      <c r="ODE912" s="3"/>
      <c r="ODF912" s="3"/>
      <c r="ODG912" s="3"/>
      <c r="ODH912" s="3"/>
      <c r="ODI912" s="3"/>
      <c r="ODJ912" s="3"/>
      <c r="ODK912" s="3"/>
      <c r="ODL912" s="3"/>
      <c r="ODM912" s="3"/>
      <c r="ODN912" s="3"/>
      <c r="ODO912" s="3"/>
      <c r="ODP912" s="3"/>
      <c r="ODQ912" s="3"/>
      <c r="ODR912" s="3"/>
      <c r="ODS912" s="3"/>
      <c r="ODT912" s="3"/>
      <c r="ODU912" s="3"/>
      <c r="ODV912" s="3"/>
      <c r="ODW912" s="3"/>
      <c r="ODX912" s="3"/>
      <c r="ODY912" s="3"/>
      <c r="ODZ912" s="3"/>
      <c r="OEA912" s="3"/>
      <c r="OEB912" s="3"/>
      <c r="OEC912" s="3"/>
      <c r="OED912" s="3"/>
      <c r="OEE912" s="3"/>
      <c r="OEF912" s="3"/>
      <c r="OEG912" s="3"/>
      <c r="OEH912" s="3"/>
      <c r="OEI912" s="3"/>
      <c r="OEJ912" s="3"/>
      <c r="OEK912" s="3"/>
      <c r="OEL912" s="3"/>
      <c r="OEM912" s="3"/>
      <c r="OEN912" s="3"/>
      <c r="OEO912" s="3"/>
      <c r="OEP912" s="3"/>
      <c r="OEQ912" s="3"/>
      <c r="OER912" s="3"/>
      <c r="OES912" s="3"/>
      <c r="OET912" s="3"/>
      <c r="OEU912" s="3"/>
      <c r="OEV912" s="3"/>
      <c r="OEW912" s="3"/>
      <c r="OEX912" s="3"/>
      <c r="OEY912" s="3"/>
      <c r="OEZ912" s="3"/>
      <c r="OFA912" s="3"/>
      <c r="OFB912" s="3"/>
      <c r="OFC912" s="3"/>
      <c r="OFD912" s="3"/>
      <c r="OFE912" s="3"/>
      <c r="OFF912" s="3"/>
      <c r="OFG912" s="3"/>
      <c r="OFH912" s="3"/>
      <c r="OFI912" s="3"/>
      <c r="OFJ912" s="3"/>
      <c r="OFK912" s="3"/>
      <c r="OFL912" s="3"/>
      <c r="OFM912" s="3"/>
      <c r="OFN912" s="3"/>
      <c r="OFO912" s="3"/>
      <c r="OFP912" s="3"/>
      <c r="OFQ912" s="3"/>
      <c r="OFR912" s="3"/>
      <c r="OFS912" s="3"/>
      <c r="OFT912" s="3"/>
      <c r="OFU912" s="3"/>
      <c r="OFV912" s="3"/>
      <c r="OFW912" s="3"/>
      <c r="OFX912" s="3"/>
      <c r="OFY912" s="3"/>
      <c r="OFZ912" s="3"/>
      <c r="OGA912" s="3"/>
      <c r="OGB912" s="3"/>
      <c r="OGC912" s="3"/>
      <c r="OGD912" s="3"/>
      <c r="OGE912" s="3"/>
      <c r="OGF912" s="3"/>
      <c r="OGG912" s="3"/>
      <c r="OGH912" s="3"/>
      <c r="OGI912" s="3"/>
      <c r="OGJ912" s="3"/>
      <c r="OGK912" s="3"/>
      <c r="OGL912" s="3"/>
      <c r="OGM912" s="3"/>
      <c r="OGN912" s="3"/>
      <c r="OGO912" s="3"/>
      <c r="OGP912" s="3"/>
      <c r="OGQ912" s="3"/>
      <c r="OGR912" s="3"/>
      <c r="OGS912" s="3"/>
      <c r="OGT912" s="3"/>
      <c r="OGU912" s="3"/>
      <c r="OGV912" s="3"/>
      <c r="OGW912" s="3"/>
      <c r="OGX912" s="3"/>
      <c r="OGY912" s="3"/>
      <c r="OGZ912" s="3"/>
      <c r="OHA912" s="3"/>
      <c r="OHB912" s="3"/>
      <c r="OHC912" s="3"/>
      <c r="OHD912" s="3"/>
      <c r="OHE912" s="3"/>
      <c r="OHF912" s="3"/>
      <c r="OHG912" s="3"/>
      <c r="OHH912" s="3"/>
      <c r="OHI912" s="3"/>
      <c r="OHJ912" s="3"/>
      <c r="OHK912" s="3"/>
      <c r="OHL912" s="3"/>
      <c r="OHM912" s="3"/>
      <c r="OHN912" s="3"/>
      <c r="OHO912" s="3"/>
      <c r="OHP912" s="3"/>
      <c r="OHQ912" s="3"/>
      <c r="OHR912" s="3"/>
      <c r="OHS912" s="3"/>
      <c r="OHT912" s="3"/>
      <c r="OHU912" s="3"/>
      <c r="OHV912" s="3"/>
      <c r="OHW912" s="3"/>
      <c r="OHX912" s="3"/>
      <c r="OHY912" s="3"/>
      <c r="OHZ912" s="3"/>
      <c r="OIA912" s="3"/>
      <c r="OIB912" s="3"/>
      <c r="OIC912" s="3"/>
      <c r="OID912" s="3"/>
      <c r="OIE912" s="3"/>
      <c r="OIF912" s="3"/>
      <c r="OIG912" s="3"/>
      <c r="OIH912" s="3"/>
      <c r="OII912" s="3"/>
      <c r="OIJ912" s="3"/>
      <c r="OIK912" s="3"/>
      <c r="OIL912" s="3"/>
      <c r="OIM912" s="3"/>
      <c r="OIN912" s="3"/>
      <c r="OIO912" s="3"/>
      <c r="OIP912" s="3"/>
      <c r="OIQ912" s="3"/>
      <c r="OIR912" s="3"/>
      <c r="OIS912" s="3"/>
      <c r="OIT912" s="3"/>
      <c r="OIU912" s="3"/>
      <c r="OIV912" s="3"/>
      <c r="OIW912" s="3"/>
      <c r="OIX912" s="3"/>
      <c r="OIY912" s="3"/>
      <c r="OIZ912" s="3"/>
      <c r="OJA912" s="3"/>
      <c r="OJB912" s="3"/>
      <c r="OJC912" s="3"/>
      <c r="OJD912" s="3"/>
      <c r="OJE912" s="3"/>
      <c r="OJF912" s="3"/>
      <c r="OJG912" s="3"/>
      <c r="OJH912" s="3"/>
      <c r="OJI912" s="3"/>
      <c r="OJJ912" s="3"/>
      <c r="OJK912" s="3"/>
      <c r="OJL912" s="3"/>
      <c r="OJM912" s="3"/>
      <c r="OJN912" s="3"/>
      <c r="OJO912" s="3"/>
      <c r="OJP912" s="3"/>
      <c r="OJQ912" s="3"/>
      <c r="OJR912" s="3"/>
      <c r="OJS912" s="3"/>
      <c r="OJT912" s="3"/>
      <c r="OJU912" s="3"/>
      <c r="OJV912" s="3"/>
      <c r="OJW912" s="3"/>
      <c r="OJX912" s="3"/>
      <c r="OJY912" s="3"/>
      <c r="OJZ912" s="3"/>
      <c r="OKA912" s="3"/>
      <c r="OKB912" s="3"/>
      <c r="OKC912" s="3"/>
      <c r="OKD912" s="3"/>
      <c r="OKE912" s="3"/>
      <c r="OKF912" s="3"/>
      <c r="OKG912" s="3"/>
      <c r="OKH912" s="3"/>
      <c r="OKI912" s="3"/>
      <c r="OKJ912" s="3"/>
      <c r="OKK912" s="3"/>
      <c r="OKL912" s="3"/>
      <c r="OKM912" s="3"/>
      <c r="OKN912" s="3"/>
      <c r="OKO912" s="3"/>
      <c r="OKP912" s="3"/>
      <c r="OKQ912" s="3"/>
      <c r="OKR912" s="3"/>
      <c r="OKS912" s="3"/>
      <c r="OKT912" s="3"/>
      <c r="OKU912" s="3"/>
      <c r="OKV912" s="3"/>
      <c r="OKW912" s="3"/>
      <c r="OKX912" s="3"/>
      <c r="OKY912" s="3"/>
      <c r="OKZ912" s="3"/>
      <c r="OLA912" s="3"/>
      <c r="OLB912" s="3"/>
      <c r="OLC912" s="3"/>
      <c r="OLD912" s="3"/>
      <c r="OLE912" s="3"/>
      <c r="OLF912" s="3"/>
      <c r="OLG912" s="3"/>
      <c r="OLH912" s="3"/>
      <c r="OLI912" s="3"/>
      <c r="OLJ912" s="3"/>
      <c r="OLK912" s="3"/>
      <c r="OLL912" s="3"/>
      <c r="OLM912" s="3"/>
      <c r="OLN912" s="3"/>
      <c r="OLO912" s="3"/>
      <c r="OLP912" s="3"/>
      <c r="OLQ912" s="3"/>
      <c r="OLR912" s="3"/>
      <c r="OLS912" s="3"/>
      <c r="OLT912" s="3"/>
      <c r="OLU912" s="3"/>
      <c r="OLV912" s="3"/>
      <c r="OLW912" s="3"/>
      <c r="OLX912" s="3"/>
      <c r="OLY912" s="3"/>
      <c r="OLZ912" s="3"/>
      <c r="OMA912" s="3"/>
      <c r="OMB912" s="3"/>
      <c r="OMC912" s="3"/>
      <c r="OMD912" s="3"/>
      <c r="OME912" s="3"/>
      <c r="OMF912" s="3"/>
      <c r="OMG912" s="3"/>
      <c r="OMH912" s="3"/>
      <c r="OMI912" s="3"/>
      <c r="OMJ912" s="3"/>
      <c r="OMK912" s="3"/>
      <c r="OML912" s="3"/>
      <c r="OMM912" s="3"/>
      <c r="OMN912" s="3"/>
      <c r="OMO912" s="3"/>
      <c r="OMP912" s="3"/>
      <c r="OMQ912" s="3"/>
      <c r="OMR912" s="3"/>
      <c r="OMS912" s="3"/>
      <c r="OMT912" s="3"/>
      <c r="OMU912" s="3"/>
      <c r="OMV912" s="3"/>
      <c r="OMW912" s="3"/>
      <c r="OMX912" s="3"/>
      <c r="OMY912" s="3"/>
      <c r="OMZ912" s="3"/>
      <c r="ONA912" s="3"/>
      <c r="ONB912" s="3"/>
      <c r="ONC912" s="3"/>
      <c r="OND912" s="3"/>
      <c r="ONE912" s="3"/>
      <c r="ONF912" s="3"/>
      <c r="ONG912" s="3"/>
      <c r="ONH912" s="3"/>
      <c r="ONI912" s="3"/>
      <c r="ONJ912" s="3"/>
      <c r="ONK912" s="3"/>
      <c r="ONL912" s="3"/>
      <c r="ONM912" s="3"/>
      <c r="ONN912" s="3"/>
      <c r="ONO912" s="3"/>
      <c r="ONP912" s="3"/>
      <c r="ONQ912" s="3"/>
      <c r="ONR912" s="3"/>
      <c r="ONS912" s="3"/>
      <c r="ONT912" s="3"/>
      <c r="ONU912" s="3"/>
      <c r="ONV912" s="3"/>
      <c r="ONW912" s="3"/>
      <c r="ONX912" s="3"/>
      <c r="ONY912" s="3"/>
      <c r="ONZ912" s="3"/>
      <c r="OOA912" s="3"/>
      <c r="OOB912" s="3"/>
      <c r="OOC912" s="3"/>
      <c r="OOD912" s="3"/>
      <c r="OOE912" s="3"/>
      <c r="OOF912" s="3"/>
      <c r="OOG912" s="3"/>
      <c r="OOH912" s="3"/>
      <c r="OOI912" s="3"/>
      <c r="OOJ912" s="3"/>
      <c r="OOK912" s="3"/>
      <c r="OOL912" s="3"/>
      <c r="OOM912" s="3"/>
      <c r="OON912" s="3"/>
      <c r="OOO912" s="3"/>
      <c r="OOP912" s="3"/>
      <c r="OOQ912" s="3"/>
      <c r="OOR912" s="3"/>
      <c r="OOS912" s="3"/>
      <c r="OOT912" s="3"/>
      <c r="OOU912" s="3"/>
      <c r="OOV912" s="3"/>
      <c r="OOW912" s="3"/>
      <c r="OOX912" s="3"/>
      <c r="OOY912" s="3"/>
      <c r="OOZ912" s="3"/>
      <c r="OPA912" s="3"/>
      <c r="OPB912" s="3"/>
      <c r="OPC912" s="3"/>
      <c r="OPD912" s="3"/>
      <c r="OPE912" s="3"/>
      <c r="OPF912" s="3"/>
      <c r="OPG912" s="3"/>
      <c r="OPH912" s="3"/>
      <c r="OPI912" s="3"/>
      <c r="OPJ912" s="3"/>
      <c r="OPK912" s="3"/>
      <c r="OPL912" s="3"/>
      <c r="OPM912" s="3"/>
      <c r="OPN912" s="3"/>
      <c r="OPO912" s="3"/>
      <c r="OPP912" s="3"/>
      <c r="OPQ912" s="3"/>
      <c r="OPR912" s="3"/>
      <c r="OPS912" s="3"/>
      <c r="OPT912" s="3"/>
      <c r="OPU912" s="3"/>
      <c r="OPV912" s="3"/>
      <c r="OPW912" s="3"/>
      <c r="OPX912" s="3"/>
      <c r="OPY912" s="3"/>
      <c r="OPZ912" s="3"/>
      <c r="OQA912" s="3"/>
      <c r="OQB912" s="3"/>
      <c r="OQC912" s="3"/>
      <c r="OQD912" s="3"/>
      <c r="OQE912" s="3"/>
      <c r="OQF912" s="3"/>
      <c r="OQG912" s="3"/>
      <c r="OQH912" s="3"/>
      <c r="OQI912" s="3"/>
      <c r="OQJ912" s="3"/>
      <c r="OQK912" s="3"/>
      <c r="OQL912" s="3"/>
      <c r="OQM912" s="3"/>
      <c r="OQN912" s="3"/>
      <c r="OQO912" s="3"/>
      <c r="OQP912" s="3"/>
      <c r="OQQ912" s="3"/>
      <c r="OQR912" s="3"/>
      <c r="OQS912" s="3"/>
      <c r="OQT912" s="3"/>
      <c r="OQU912" s="3"/>
      <c r="OQV912" s="3"/>
      <c r="OQW912" s="3"/>
      <c r="OQX912" s="3"/>
      <c r="OQY912" s="3"/>
      <c r="OQZ912" s="3"/>
      <c r="ORA912" s="3"/>
      <c r="ORB912" s="3"/>
      <c r="ORC912" s="3"/>
      <c r="ORD912" s="3"/>
      <c r="ORE912" s="3"/>
      <c r="ORF912" s="3"/>
      <c r="ORG912" s="3"/>
      <c r="ORH912" s="3"/>
      <c r="ORI912" s="3"/>
      <c r="ORJ912" s="3"/>
      <c r="ORK912" s="3"/>
      <c r="ORL912" s="3"/>
      <c r="ORM912" s="3"/>
      <c r="ORN912" s="3"/>
      <c r="ORO912" s="3"/>
      <c r="ORP912" s="3"/>
      <c r="ORQ912" s="3"/>
      <c r="ORR912" s="3"/>
      <c r="ORS912" s="3"/>
      <c r="ORT912" s="3"/>
      <c r="ORU912" s="3"/>
      <c r="ORV912" s="3"/>
      <c r="ORW912" s="3"/>
      <c r="ORX912" s="3"/>
      <c r="ORY912" s="3"/>
      <c r="ORZ912" s="3"/>
      <c r="OSA912" s="3"/>
      <c r="OSB912" s="3"/>
      <c r="OSC912" s="3"/>
      <c r="OSD912" s="3"/>
      <c r="OSE912" s="3"/>
      <c r="OSF912" s="3"/>
      <c r="OSG912" s="3"/>
      <c r="OSH912" s="3"/>
      <c r="OSI912" s="3"/>
      <c r="OSJ912" s="3"/>
      <c r="OSK912" s="3"/>
      <c r="OSL912" s="3"/>
      <c r="OSM912" s="3"/>
      <c r="OSN912" s="3"/>
      <c r="OSO912" s="3"/>
      <c r="OSP912" s="3"/>
      <c r="OSQ912" s="3"/>
      <c r="OSR912" s="3"/>
      <c r="OSS912" s="3"/>
      <c r="OST912" s="3"/>
      <c r="OSU912" s="3"/>
      <c r="OSV912" s="3"/>
      <c r="OSW912" s="3"/>
      <c r="OSX912" s="3"/>
      <c r="OSY912" s="3"/>
      <c r="OSZ912" s="3"/>
      <c r="OTA912" s="3"/>
      <c r="OTB912" s="3"/>
      <c r="OTC912" s="3"/>
      <c r="OTD912" s="3"/>
      <c r="OTE912" s="3"/>
      <c r="OTF912" s="3"/>
      <c r="OTG912" s="3"/>
      <c r="OTH912" s="3"/>
      <c r="OTI912" s="3"/>
      <c r="OTJ912" s="3"/>
      <c r="OTK912" s="3"/>
      <c r="OTL912" s="3"/>
      <c r="OTM912" s="3"/>
      <c r="OTN912" s="3"/>
      <c r="OTO912" s="3"/>
      <c r="OTP912" s="3"/>
      <c r="OTQ912" s="3"/>
      <c r="OTR912" s="3"/>
      <c r="OTS912" s="3"/>
      <c r="OTT912" s="3"/>
      <c r="OTU912" s="3"/>
      <c r="OTV912" s="3"/>
      <c r="OTW912" s="3"/>
      <c r="OTX912" s="3"/>
      <c r="OTY912" s="3"/>
      <c r="OTZ912" s="3"/>
      <c r="OUA912" s="3"/>
      <c r="OUB912" s="3"/>
      <c r="OUC912" s="3"/>
      <c r="OUD912" s="3"/>
      <c r="OUE912" s="3"/>
      <c r="OUF912" s="3"/>
      <c r="OUG912" s="3"/>
      <c r="OUH912" s="3"/>
      <c r="OUI912" s="3"/>
      <c r="OUJ912" s="3"/>
      <c r="OUK912" s="3"/>
      <c r="OUL912" s="3"/>
      <c r="OUM912" s="3"/>
      <c r="OUN912" s="3"/>
      <c r="OUO912" s="3"/>
      <c r="OUP912" s="3"/>
      <c r="OUQ912" s="3"/>
      <c r="OUR912" s="3"/>
      <c r="OUS912" s="3"/>
      <c r="OUT912" s="3"/>
      <c r="OUU912" s="3"/>
      <c r="OUV912" s="3"/>
      <c r="OUW912" s="3"/>
      <c r="OUX912" s="3"/>
      <c r="OUY912" s="3"/>
      <c r="OUZ912" s="3"/>
      <c r="OVA912" s="3"/>
      <c r="OVB912" s="3"/>
      <c r="OVC912" s="3"/>
      <c r="OVD912" s="3"/>
      <c r="OVE912" s="3"/>
      <c r="OVF912" s="3"/>
      <c r="OVG912" s="3"/>
      <c r="OVH912" s="3"/>
      <c r="OVI912" s="3"/>
      <c r="OVJ912" s="3"/>
      <c r="OVK912" s="3"/>
      <c r="OVL912" s="3"/>
      <c r="OVM912" s="3"/>
      <c r="OVN912" s="3"/>
      <c r="OVO912" s="3"/>
      <c r="OVP912" s="3"/>
      <c r="OVQ912" s="3"/>
      <c r="OVR912" s="3"/>
      <c r="OVS912" s="3"/>
      <c r="OVT912" s="3"/>
      <c r="OVU912" s="3"/>
      <c r="OVV912" s="3"/>
      <c r="OVW912" s="3"/>
      <c r="OVX912" s="3"/>
      <c r="OVY912" s="3"/>
      <c r="OVZ912" s="3"/>
      <c r="OWA912" s="3"/>
      <c r="OWB912" s="3"/>
      <c r="OWC912" s="3"/>
      <c r="OWD912" s="3"/>
      <c r="OWE912" s="3"/>
      <c r="OWF912" s="3"/>
      <c r="OWG912" s="3"/>
      <c r="OWH912" s="3"/>
      <c r="OWI912" s="3"/>
      <c r="OWJ912" s="3"/>
      <c r="OWK912" s="3"/>
      <c r="OWL912" s="3"/>
      <c r="OWM912" s="3"/>
      <c r="OWN912" s="3"/>
      <c r="OWO912" s="3"/>
      <c r="OWP912" s="3"/>
      <c r="OWQ912" s="3"/>
      <c r="OWR912" s="3"/>
      <c r="OWS912" s="3"/>
      <c r="OWT912" s="3"/>
      <c r="OWU912" s="3"/>
      <c r="OWV912" s="3"/>
      <c r="OWW912" s="3"/>
      <c r="OWX912" s="3"/>
      <c r="OWY912" s="3"/>
      <c r="OWZ912" s="3"/>
      <c r="OXA912" s="3"/>
      <c r="OXB912" s="3"/>
      <c r="OXC912" s="3"/>
      <c r="OXD912" s="3"/>
      <c r="OXE912" s="3"/>
      <c r="OXF912" s="3"/>
      <c r="OXG912" s="3"/>
      <c r="OXH912" s="3"/>
      <c r="OXI912" s="3"/>
      <c r="OXJ912" s="3"/>
      <c r="OXK912" s="3"/>
      <c r="OXL912" s="3"/>
      <c r="OXM912" s="3"/>
      <c r="OXN912" s="3"/>
      <c r="OXO912" s="3"/>
      <c r="OXP912" s="3"/>
      <c r="OXQ912" s="3"/>
      <c r="OXR912" s="3"/>
      <c r="OXS912" s="3"/>
      <c r="OXT912" s="3"/>
      <c r="OXU912" s="3"/>
      <c r="OXV912" s="3"/>
      <c r="OXW912" s="3"/>
      <c r="OXX912" s="3"/>
      <c r="OXY912" s="3"/>
      <c r="OXZ912" s="3"/>
      <c r="OYA912" s="3"/>
      <c r="OYB912" s="3"/>
      <c r="OYC912" s="3"/>
      <c r="OYD912" s="3"/>
      <c r="OYE912" s="3"/>
      <c r="OYF912" s="3"/>
      <c r="OYG912" s="3"/>
      <c r="OYH912" s="3"/>
      <c r="OYI912" s="3"/>
      <c r="OYJ912" s="3"/>
      <c r="OYK912" s="3"/>
      <c r="OYL912" s="3"/>
      <c r="OYM912" s="3"/>
      <c r="OYN912" s="3"/>
      <c r="OYO912" s="3"/>
      <c r="OYP912" s="3"/>
      <c r="OYQ912" s="3"/>
      <c r="OYR912" s="3"/>
      <c r="OYS912" s="3"/>
      <c r="OYT912" s="3"/>
      <c r="OYU912" s="3"/>
      <c r="OYV912" s="3"/>
      <c r="OYW912" s="3"/>
      <c r="OYX912" s="3"/>
      <c r="OYY912" s="3"/>
      <c r="OYZ912" s="3"/>
      <c r="OZA912" s="3"/>
      <c r="OZB912" s="3"/>
      <c r="OZC912" s="3"/>
      <c r="OZD912" s="3"/>
      <c r="OZE912" s="3"/>
      <c r="OZF912" s="3"/>
      <c r="OZG912" s="3"/>
      <c r="OZH912" s="3"/>
      <c r="OZI912" s="3"/>
      <c r="OZJ912" s="3"/>
      <c r="OZK912" s="3"/>
      <c r="OZL912" s="3"/>
      <c r="OZM912" s="3"/>
      <c r="OZN912" s="3"/>
      <c r="OZO912" s="3"/>
      <c r="OZP912" s="3"/>
      <c r="OZQ912" s="3"/>
      <c r="OZR912" s="3"/>
      <c r="OZS912" s="3"/>
      <c r="OZT912" s="3"/>
      <c r="OZU912" s="3"/>
      <c r="OZV912" s="3"/>
      <c r="OZW912" s="3"/>
      <c r="OZX912" s="3"/>
      <c r="OZY912" s="3"/>
      <c r="OZZ912" s="3"/>
      <c r="PAA912" s="3"/>
      <c r="PAB912" s="3"/>
      <c r="PAC912" s="3"/>
      <c r="PAD912" s="3"/>
      <c r="PAE912" s="3"/>
      <c r="PAF912" s="3"/>
      <c r="PAG912" s="3"/>
      <c r="PAH912" s="3"/>
      <c r="PAI912" s="3"/>
      <c r="PAJ912" s="3"/>
      <c r="PAK912" s="3"/>
      <c r="PAL912" s="3"/>
      <c r="PAM912" s="3"/>
      <c r="PAN912" s="3"/>
      <c r="PAO912" s="3"/>
      <c r="PAP912" s="3"/>
      <c r="PAQ912" s="3"/>
      <c r="PAR912" s="3"/>
      <c r="PAS912" s="3"/>
      <c r="PAT912" s="3"/>
      <c r="PAU912" s="3"/>
      <c r="PAV912" s="3"/>
      <c r="PAW912" s="3"/>
      <c r="PAX912" s="3"/>
      <c r="PAY912" s="3"/>
      <c r="PAZ912" s="3"/>
      <c r="PBA912" s="3"/>
      <c r="PBB912" s="3"/>
      <c r="PBC912" s="3"/>
      <c r="PBD912" s="3"/>
      <c r="PBE912" s="3"/>
      <c r="PBF912" s="3"/>
      <c r="PBG912" s="3"/>
      <c r="PBH912" s="3"/>
      <c r="PBI912" s="3"/>
      <c r="PBJ912" s="3"/>
      <c r="PBK912" s="3"/>
      <c r="PBL912" s="3"/>
      <c r="PBM912" s="3"/>
      <c r="PBN912" s="3"/>
      <c r="PBO912" s="3"/>
      <c r="PBP912" s="3"/>
      <c r="PBQ912" s="3"/>
      <c r="PBR912" s="3"/>
      <c r="PBS912" s="3"/>
      <c r="PBT912" s="3"/>
      <c r="PBU912" s="3"/>
      <c r="PBV912" s="3"/>
      <c r="PBW912" s="3"/>
      <c r="PBX912" s="3"/>
      <c r="PBY912" s="3"/>
      <c r="PBZ912" s="3"/>
      <c r="PCA912" s="3"/>
      <c r="PCB912" s="3"/>
      <c r="PCC912" s="3"/>
      <c r="PCD912" s="3"/>
      <c r="PCE912" s="3"/>
      <c r="PCF912" s="3"/>
      <c r="PCG912" s="3"/>
      <c r="PCH912" s="3"/>
      <c r="PCI912" s="3"/>
      <c r="PCJ912" s="3"/>
      <c r="PCK912" s="3"/>
      <c r="PCL912" s="3"/>
      <c r="PCM912" s="3"/>
      <c r="PCN912" s="3"/>
      <c r="PCO912" s="3"/>
      <c r="PCP912" s="3"/>
      <c r="PCQ912" s="3"/>
      <c r="PCR912" s="3"/>
      <c r="PCS912" s="3"/>
      <c r="PCT912" s="3"/>
      <c r="PCU912" s="3"/>
      <c r="PCV912" s="3"/>
      <c r="PCW912" s="3"/>
      <c r="PCX912" s="3"/>
      <c r="PCY912" s="3"/>
      <c r="PCZ912" s="3"/>
      <c r="PDA912" s="3"/>
      <c r="PDB912" s="3"/>
      <c r="PDC912" s="3"/>
      <c r="PDD912" s="3"/>
      <c r="PDE912" s="3"/>
      <c r="PDF912" s="3"/>
      <c r="PDG912" s="3"/>
      <c r="PDH912" s="3"/>
      <c r="PDI912" s="3"/>
      <c r="PDJ912" s="3"/>
      <c r="PDK912" s="3"/>
      <c r="PDL912" s="3"/>
      <c r="PDM912" s="3"/>
      <c r="PDN912" s="3"/>
      <c r="PDO912" s="3"/>
      <c r="PDP912" s="3"/>
      <c r="PDQ912" s="3"/>
      <c r="PDR912" s="3"/>
      <c r="PDS912" s="3"/>
      <c r="PDT912" s="3"/>
      <c r="PDU912" s="3"/>
      <c r="PDV912" s="3"/>
      <c r="PDW912" s="3"/>
      <c r="PDX912" s="3"/>
      <c r="PDY912" s="3"/>
      <c r="PDZ912" s="3"/>
      <c r="PEA912" s="3"/>
      <c r="PEB912" s="3"/>
      <c r="PEC912" s="3"/>
      <c r="PED912" s="3"/>
      <c r="PEE912" s="3"/>
      <c r="PEF912" s="3"/>
      <c r="PEG912" s="3"/>
      <c r="PEH912" s="3"/>
      <c r="PEI912" s="3"/>
      <c r="PEJ912" s="3"/>
      <c r="PEK912" s="3"/>
      <c r="PEL912" s="3"/>
      <c r="PEM912" s="3"/>
      <c r="PEN912" s="3"/>
      <c r="PEO912" s="3"/>
      <c r="PEP912" s="3"/>
      <c r="PEQ912" s="3"/>
      <c r="PER912" s="3"/>
      <c r="PES912" s="3"/>
      <c r="PET912" s="3"/>
      <c r="PEU912" s="3"/>
      <c r="PEV912" s="3"/>
      <c r="PEW912" s="3"/>
      <c r="PEX912" s="3"/>
      <c r="PEY912" s="3"/>
      <c r="PEZ912" s="3"/>
      <c r="PFA912" s="3"/>
      <c r="PFB912" s="3"/>
      <c r="PFC912" s="3"/>
      <c r="PFD912" s="3"/>
      <c r="PFE912" s="3"/>
      <c r="PFF912" s="3"/>
      <c r="PFG912" s="3"/>
      <c r="PFH912" s="3"/>
      <c r="PFI912" s="3"/>
      <c r="PFJ912" s="3"/>
      <c r="PFK912" s="3"/>
      <c r="PFL912" s="3"/>
      <c r="PFM912" s="3"/>
      <c r="PFN912" s="3"/>
      <c r="PFO912" s="3"/>
      <c r="PFP912" s="3"/>
      <c r="PFQ912" s="3"/>
      <c r="PFR912" s="3"/>
      <c r="PFS912" s="3"/>
      <c r="PFT912" s="3"/>
      <c r="PFU912" s="3"/>
      <c r="PFV912" s="3"/>
      <c r="PFW912" s="3"/>
      <c r="PFX912" s="3"/>
      <c r="PFY912" s="3"/>
      <c r="PFZ912" s="3"/>
      <c r="PGA912" s="3"/>
      <c r="PGB912" s="3"/>
      <c r="PGC912" s="3"/>
      <c r="PGD912" s="3"/>
      <c r="PGE912" s="3"/>
      <c r="PGF912" s="3"/>
      <c r="PGG912" s="3"/>
      <c r="PGH912" s="3"/>
      <c r="PGI912" s="3"/>
      <c r="PGJ912" s="3"/>
      <c r="PGK912" s="3"/>
      <c r="PGL912" s="3"/>
      <c r="PGM912" s="3"/>
      <c r="PGN912" s="3"/>
      <c r="PGO912" s="3"/>
      <c r="PGP912" s="3"/>
      <c r="PGQ912" s="3"/>
      <c r="PGR912" s="3"/>
      <c r="PGS912" s="3"/>
      <c r="PGT912" s="3"/>
      <c r="PGU912" s="3"/>
      <c r="PGV912" s="3"/>
      <c r="PGW912" s="3"/>
      <c r="PGX912" s="3"/>
      <c r="PGY912" s="3"/>
      <c r="PGZ912" s="3"/>
      <c r="PHA912" s="3"/>
      <c r="PHB912" s="3"/>
      <c r="PHC912" s="3"/>
      <c r="PHD912" s="3"/>
      <c r="PHE912" s="3"/>
      <c r="PHF912" s="3"/>
      <c r="PHG912" s="3"/>
      <c r="PHH912" s="3"/>
      <c r="PHI912" s="3"/>
      <c r="PHJ912" s="3"/>
      <c r="PHK912" s="3"/>
      <c r="PHL912" s="3"/>
      <c r="PHM912" s="3"/>
      <c r="PHN912" s="3"/>
      <c r="PHO912" s="3"/>
      <c r="PHP912" s="3"/>
      <c r="PHQ912" s="3"/>
      <c r="PHR912" s="3"/>
      <c r="PHS912" s="3"/>
      <c r="PHT912" s="3"/>
      <c r="PHU912" s="3"/>
      <c r="PHV912" s="3"/>
      <c r="PHW912" s="3"/>
      <c r="PHX912" s="3"/>
      <c r="PHY912" s="3"/>
      <c r="PHZ912" s="3"/>
      <c r="PIA912" s="3"/>
      <c r="PIB912" s="3"/>
      <c r="PIC912" s="3"/>
      <c r="PID912" s="3"/>
      <c r="PIE912" s="3"/>
      <c r="PIF912" s="3"/>
      <c r="PIG912" s="3"/>
      <c r="PIH912" s="3"/>
      <c r="PII912" s="3"/>
      <c r="PIJ912" s="3"/>
      <c r="PIK912" s="3"/>
      <c r="PIL912" s="3"/>
      <c r="PIM912" s="3"/>
      <c r="PIN912" s="3"/>
      <c r="PIO912" s="3"/>
      <c r="PIP912" s="3"/>
      <c r="PIQ912" s="3"/>
      <c r="PIR912" s="3"/>
      <c r="PIS912" s="3"/>
      <c r="PIT912" s="3"/>
      <c r="PIU912" s="3"/>
      <c r="PIV912" s="3"/>
      <c r="PIW912" s="3"/>
      <c r="PIX912" s="3"/>
      <c r="PIY912" s="3"/>
      <c r="PIZ912" s="3"/>
      <c r="PJA912" s="3"/>
      <c r="PJB912" s="3"/>
      <c r="PJC912" s="3"/>
      <c r="PJD912" s="3"/>
      <c r="PJE912" s="3"/>
      <c r="PJF912" s="3"/>
      <c r="PJG912" s="3"/>
      <c r="PJH912" s="3"/>
      <c r="PJI912" s="3"/>
      <c r="PJJ912" s="3"/>
      <c r="PJK912" s="3"/>
      <c r="PJL912" s="3"/>
      <c r="PJM912" s="3"/>
      <c r="PJN912" s="3"/>
      <c r="PJO912" s="3"/>
      <c r="PJP912" s="3"/>
      <c r="PJQ912" s="3"/>
      <c r="PJR912" s="3"/>
      <c r="PJS912" s="3"/>
      <c r="PJT912" s="3"/>
      <c r="PJU912" s="3"/>
      <c r="PJV912" s="3"/>
      <c r="PJW912" s="3"/>
      <c r="PJX912" s="3"/>
      <c r="PJY912" s="3"/>
      <c r="PJZ912" s="3"/>
      <c r="PKA912" s="3"/>
      <c r="PKB912" s="3"/>
      <c r="PKC912" s="3"/>
      <c r="PKD912" s="3"/>
      <c r="PKE912" s="3"/>
      <c r="PKF912" s="3"/>
      <c r="PKG912" s="3"/>
      <c r="PKH912" s="3"/>
      <c r="PKI912" s="3"/>
      <c r="PKJ912" s="3"/>
      <c r="PKK912" s="3"/>
      <c r="PKL912" s="3"/>
      <c r="PKM912" s="3"/>
      <c r="PKN912" s="3"/>
      <c r="PKO912" s="3"/>
      <c r="PKP912" s="3"/>
      <c r="PKQ912" s="3"/>
      <c r="PKR912" s="3"/>
      <c r="PKS912" s="3"/>
      <c r="PKT912" s="3"/>
      <c r="PKU912" s="3"/>
      <c r="PKV912" s="3"/>
      <c r="PKW912" s="3"/>
      <c r="PKX912" s="3"/>
      <c r="PKY912" s="3"/>
      <c r="PKZ912" s="3"/>
      <c r="PLA912" s="3"/>
      <c r="PLB912" s="3"/>
      <c r="PLC912" s="3"/>
      <c r="PLD912" s="3"/>
      <c r="PLE912" s="3"/>
      <c r="PLF912" s="3"/>
      <c r="PLG912" s="3"/>
      <c r="PLH912" s="3"/>
      <c r="PLI912" s="3"/>
      <c r="PLJ912" s="3"/>
      <c r="PLK912" s="3"/>
      <c r="PLL912" s="3"/>
      <c r="PLM912" s="3"/>
      <c r="PLN912" s="3"/>
      <c r="PLO912" s="3"/>
      <c r="PLP912" s="3"/>
      <c r="PLQ912" s="3"/>
      <c r="PLR912" s="3"/>
      <c r="PLS912" s="3"/>
      <c r="PLT912" s="3"/>
      <c r="PLU912" s="3"/>
      <c r="PLV912" s="3"/>
      <c r="PLW912" s="3"/>
      <c r="PLX912" s="3"/>
      <c r="PLY912" s="3"/>
      <c r="PLZ912" s="3"/>
      <c r="PMA912" s="3"/>
      <c r="PMB912" s="3"/>
      <c r="PMC912" s="3"/>
      <c r="PMD912" s="3"/>
      <c r="PME912" s="3"/>
      <c r="PMF912" s="3"/>
      <c r="PMG912" s="3"/>
      <c r="PMH912" s="3"/>
      <c r="PMI912" s="3"/>
      <c r="PMJ912" s="3"/>
      <c r="PMK912" s="3"/>
      <c r="PML912" s="3"/>
      <c r="PMM912" s="3"/>
      <c r="PMN912" s="3"/>
      <c r="PMO912" s="3"/>
      <c r="PMP912" s="3"/>
      <c r="PMQ912" s="3"/>
      <c r="PMR912" s="3"/>
      <c r="PMS912" s="3"/>
      <c r="PMT912" s="3"/>
      <c r="PMU912" s="3"/>
      <c r="PMV912" s="3"/>
      <c r="PMW912" s="3"/>
      <c r="PMX912" s="3"/>
      <c r="PMY912" s="3"/>
      <c r="PMZ912" s="3"/>
      <c r="PNA912" s="3"/>
      <c r="PNB912" s="3"/>
      <c r="PNC912" s="3"/>
      <c r="PND912" s="3"/>
      <c r="PNE912" s="3"/>
      <c r="PNF912" s="3"/>
      <c r="PNG912" s="3"/>
      <c r="PNH912" s="3"/>
      <c r="PNI912" s="3"/>
      <c r="PNJ912" s="3"/>
      <c r="PNK912" s="3"/>
      <c r="PNL912" s="3"/>
      <c r="PNM912" s="3"/>
      <c r="PNN912" s="3"/>
      <c r="PNO912" s="3"/>
      <c r="PNP912" s="3"/>
      <c r="PNQ912" s="3"/>
      <c r="PNR912" s="3"/>
      <c r="PNS912" s="3"/>
      <c r="PNT912" s="3"/>
      <c r="PNU912" s="3"/>
      <c r="PNV912" s="3"/>
      <c r="PNW912" s="3"/>
      <c r="PNX912" s="3"/>
      <c r="PNY912" s="3"/>
      <c r="PNZ912" s="3"/>
      <c r="POA912" s="3"/>
      <c r="POB912" s="3"/>
      <c r="POC912" s="3"/>
      <c r="POD912" s="3"/>
      <c r="POE912" s="3"/>
      <c r="POF912" s="3"/>
      <c r="POG912" s="3"/>
      <c r="POH912" s="3"/>
      <c r="POI912" s="3"/>
      <c r="POJ912" s="3"/>
      <c r="POK912" s="3"/>
      <c r="POL912" s="3"/>
      <c r="POM912" s="3"/>
      <c r="PON912" s="3"/>
      <c r="POO912" s="3"/>
      <c r="POP912" s="3"/>
      <c r="POQ912" s="3"/>
      <c r="POR912" s="3"/>
      <c r="POS912" s="3"/>
      <c r="POT912" s="3"/>
      <c r="POU912" s="3"/>
      <c r="POV912" s="3"/>
      <c r="POW912" s="3"/>
      <c r="POX912" s="3"/>
      <c r="POY912" s="3"/>
      <c r="POZ912" s="3"/>
      <c r="PPA912" s="3"/>
      <c r="PPB912" s="3"/>
      <c r="PPC912" s="3"/>
      <c r="PPD912" s="3"/>
      <c r="PPE912" s="3"/>
      <c r="PPF912" s="3"/>
      <c r="PPG912" s="3"/>
      <c r="PPH912" s="3"/>
      <c r="PPI912" s="3"/>
      <c r="PPJ912" s="3"/>
      <c r="PPK912" s="3"/>
      <c r="PPL912" s="3"/>
      <c r="PPM912" s="3"/>
      <c r="PPN912" s="3"/>
      <c r="PPO912" s="3"/>
      <c r="PPP912" s="3"/>
      <c r="PPQ912" s="3"/>
      <c r="PPR912" s="3"/>
      <c r="PPS912" s="3"/>
      <c r="PPT912" s="3"/>
      <c r="PPU912" s="3"/>
      <c r="PPV912" s="3"/>
      <c r="PPW912" s="3"/>
      <c r="PPX912" s="3"/>
      <c r="PPY912" s="3"/>
      <c r="PPZ912" s="3"/>
      <c r="PQA912" s="3"/>
      <c r="PQB912" s="3"/>
      <c r="PQC912" s="3"/>
      <c r="PQD912" s="3"/>
      <c r="PQE912" s="3"/>
      <c r="PQF912" s="3"/>
      <c r="PQG912" s="3"/>
      <c r="PQH912" s="3"/>
      <c r="PQI912" s="3"/>
      <c r="PQJ912" s="3"/>
      <c r="PQK912" s="3"/>
      <c r="PQL912" s="3"/>
      <c r="PQM912" s="3"/>
      <c r="PQN912" s="3"/>
      <c r="PQO912" s="3"/>
      <c r="PQP912" s="3"/>
      <c r="PQQ912" s="3"/>
      <c r="PQR912" s="3"/>
      <c r="PQS912" s="3"/>
      <c r="PQT912" s="3"/>
      <c r="PQU912" s="3"/>
      <c r="PQV912" s="3"/>
      <c r="PQW912" s="3"/>
      <c r="PQX912" s="3"/>
      <c r="PQY912" s="3"/>
      <c r="PQZ912" s="3"/>
      <c r="PRA912" s="3"/>
      <c r="PRB912" s="3"/>
      <c r="PRC912" s="3"/>
      <c r="PRD912" s="3"/>
      <c r="PRE912" s="3"/>
      <c r="PRF912" s="3"/>
      <c r="PRG912" s="3"/>
      <c r="PRH912" s="3"/>
      <c r="PRI912" s="3"/>
      <c r="PRJ912" s="3"/>
      <c r="PRK912" s="3"/>
      <c r="PRL912" s="3"/>
      <c r="PRM912" s="3"/>
      <c r="PRN912" s="3"/>
      <c r="PRO912" s="3"/>
      <c r="PRP912" s="3"/>
      <c r="PRQ912" s="3"/>
      <c r="PRR912" s="3"/>
      <c r="PRS912" s="3"/>
      <c r="PRT912" s="3"/>
      <c r="PRU912" s="3"/>
      <c r="PRV912" s="3"/>
      <c r="PRW912" s="3"/>
      <c r="PRX912" s="3"/>
      <c r="PRY912" s="3"/>
      <c r="PRZ912" s="3"/>
      <c r="PSA912" s="3"/>
      <c r="PSB912" s="3"/>
      <c r="PSC912" s="3"/>
      <c r="PSD912" s="3"/>
      <c r="PSE912" s="3"/>
      <c r="PSF912" s="3"/>
      <c r="PSG912" s="3"/>
      <c r="PSH912" s="3"/>
      <c r="PSI912" s="3"/>
      <c r="PSJ912" s="3"/>
      <c r="PSK912" s="3"/>
      <c r="PSL912" s="3"/>
      <c r="PSM912" s="3"/>
      <c r="PSN912" s="3"/>
      <c r="PSO912" s="3"/>
      <c r="PSP912" s="3"/>
      <c r="PSQ912" s="3"/>
      <c r="PSR912" s="3"/>
      <c r="PSS912" s="3"/>
      <c r="PST912" s="3"/>
      <c r="PSU912" s="3"/>
      <c r="PSV912" s="3"/>
      <c r="PSW912" s="3"/>
      <c r="PSX912" s="3"/>
      <c r="PSY912" s="3"/>
      <c r="PSZ912" s="3"/>
      <c r="PTA912" s="3"/>
      <c r="PTB912" s="3"/>
      <c r="PTC912" s="3"/>
      <c r="PTD912" s="3"/>
      <c r="PTE912" s="3"/>
      <c r="PTF912" s="3"/>
      <c r="PTG912" s="3"/>
      <c r="PTH912" s="3"/>
      <c r="PTI912" s="3"/>
      <c r="PTJ912" s="3"/>
      <c r="PTK912" s="3"/>
      <c r="PTL912" s="3"/>
      <c r="PTM912" s="3"/>
      <c r="PTN912" s="3"/>
      <c r="PTO912" s="3"/>
      <c r="PTP912" s="3"/>
      <c r="PTQ912" s="3"/>
      <c r="PTR912" s="3"/>
      <c r="PTS912" s="3"/>
      <c r="PTT912" s="3"/>
      <c r="PTU912" s="3"/>
      <c r="PTV912" s="3"/>
      <c r="PTW912" s="3"/>
      <c r="PTX912" s="3"/>
      <c r="PTY912" s="3"/>
      <c r="PTZ912" s="3"/>
      <c r="PUA912" s="3"/>
      <c r="PUB912" s="3"/>
      <c r="PUC912" s="3"/>
      <c r="PUD912" s="3"/>
      <c r="PUE912" s="3"/>
      <c r="PUF912" s="3"/>
      <c r="PUG912" s="3"/>
      <c r="PUH912" s="3"/>
      <c r="PUI912" s="3"/>
      <c r="PUJ912" s="3"/>
      <c r="PUK912" s="3"/>
      <c r="PUL912" s="3"/>
      <c r="PUM912" s="3"/>
      <c r="PUN912" s="3"/>
      <c r="PUO912" s="3"/>
      <c r="PUP912" s="3"/>
      <c r="PUQ912" s="3"/>
      <c r="PUR912" s="3"/>
      <c r="PUS912" s="3"/>
      <c r="PUT912" s="3"/>
      <c r="PUU912" s="3"/>
      <c r="PUV912" s="3"/>
      <c r="PUW912" s="3"/>
      <c r="PUX912" s="3"/>
      <c r="PUY912" s="3"/>
      <c r="PUZ912" s="3"/>
      <c r="PVA912" s="3"/>
      <c r="PVB912" s="3"/>
      <c r="PVC912" s="3"/>
      <c r="PVD912" s="3"/>
      <c r="PVE912" s="3"/>
      <c r="PVF912" s="3"/>
      <c r="PVG912" s="3"/>
      <c r="PVH912" s="3"/>
      <c r="PVI912" s="3"/>
      <c r="PVJ912" s="3"/>
      <c r="PVK912" s="3"/>
      <c r="PVL912" s="3"/>
      <c r="PVM912" s="3"/>
      <c r="PVN912" s="3"/>
      <c r="PVO912" s="3"/>
      <c r="PVP912" s="3"/>
      <c r="PVQ912" s="3"/>
      <c r="PVR912" s="3"/>
      <c r="PVS912" s="3"/>
      <c r="PVT912" s="3"/>
      <c r="PVU912" s="3"/>
      <c r="PVV912" s="3"/>
      <c r="PVW912" s="3"/>
      <c r="PVX912" s="3"/>
      <c r="PVY912" s="3"/>
      <c r="PVZ912" s="3"/>
      <c r="PWA912" s="3"/>
      <c r="PWB912" s="3"/>
      <c r="PWC912" s="3"/>
      <c r="PWD912" s="3"/>
      <c r="PWE912" s="3"/>
      <c r="PWF912" s="3"/>
      <c r="PWG912" s="3"/>
      <c r="PWH912" s="3"/>
      <c r="PWI912" s="3"/>
      <c r="PWJ912" s="3"/>
      <c r="PWK912" s="3"/>
      <c r="PWL912" s="3"/>
      <c r="PWM912" s="3"/>
      <c r="PWN912" s="3"/>
      <c r="PWO912" s="3"/>
      <c r="PWP912" s="3"/>
      <c r="PWQ912" s="3"/>
      <c r="PWR912" s="3"/>
      <c r="PWS912" s="3"/>
      <c r="PWT912" s="3"/>
      <c r="PWU912" s="3"/>
      <c r="PWV912" s="3"/>
      <c r="PWW912" s="3"/>
      <c r="PWX912" s="3"/>
      <c r="PWY912" s="3"/>
      <c r="PWZ912" s="3"/>
      <c r="PXA912" s="3"/>
      <c r="PXB912" s="3"/>
      <c r="PXC912" s="3"/>
      <c r="PXD912" s="3"/>
      <c r="PXE912" s="3"/>
      <c r="PXF912" s="3"/>
      <c r="PXG912" s="3"/>
      <c r="PXH912" s="3"/>
      <c r="PXI912" s="3"/>
      <c r="PXJ912" s="3"/>
      <c r="PXK912" s="3"/>
      <c r="PXL912" s="3"/>
      <c r="PXM912" s="3"/>
      <c r="PXN912" s="3"/>
      <c r="PXO912" s="3"/>
      <c r="PXP912" s="3"/>
      <c r="PXQ912" s="3"/>
      <c r="PXR912" s="3"/>
      <c r="PXS912" s="3"/>
      <c r="PXT912" s="3"/>
      <c r="PXU912" s="3"/>
      <c r="PXV912" s="3"/>
      <c r="PXW912" s="3"/>
      <c r="PXX912" s="3"/>
      <c r="PXY912" s="3"/>
      <c r="PXZ912" s="3"/>
      <c r="PYA912" s="3"/>
      <c r="PYB912" s="3"/>
      <c r="PYC912" s="3"/>
      <c r="PYD912" s="3"/>
      <c r="PYE912" s="3"/>
      <c r="PYF912" s="3"/>
      <c r="PYG912" s="3"/>
      <c r="PYH912" s="3"/>
      <c r="PYI912" s="3"/>
      <c r="PYJ912" s="3"/>
      <c r="PYK912" s="3"/>
      <c r="PYL912" s="3"/>
      <c r="PYM912" s="3"/>
      <c r="PYN912" s="3"/>
      <c r="PYO912" s="3"/>
      <c r="PYP912" s="3"/>
      <c r="PYQ912" s="3"/>
      <c r="PYR912" s="3"/>
      <c r="PYS912" s="3"/>
      <c r="PYT912" s="3"/>
      <c r="PYU912" s="3"/>
      <c r="PYV912" s="3"/>
      <c r="PYW912" s="3"/>
      <c r="PYX912" s="3"/>
      <c r="PYY912" s="3"/>
      <c r="PYZ912" s="3"/>
      <c r="PZA912" s="3"/>
      <c r="PZB912" s="3"/>
      <c r="PZC912" s="3"/>
      <c r="PZD912" s="3"/>
      <c r="PZE912" s="3"/>
      <c r="PZF912" s="3"/>
      <c r="PZG912" s="3"/>
      <c r="PZH912" s="3"/>
      <c r="PZI912" s="3"/>
      <c r="PZJ912" s="3"/>
      <c r="PZK912" s="3"/>
      <c r="PZL912" s="3"/>
      <c r="PZM912" s="3"/>
      <c r="PZN912" s="3"/>
      <c r="PZO912" s="3"/>
      <c r="PZP912" s="3"/>
      <c r="PZQ912" s="3"/>
      <c r="PZR912" s="3"/>
      <c r="PZS912" s="3"/>
      <c r="PZT912" s="3"/>
      <c r="PZU912" s="3"/>
      <c r="PZV912" s="3"/>
      <c r="PZW912" s="3"/>
      <c r="PZX912" s="3"/>
      <c r="PZY912" s="3"/>
      <c r="PZZ912" s="3"/>
      <c r="QAA912" s="3"/>
      <c r="QAB912" s="3"/>
      <c r="QAC912" s="3"/>
      <c r="QAD912" s="3"/>
      <c r="QAE912" s="3"/>
      <c r="QAF912" s="3"/>
      <c r="QAG912" s="3"/>
      <c r="QAH912" s="3"/>
      <c r="QAI912" s="3"/>
      <c r="QAJ912" s="3"/>
      <c r="QAK912" s="3"/>
      <c r="QAL912" s="3"/>
      <c r="QAM912" s="3"/>
      <c r="QAN912" s="3"/>
      <c r="QAO912" s="3"/>
      <c r="QAP912" s="3"/>
      <c r="QAQ912" s="3"/>
      <c r="QAR912" s="3"/>
      <c r="QAS912" s="3"/>
      <c r="QAT912" s="3"/>
      <c r="QAU912" s="3"/>
      <c r="QAV912" s="3"/>
      <c r="QAW912" s="3"/>
      <c r="QAX912" s="3"/>
      <c r="QAY912" s="3"/>
      <c r="QAZ912" s="3"/>
      <c r="QBA912" s="3"/>
      <c r="QBB912" s="3"/>
      <c r="QBC912" s="3"/>
      <c r="QBD912" s="3"/>
      <c r="QBE912" s="3"/>
      <c r="QBF912" s="3"/>
      <c r="QBG912" s="3"/>
      <c r="QBH912" s="3"/>
      <c r="QBI912" s="3"/>
      <c r="QBJ912" s="3"/>
      <c r="QBK912" s="3"/>
      <c r="QBL912" s="3"/>
      <c r="QBM912" s="3"/>
      <c r="QBN912" s="3"/>
      <c r="QBO912" s="3"/>
      <c r="QBP912" s="3"/>
      <c r="QBQ912" s="3"/>
      <c r="QBR912" s="3"/>
      <c r="QBS912" s="3"/>
      <c r="QBT912" s="3"/>
      <c r="QBU912" s="3"/>
      <c r="QBV912" s="3"/>
      <c r="QBW912" s="3"/>
      <c r="QBX912" s="3"/>
      <c r="QBY912" s="3"/>
      <c r="QBZ912" s="3"/>
      <c r="QCA912" s="3"/>
      <c r="QCB912" s="3"/>
      <c r="QCC912" s="3"/>
      <c r="QCD912" s="3"/>
      <c r="QCE912" s="3"/>
      <c r="QCF912" s="3"/>
      <c r="QCG912" s="3"/>
      <c r="QCH912" s="3"/>
      <c r="QCI912" s="3"/>
      <c r="QCJ912" s="3"/>
      <c r="QCK912" s="3"/>
      <c r="QCL912" s="3"/>
      <c r="QCM912" s="3"/>
      <c r="QCN912" s="3"/>
      <c r="QCO912" s="3"/>
      <c r="QCP912" s="3"/>
      <c r="QCQ912" s="3"/>
      <c r="QCR912" s="3"/>
      <c r="QCS912" s="3"/>
      <c r="QCT912" s="3"/>
      <c r="QCU912" s="3"/>
      <c r="QCV912" s="3"/>
      <c r="QCW912" s="3"/>
      <c r="QCX912" s="3"/>
      <c r="QCY912" s="3"/>
      <c r="QCZ912" s="3"/>
      <c r="QDA912" s="3"/>
      <c r="QDB912" s="3"/>
      <c r="QDC912" s="3"/>
      <c r="QDD912" s="3"/>
      <c r="QDE912" s="3"/>
      <c r="QDF912" s="3"/>
      <c r="QDG912" s="3"/>
      <c r="QDH912" s="3"/>
      <c r="QDI912" s="3"/>
      <c r="QDJ912" s="3"/>
      <c r="QDK912" s="3"/>
      <c r="QDL912" s="3"/>
      <c r="QDM912" s="3"/>
      <c r="QDN912" s="3"/>
      <c r="QDO912" s="3"/>
      <c r="QDP912" s="3"/>
      <c r="QDQ912" s="3"/>
      <c r="QDR912" s="3"/>
      <c r="QDS912" s="3"/>
      <c r="QDT912" s="3"/>
      <c r="QDU912" s="3"/>
      <c r="QDV912" s="3"/>
      <c r="QDW912" s="3"/>
      <c r="QDX912" s="3"/>
      <c r="QDY912" s="3"/>
      <c r="QDZ912" s="3"/>
      <c r="QEA912" s="3"/>
      <c r="QEB912" s="3"/>
      <c r="QEC912" s="3"/>
      <c r="QED912" s="3"/>
      <c r="QEE912" s="3"/>
      <c r="QEF912" s="3"/>
      <c r="QEG912" s="3"/>
      <c r="QEH912" s="3"/>
      <c r="QEI912" s="3"/>
      <c r="QEJ912" s="3"/>
      <c r="QEK912" s="3"/>
      <c r="QEL912" s="3"/>
      <c r="QEM912" s="3"/>
      <c r="QEN912" s="3"/>
      <c r="QEO912" s="3"/>
      <c r="QEP912" s="3"/>
      <c r="QEQ912" s="3"/>
      <c r="QER912" s="3"/>
      <c r="QES912" s="3"/>
      <c r="QET912" s="3"/>
      <c r="QEU912" s="3"/>
      <c r="QEV912" s="3"/>
      <c r="QEW912" s="3"/>
      <c r="QEX912" s="3"/>
      <c r="QEY912" s="3"/>
      <c r="QEZ912" s="3"/>
      <c r="QFA912" s="3"/>
      <c r="QFB912" s="3"/>
      <c r="QFC912" s="3"/>
      <c r="QFD912" s="3"/>
      <c r="QFE912" s="3"/>
      <c r="QFF912" s="3"/>
      <c r="QFG912" s="3"/>
      <c r="QFH912" s="3"/>
      <c r="QFI912" s="3"/>
      <c r="QFJ912" s="3"/>
      <c r="QFK912" s="3"/>
      <c r="QFL912" s="3"/>
      <c r="QFM912" s="3"/>
      <c r="QFN912" s="3"/>
      <c r="QFO912" s="3"/>
      <c r="QFP912" s="3"/>
      <c r="QFQ912" s="3"/>
      <c r="QFR912" s="3"/>
      <c r="QFS912" s="3"/>
      <c r="QFT912" s="3"/>
      <c r="QFU912" s="3"/>
      <c r="QFV912" s="3"/>
      <c r="QFW912" s="3"/>
      <c r="QFX912" s="3"/>
      <c r="QFY912" s="3"/>
      <c r="QFZ912" s="3"/>
      <c r="QGA912" s="3"/>
      <c r="QGB912" s="3"/>
      <c r="QGC912" s="3"/>
      <c r="QGD912" s="3"/>
      <c r="QGE912" s="3"/>
      <c r="QGF912" s="3"/>
      <c r="QGG912" s="3"/>
      <c r="QGH912" s="3"/>
      <c r="QGI912" s="3"/>
      <c r="QGJ912" s="3"/>
      <c r="QGK912" s="3"/>
      <c r="QGL912" s="3"/>
      <c r="QGM912" s="3"/>
      <c r="QGN912" s="3"/>
      <c r="QGO912" s="3"/>
      <c r="QGP912" s="3"/>
      <c r="QGQ912" s="3"/>
      <c r="QGR912" s="3"/>
      <c r="QGS912" s="3"/>
      <c r="QGT912" s="3"/>
      <c r="QGU912" s="3"/>
      <c r="QGV912" s="3"/>
      <c r="QGW912" s="3"/>
      <c r="QGX912" s="3"/>
      <c r="QGY912" s="3"/>
      <c r="QGZ912" s="3"/>
      <c r="QHA912" s="3"/>
      <c r="QHB912" s="3"/>
      <c r="QHC912" s="3"/>
      <c r="QHD912" s="3"/>
      <c r="QHE912" s="3"/>
      <c r="QHF912" s="3"/>
      <c r="QHG912" s="3"/>
      <c r="QHH912" s="3"/>
      <c r="QHI912" s="3"/>
      <c r="QHJ912" s="3"/>
      <c r="QHK912" s="3"/>
      <c r="QHL912" s="3"/>
      <c r="QHM912" s="3"/>
      <c r="QHN912" s="3"/>
      <c r="QHO912" s="3"/>
      <c r="QHP912" s="3"/>
      <c r="QHQ912" s="3"/>
      <c r="QHR912" s="3"/>
      <c r="QHS912" s="3"/>
      <c r="QHT912" s="3"/>
      <c r="QHU912" s="3"/>
      <c r="QHV912" s="3"/>
      <c r="QHW912" s="3"/>
      <c r="QHX912" s="3"/>
      <c r="QHY912" s="3"/>
      <c r="QHZ912" s="3"/>
      <c r="QIA912" s="3"/>
      <c r="QIB912" s="3"/>
      <c r="QIC912" s="3"/>
      <c r="QID912" s="3"/>
      <c r="QIE912" s="3"/>
      <c r="QIF912" s="3"/>
      <c r="QIG912" s="3"/>
      <c r="QIH912" s="3"/>
      <c r="QII912" s="3"/>
      <c r="QIJ912" s="3"/>
      <c r="QIK912" s="3"/>
      <c r="QIL912" s="3"/>
      <c r="QIM912" s="3"/>
      <c r="QIN912" s="3"/>
      <c r="QIO912" s="3"/>
      <c r="QIP912" s="3"/>
      <c r="QIQ912" s="3"/>
      <c r="QIR912" s="3"/>
      <c r="QIS912" s="3"/>
      <c r="QIT912" s="3"/>
      <c r="QIU912" s="3"/>
      <c r="QIV912" s="3"/>
      <c r="QIW912" s="3"/>
      <c r="QIX912" s="3"/>
      <c r="QIY912" s="3"/>
      <c r="QIZ912" s="3"/>
      <c r="QJA912" s="3"/>
      <c r="QJB912" s="3"/>
      <c r="QJC912" s="3"/>
      <c r="QJD912" s="3"/>
      <c r="QJE912" s="3"/>
      <c r="QJF912" s="3"/>
      <c r="QJG912" s="3"/>
      <c r="QJH912" s="3"/>
      <c r="QJI912" s="3"/>
      <c r="QJJ912" s="3"/>
      <c r="QJK912" s="3"/>
      <c r="QJL912" s="3"/>
      <c r="QJM912" s="3"/>
      <c r="QJN912" s="3"/>
      <c r="QJO912" s="3"/>
      <c r="QJP912" s="3"/>
      <c r="QJQ912" s="3"/>
      <c r="QJR912" s="3"/>
      <c r="QJS912" s="3"/>
      <c r="QJT912" s="3"/>
      <c r="QJU912" s="3"/>
      <c r="QJV912" s="3"/>
      <c r="QJW912" s="3"/>
      <c r="QJX912" s="3"/>
      <c r="QJY912" s="3"/>
      <c r="QJZ912" s="3"/>
      <c r="QKA912" s="3"/>
      <c r="QKB912" s="3"/>
      <c r="QKC912" s="3"/>
      <c r="QKD912" s="3"/>
      <c r="QKE912" s="3"/>
      <c r="QKF912" s="3"/>
      <c r="QKG912" s="3"/>
      <c r="QKH912" s="3"/>
      <c r="QKI912" s="3"/>
      <c r="QKJ912" s="3"/>
      <c r="QKK912" s="3"/>
      <c r="QKL912" s="3"/>
      <c r="QKM912" s="3"/>
      <c r="QKN912" s="3"/>
      <c r="QKO912" s="3"/>
      <c r="QKP912" s="3"/>
      <c r="QKQ912" s="3"/>
      <c r="QKR912" s="3"/>
      <c r="QKS912" s="3"/>
      <c r="QKT912" s="3"/>
      <c r="QKU912" s="3"/>
      <c r="QKV912" s="3"/>
      <c r="QKW912" s="3"/>
      <c r="QKX912" s="3"/>
      <c r="QKY912" s="3"/>
      <c r="QKZ912" s="3"/>
      <c r="QLA912" s="3"/>
      <c r="QLB912" s="3"/>
      <c r="QLC912" s="3"/>
      <c r="QLD912" s="3"/>
      <c r="QLE912" s="3"/>
      <c r="QLF912" s="3"/>
      <c r="QLG912" s="3"/>
      <c r="QLH912" s="3"/>
      <c r="QLI912" s="3"/>
      <c r="QLJ912" s="3"/>
      <c r="QLK912" s="3"/>
      <c r="QLL912" s="3"/>
      <c r="QLM912" s="3"/>
      <c r="QLN912" s="3"/>
      <c r="QLO912" s="3"/>
      <c r="QLP912" s="3"/>
      <c r="QLQ912" s="3"/>
      <c r="QLR912" s="3"/>
      <c r="QLS912" s="3"/>
      <c r="QLT912" s="3"/>
      <c r="QLU912" s="3"/>
      <c r="QLV912" s="3"/>
      <c r="QLW912" s="3"/>
      <c r="QLX912" s="3"/>
      <c r="QLY912" s="3"/>
      <c r="QLZ912" s="3"/>
      <c r="QMA912" s="3"/>
      <c r="QMB912" s="3"/>
      <c r="QMC912" s="3"/>
      <c r="QMD912" s="3"/>
      <c r="QME912" s="3"/>
      <c r="QMF912" s="3"/>
      <c r="QMG912" s="3"/>
      <c r="QMH912" s="3"/>
      <c r="QMI912" s="3"/>
      <c r="QMJ912" s="3"/>
      <c r="QMK912" s="3"/>
      <c r="QML912" s="3"/>
      <c r="QMM912" s="3"/>
      <c r="QMN912" s="3"/>
      <c r="QMO912" s="3"/>
      <c r="QMP912" s="3"/>
      <c r="QMQ912" s="3"/>
      <c r="QMR912" s="3"/>
      <c r="QMS912" s="3"/>
      <c r="QMT912" s="3"/>
      <c r="QMU912" s="3"/>
      <c r="QMV912" s="3"/>
      <c r="QMW912" s="3"/>
      <c r="QMX912" s="3"/>
      <c r="QMY912" s="3"/>
      <c r="QMZ912" s="3"/>
      <c r="QNA912" s="3"/>
      <c r="QNB912" s="3"/>
      <c r="QNC912" s="3"/>
      <c r="QND912" s="3"/>
      <c r="QNE912" s="3"/>
      <c r="QNF912" s="3"/>
      <c r="QNG912" s="3"/>
      <c r="QNH912" s="3"/>
      <c r="QNI912" s="3"/>
      <c r="QNJ912" s="3"/>
      <c r="QNK912" s="3"/>
      <c r="QNL912" s="3"/>
      <c r="QNM912" s="3"/>
      <c r="QNN912" s="3"/>
      <c r="QNO912" s="3"/>
      <c r="QNP912" s="3"/>
      <c r="QNQ912" s="3"/>
      <c r="QNR912" s="3"/>
      <c r="QNS912" s="3"/>
      <c r="QNT912" s="3"/>
      <c r="QNU912" s="3"/>
      <c r="QNV912" s="3"/>
      <c r="QNW912" s="3"/>
      <c r="QNX912" s="3"/>
      <c r="QNY912" s="3"/>
      <c r="QNZ912" s="3"/>
      <c r="QOA912" s="3"/>
      <c r="QOB912" s="3"/>
      <c r="QOC912" s="3"/>
      <c r="QOD912" s="3"/>
      <c r="QOE912" s="3"/>
      <c r="QOF912" s="3"/>
      <c r="QOG912" s="3"/>
      <c r="QOH912" s="3"/>
      <c r="QOI912" s="3"/>
      <c r="QOJ912" s="3"/>
      <c r="QOK912" s="3"/>
      <c r="QOL912" s="3"/>
      <c r="QOM912" s="3"/>
      <c r="QON912" s="3"/>
      <c r="QOO912" s="3"/>
      <c r="QOP912" s="3"/>
      <c r="QOQ912" s="3"/>
      <c r="QOR912" s="3"/>
      <c r="QOS912" s="3"/>
      <c r="QOT912" s="3"/>
      <c r="QOU912" s="3"/>
      <c r="QOV912" s="3"/>
      <c r="QOW912" s="3"/>
      <c r="QOX912" s="3"/>
      <c r="QOY912" s="3"/>
      <c r="QOZ912" s="3"/>
      <c r="QPA912" s="3"/>
      <c r="QPB912" s="3"/>
      <c r="QPC912" s="3"/>
      <c r="QPD912" s="3"/>
      <c r="QPE912" s="3"/>
      <c r="QPF912" s="3"/>
      <c r="QPG912" s="3"/>
      <c r="QPH912" s="3"/>
      <c r="QPI912" s="3"/>
      <c r="QPJ912" s="3"/>
      <c r="QPK912" s="3"/>
      <c r="QPL912" s="3"/>
      <c r="QPM912" s="3"/>
      <c r="QPN912" s="3"/>
      <c r="QPO912" s="3"/>
      <c r="QPP912" s="3"/>
      <c r="QPQ912" s="3"/>
      <c r="QPR912" s="3"/>
      <c r="QPS912" s="3"/>
      <c r="QPT912" s="3"/>
      <c r="QPU912" s="3"/>
      <c r="QPV912" s="3"/>
      <c r="QPW912" s="3"/>
      <c r="QPX912" s="3"/>
      <c r="QPY912" s="3"/>
      <c r="QPZ912" s="3"/>
      <c r="QQA912" s="3"/>
      <c r="QQB912" s="3"/>
      <c r="QQC912" s="3"/>
      <c r="QQD912" s="3"/>
      <c r="QQE912" s="3"/>
      <c r="QQF912" s="3"/>
      <c r="QQG912" s="3"/>
      <c r="QQH912" s="3"/>
      <c r="QQI912" s="3"/>
      <c r="QQJ912" s="3"/>
      <c r="QQK912" s="3"/>
      <c r="QQL912" s="3"/>
      <c r="QQM912" s="3"/>
      <c r="QQN912" s="3"/>
      <c r="QQO912" s="3"/>
      <c r="QQP912" s="3"/>
      <c r="QQQ912" s="3"/>
      <c r="QQR912" s="3"/>
      <c r="QQS912" s="3"/>
      <c r="QQT912" s="3"/>
      <c r="QQU912" s="3"/>
      <c r="QQV912" s="3"/>
      <c r="QQW912" s="3"/>
      <c r="QQX912" s="3"/>
      <c r="QQY912" s="3"/>
      <c r="QQZ912" s="3"/>
      <c r="QRA912" s="3"/>
      <c r="QRB912" s="3"/>
      <c r="QRC912" s="3"/>
      <c r="QRD912" s="3"/>
      <c r="QRE912" s="3"/>
      <c r="QRF912" s="3"/>
      <c r="QRG912" s="3"/>
      <c r="QRH912" s="3"/>
      <c r="QRI912" s="3"/>
      <c r="QRJ912" s="3"/>
      <c r="QRK912" s="3"/>
      <c r="QRL912" s="3"/>
      <c r="QRM912" s="3"/>
      <c r="QRN912" s="3"/>
      <c r="QRO912" s="3"/>
      <c r="QRP912" s="3"/>
      <c r="QRQ912" s="3"/>
      <c r="QRR912" s="3"/>
      <c r="QRS912" s="3"/>
      <c r="QRT912" s="3"/>
      <c r="QRU912" s="3"/>
      <c r="QRV912" s="3"/>
      <c r="QRW912" s="3"/>
      <c r="QRX912" s="3"/>
      <c r="QRY912" s="3"/>
      <c r="QRZ912" s="3"/>
      <c r="QSA912" s="3"/>
      <c r="QSB912" s="3"/>
      <c r="QSC912" s="3"/>
      <c r="QSD912" s="3"/>
      <c r="QSE912" s="3"/>
      <c r="QSF912" s="3"/>
      <c r="QSG912" s="3"/>
      <c r="QSH912" s="3"/>
      <c r="QSI912" s="3"/>
      <c r="QSJ912" s="3"/>
      <c r="QSK912" s="3"/>
      <c r="QSL912" s="3"/>
      <c r="QSM912" s="3"/>
      <c r="QSN912" s="3"/>
      <c r="QSO912" s="3"/>
      <c r="QSP912" s="3"/>
      <c r="QSQ912" s="3"/>
      <c r="QSR912" s="3"/>
      <c r="QSS912" s="3"/>
      <c r="QST912" s="3"/>
      <c r="QSU912" s="3"/>
      <c r="QSV912" s="3"/>
      <c r="QSW912" s="3"/>
      <c r="QSX912" s="3"/>
      <c r="QSY912" s="3"/>
      <c r="QSZ912" s="3"/>
      <c r="QTA912" s="3"/>
      <c r="QTB912" s="3"/>
      <c r="QTC912" s="3"/>
      <c r="QTD912" s="3"/>
      <c r="QTE912" s="3"/>
      <c r="QTF912" s="3"/>
      <c r="QTG912" s="3"/>
      <c r="QTH912" s="3"/>
      <c r="QTI912" s="3"/>
      <c r="QTJ912" s="3"/>
      <c r="QTK912" s="3"/>
      <c r="QTL912" s="3"/>
      <c r="QTM912" s="3"/>
      <c r="QTN912" s="3"/>
      <c r="QTO912" s="3"/>
      <c r="QTP912" s="3"/>
      <c r="QTQ912" s="3"/>
      <c r="QTR912" s="3"/>
      <c r="QTS912" s="3"/>
      <c r="QTT912" s="3"/>
      <c r="QTU912" s="3"/>
      <c r="QTV912" s="3"/>
      <c r="QTW912" s="3"/>
      <c r="QTX912" s="3"/>
      <c r="QTY912" s="3"/>
      <c r="QTZ912" s="3"/>
      <c r="QUA912" s="3"/>
      <c r="QUB912" s="3"/>
      <c r="QUC912" s="3"/>
      <c r="QUD912" s="3"/>
      <c r="QUE912" s="3"/>
      <c r="QUF912" s="3"/>
      <c r="QUG912" s="3"/>
      <c r="QUH912" s="3"/>
      <c r="QUI912" s="3"/>
      <c r="QUJ912" s="3"/>
      <c r="QUK912" s="3"/>
      <c r="QUL912" s="3"/>
      <c r="QUM912" s="3"/>
      <c r="QUN912" s="3"/>
      <c r="QUO912" s="3"/>
      <c r="QUP912" s="3"/>
      <c r="QUQ912" s="3"/>
      <c r="QUR912" s="3"/>
      <c r="QUS912" s="3"/>
      <c r="QUT912" s="3"/>
      <c r="QUU912" s="3"/>
      <c r="QUV912" s="3"/>
      <c r="QUW912" s="3"/>
      <c r="QUX912" s="3"/>
      <c r="QUY912" s="3"/>
      <c r="QUZ912" s="3"/>
      <c r="QVA912" s="3"/>
      <c r="QVB912" s="3"/>
      <c r="QVC912" s="3"/>
      <c r="QVD912" s="3"/>
      <c r="QVE912" s="3"/>
      <c r="QVF912" s="3"/>
      <c r="QVG912" s="3"/>
      <c r="QVH912" s="3"/>
      <c r="QVI912" s="3"/>
      <c r="QVJ912" s="3"/>
      <c r="QVK912" s="3"/>
      <c r="QVL912" s="3"/>
      <c r="QVM912" s="3"/>
      <c r="QVN912" s="3"/>
      <c r="QVO912" s="3"/>
      <c r="QVP912" s="3"/>
      <c r="QVQ912" s="3"/>
      <c r="QVR912" s="3"/>
      <c r="QVS912" s="3"/>
      <c r="QVT912" s="3"/>
      <c r="QVU912" s="3"/>
      <c r="QVV912" s="3"/>
      <c r="QVW912" s="3"/>
      <c r="QVX912" s="3"/>
      <c r="QVY912" s="3"/>
      <c r="QVZ912" s="3"/>
      <c r="QWA912" s="3"/>
      <c r="QWB912" s="3"/>
      <c r="QWC912" s="3"/>
      <c r="QWD912" s="3"/>
      <c r="QWE912" s="3"/>
      <c r="QWF912" s="3"/>
      <c r="QWG912" s="3"/>
      <c r="QWH912" s="3"/>
      <c r="QWI912" s="3"/>
      <c r="QWJ912" s="3"/>
      <c r="QWK912" s="3"/>
      <c r="QWL912" s="3"/>
      <c r="QWM912" s="3"/>
      <c r="QWN912" s="3"/>
      <c r="QWO912" s="3"/>
      <c r="QWP912" s="3"/>
      <c r="QWQ912" s="3"/>
      <c r="QWR912" s="3"/>
      <c r="QWS912" s="3"/>
      <c r="QWT912" s="3"/>
      <c r="QWU912" s="3"/>
      <c r="QWV912" s="3"/>
      <c r="QWW912" s="3"/>
      <c r="QWX912" s="3"/>
      <c r="QWY912" s="3"/>
      <c r="QWZ912" s="3"/>
      <c r="QXA912" s="3"/>
      <c r="QXB912" s="3"/>
      <c r="QXC912" s="3"/>
      <c r="QXD912" s="3"/>
      <c r="QXE912" s="3"/>
      <c r="QXF912" s="3"/>
      <c r="QXG912" s="3"/>
      <c r="QXH912" s="3"/>
      <c r="QXI912" s="3"/>
      <c r="QXJ912" s="3"/>
      <c r="QXK912" s="3"/>
      <c r="QXL912" s="3"/>
      <c r="QXM912" s="3"/>
      <c r="QXN912" s="3"/>
      <c r="QXO912" s="3"/>
      <c r="QXP912" s="3"/>
      <c r="QXQ912" s="3"/>
      <c r="QXR912" s="3"/>
      <c r="QXS912" s="3"/>
      <c r="QXT912" s="3"/>
      <c r="QXU912" s="3"/>
      <c r="QXV912" s="3"/>
      <c r="QXW912" s="3"/>
      <c r="QXX912" s="3"/>
      <c r="QXY912" s="3"/>
      <c r="QXZ912" s="3"/>
      <c r="QYA912" s="3"/>
      <c r="QYB912" s="3"/>
      <c r="QYC912" s="3"/>
      <c r="QYD912" s="3"/>
      <c r="QYE912" s="3"/>
      <c r="QYF912" s="3"/>
      <c r="QYG912" s="3"/>
      <c r="QYH912" s="3"/>
      <c r="QYI912" s="3"/>
      <c r="QYJ912" s="3"/>
      <c r="QYK912" s="3"/>
      <c r="QYL912" s="3"/>
      <c r="QYM912" s="3"/>
      <c r="QYN912" s="3"/>
      <c r="QYO912" s="3"/>
      <c r="QYP912" s="3"/>
      <c r="QYQ912" s="3"/>
      <c r="QYR912" s="3"/>
      <c r="QYS912" s="3"/>
      <c r="QYT912" s="3"/>
      <c r="QYU912" s="3"/>
      <c r="QYV912" s="3"/>
      <c r="QYW912" s="3"/>
      <c r="QYX912" s="3"/>
      <c r="QYY912" s="3"/>
      <c r="QYZ912" s="3"/>
      <c r="QZA912" s="3"/>
      <c r="QZB912" s="3"/>
      <c r="QZC912" s="3"/>
      <c r="QZD912" s="3"/>
      <c r="QZE912" s="3"/>
      <c r="QZF912" s="3"/>
      <c r="QZG912" s="3"/>
      <c r="QZH912" s="3"/>
      <c r="QZI912" s="3"/>
      <c r="QZJ912" s="3"/>
      <c r="QZK912" s="3"/>
      <c r="QZL912" s="3"/>
      <c r="QZM912" s="3"/>
      <c r="QZN912" s="3"/>
      <c r="QZO912" s="3"/>
      <c r="QZP912" s="3"/>
      <c r="QZQ912" s="3"/>
      <c r="QZR912" s="3"/>
      <c r="QZS912" s="3"/>
      <c r="QZT912" s="3"/>
      <c r="QZU912" s="3"/>
      <c r="QZV912" s="3"/>
      <c r="QZW912" s="3"/>
      <c r="QZX912" s="3"/>
      <c r="QZY912" s="3"/>
      <c r="QZZ912" s="3"/>
      <c r="RAA912" s="3"/>
      <c r="RAB912" s="3"/>
      <c r="RAC912" s="3"/>
      <c r="RAD912" s="3"/>
      <c r="RAE912" s="3"/>
      <c r="RAF912" s="3"/>
      <c r="RAG912" s="3"/>
      <c r="RAH912" s="3"/>
      <c r="RAI912" s="3"/>
      <c r="RAJ912" s="3"/>
      <c r="RAK912" s="3"/>
      <c r="RAL912" s="3"/>
      <c r="RAM912" s="3"/>
      <c r="RAN912" s="3"/>
      <c r="RAO912" s="3"/>
      <c r="RAP912" s="3"/>
      <c r="RAQ912" s="3"/>
      <c r="RAR912" s="3"/>
      <c r="RAS912" s="3"/>
      <c r="RAT912" s="3"/>
      <c r="RAU912" s="3"/>
      <c r="RAV912" s="3"/>
      <c r="RAW912" s="3"/>
      <c r="RAX912" s="3"/>
      <c r="RAY912" s="3"/>
      <c r="RAZ912" s="3"/>
      <c r="RBA912" s="3"/>
      <c r="RBB912" s="3"/>
      <c r="RBC912" s="3"/>
      <c r="RBD912" s="3"/>
      <c r="RBE912" s="3"/>
      <c r="RBF912" s="3"/>
      <c r="RBG912" s="3"/>
      <c r="RBH912" s="3"/>
      <c r="RBI912" s="3"/>
      <c r="RBJ912" s="3"/>
      <c r="RBK912" s="3"/>
      <c r="RBL912" s="3"/>
      <c r="RBM912" s="3"/>
      <c r="RBN912" s="3"/>
      <c r="RBO912" s="3"/>
      <c r="RBP912" s="3"/>
      <c r="RBQ912" s="3"/>
      <c r="RBR912" s="3"/>
      <c r="RBS912" s="3"/>
      <c r="RBT912" s="3"/>
      <c r="RBU912" s="3"/>
      <c r="RBV912" s="3"/>
      <c r="RBW912" s="3"/>
      <c r="RBX912" s="3"/>
      <c r="RBY912" s="3"/>
      <c r="RBZ912" s="3"/>
      <c r="RCA912" s="3"/>
      <c r="RCB912" s="3"/>
      <c r="RCC912" s="3"/>
      <c r="RCD912" s="3"/>
      <c r="RCE912" s="3"/>
      <c r="RCF912" s="3"/>
      <c r="RCG912" s="3"/>
      <c r="RCH912" s="3"/>
      <c r="RCI912" s="3"/>
      <c r="RCJ912" s="3"/>
      <c r="RCK912" s="3"/>
      <c r="RCL912" s="3"/>
      <c r="RCM912" s="3"/>
      <c r="RCN912" s="3"/>
      <c r="RCO912" s="3"/>
      <c r="RCP912" s="3"/>
      <c r="RCQ912" s="3"/>
      <c r="RCR912" s="3"/>
      <c r="RCS912" s="3"/>
      <c r="RCT912" s="3"/>
      <c r="RCU912" s="3"/>
      <c r="RCV912" s="3"/>
      <c r="RCW912" s="3"/>
      <c r="RCX912" s="3"/>
      <c r="RCY912" s="3"/>
      <c r="RCZ912" s="3"/>
      <c r="RDA912" s="3"/>
      <c r="RDB912" s="3"/>
      <c r="RDC912" s="3"/>
      <c r="RDD912" s="3"/>
      <c r="RDE912" s="3"/>
      <c r="RDF912" s="3"/>
      <c r="RDG912" s="3"/>
      <c r="RDH912" s="3"/>
      <c r="RDI912" s="3"/>
      <c r="RDJ912" s="3"/>
      <c r="RDK912" s="3"/>
      <c r="RDL912" s="3"/>
      <c r="RDM912" s="3"/>
      <c r="RDN912" s="3"/>
      <c r="RDO912" s="3"/>
      <c r="RDP912" s="3"/>
      <c r="RDQ912" s="3"/>
      <c r="RDR912" s="3"/>
      <c r="RDS912" s="3"/>
      <c r="RDT912" s="3"/>
      <c r="RDU912" s="3"/>
      <c r="RDV912" s="3"/>
      <c r="RDW912" s="3"/>
      <c r="RDX912" s="3"/>
      <c r="RDY912" s="3"/>
      <c r="RDZ912" s="3"/>
      <c r="REA912" s="3"/>
      <c r="REB912" s="3"/>
      <c r="REC912" s="3"/>
      <c r="RED912" s="3"/>
      <c r="REE912" s="3"/>
      <c r="REF912" s="3"/>
      <c r="REG912" s="3"/>
      <c r="REH912" s="3"/>
      <c r="REI912" s="3"/>
      <c r="REJ912" s="3"/>
      <c r="REK912" s="3"/>
      <c r="REL912" s="3"/>
      <c r="REM912" s="3"/>
      <c r="REN912" s="3"/>
      <c r="REO912" s="3"/>
      <c r="REP912" s="3"/>
      <c r="REQ912" s="3"/>
      <c r="RER912" s="3"/>
      <c r="RES912" s="3"/>
      <c r="RET912" s="3"/>
      <c r="REU912" s="3"/>
      <c r="REV912" s="3"/>
      <c r="REW912" s="3"/>
      <c r="REX912" s="3"/>
      <c r="REY912" s="3"/>
      <c r="REZ912" s="3"/>
      <c r="RFA912" s="3"/>
      <c r="RFB912" s="3"/>
      <c r="RFC912" s="3"/>
      <c r="RFD912" s="3"/>
      <c r="RFE912" s="3"/>
      <c r="RFF912" s="3"/>
      <c r="RFG912" s="3"/>
      <c r="RFH912" s="3"/>
      <c r="RFI912" s="3"/>
      <c r="RFJ912" s="3"/>
      <c r="RFK912" s="3"/>
      <c r="RFL912" s="3"/>
      <c r="RFM912" s="3"/>
      <c r="RFN912" s="3"/>
      <c r="RFO912" s="3"/>
      <c r="RFP912" s="3"/>
      <c r="RFQ912" s="3"/>
      <c r="RFR912" s="3"/>
      <c r="RFS912" s="3"/>
      <c r="RFT912" s="3"/>
      <c r="RFU912" s="3"/>
      <c r="RFV912" s="3"/>
      <c r="RFW912" s="3"/>
      <c r="RFX912" s="3"/>
      <c r="RFY912" s="3"/>
      <c r="RFZ912" s="3"/>
      <c r="RGA912" s="3"/>
      <c r="RGB912" s="3"/>
      <c r="RGC912" s="3"/>
      <c r="RGD912" s="3"/>
      <c r="RGE912" s="3"/>
      <c r="RGF912" s="3"/>
      <c r="RGG912" s="3"/>
      <c r="RGH912" s="3"/>
      <c r="RGI912" s="3"/>
      <c r="RGJ912" s="3"/>
      <c r="RGK912" s="3"/>
      <c r="RGL912" s="3"/>
      <c r="RGM912" s="3"/>
      <c r="RGN912" s="3"/>
      <c r="RGO912" s="3"/>
      <c r="RGP912" s="3"/>
      <c r="RGQ912" s="3"/>
      <c r="RGR912" s="3"/>
      <c r="RGS912" s="3"/>
      <c r="RGT912" s="3"/>
      <c r="RGU912" s="3"/>
      <c r="RGV912" s="3"/>
      <c r="RGW912" s="3"/>
      <c r="RGX912" s="3"/>
      <c r="RGY912" s="3"/>
      <c r="RGZ912" s="3"/>
      <c r="RHA912" s="3"/>
      <c r="RHB912" s="3"/>
      <c r="RHC912" s="3"/>
      <c r="RHD912" s="3"/>
      <c r="RHE912" s="3"/>
      <c r="RHF912" s="3"/>
      <c r="RHG912" s="3"/>
      <c r="RHH912" s="3"/>
      <c r="RHI912" s="3"/>
      <c r="RHJ912" s="3"/>
      <c r="RHK912" s="3"/>
      <c r="RHL912" s="3"/>
      <c r="RHM912" s="3"/>
      <c r="RHN912" s="3"/>
      <c r="RHO912" s="3"/>
      <c r="RHP912" s="3"/>
      <c r="RHQ912" s="3"/>
      <c r="RHR912" s="3"/>
      <c r="RHS912" s="3"/>
      <c r="RHT912" s="3"/>
      <c r="RHU912" s="3"/>
      <c r="RHV912" s="3"/>
      <c r="RHW912" s="3"/>
      <c r="RHX912" s="3"/>
      <c r="RHY912" s="3"/>
      <c r="RHZ912" s="3"/>
      <c r="RIA912" s="3"/>
      <c r="RIB912" s="3"/>
      <c r="RIC912" s="3"/>
      <c r="RID912" s="3"/>
      <c r="RIE912" s="3"/>
      <c r="RIF912" s="3"/>
      <c r="RIG912" s="3"/>
      <c r="RIH912" s="3"/>
      <c r="RII912" s="3"/>
      <c r="RIJ912" s="3"/>
      <c r="RIK912" s="3"/>
      <c r="RIL912" s="3"/>
      <c r="RIM912" s="3"/>
      <c r="RIN912" s="3"/>
      <c r="RIO912" s="3"/>
      <c r="RIP912" s="3"/>
      <c r="RIQ912" s="3"/>
      <c r="RIR912" s="3"/>
      <c r="RIS912" s="3"/>
      <c r="RIT912" s="3"/>
      <c r="RIU912" s="3"/>
      <c r="RIV912" s="3"/>
      <c r="RIW912" s="3"/>
      <c r="RIX912" s="3"/>
      <c r="RIY912" s="3"/>
      <c r="RIZ912" s="3"/>
      <c r="RJA912" s="3"/>
      <c r="RJB912" s="3"/>
      <c r="RJC912" s="3"/>
      <c r="RJD912" s="3"/>
      <c r="RJE912" s="3"/>
      <c r="RJF912" s="3"/>
      <c r="RJG912" s="3"/>
      <c r="RJH912" s="3"/>
      <c r="RJI912" s="3"/>
      <c r="RJJ912" s="3"/>
      <c r="RJK912" s="3"/>
      <c r="RJL912" s="3"/>
      <c r="RJM912" s="3"/>
      <c r="RJN912" s="3"/>
      <c r="RJO912" s="3"/>
      <c r="RJP912" s="3"/>
      <c r="RJQ912" s="3"/>
      <c r="RJR912" s="3"/>
      <c r="RJS912" s="3"/>
      <c r="RJT912" s="3"/>
      <c r="RJU912" s="3"/>
      <c r="RJV912" s="3"/>
      <c r="RJW912" s="3"/>
      <c r="RJX912" s="3"/>
      <c r="RJY912" s="3"/>
      <c r="RJZ912" s="3"/>
      <c r="RKA912" s="3"/>
      <c r="RKB912" s="3"/>
      <c r="RKC912" s="3"/>
      <c r="RKD912" s="3"/>
      <c r="RKE912" s="3"/>
      <c r="RKF912" s="3"/>
      <c r="RKG912" s="3"/>
      <c r="RKH912" s="3"/>
      <c r="RKI912" s="3"/>
      <c r="RKJ912" s="3"/>
      <c r="RKK912" s="3"/>
      <c r="RKL912" s="3"/>
      <c r="RKM912" s="3"/>
      <c r="RKN912" s="3"/>
      <c r="RKO912" s="3"/>
      <c r="RKP912" s="3"/>
      <c r="RKQ912" s="3"/>
      <c r="RKR912" s="3"/>
      <c r="RKS912" s="3"/>
      <c r="RKT912" s="3"/>
      <c r="RKU912" s="3"/>
      <c r="RKV912" s="3"/>
      <c r="RKW912" s="3"/>
      <c r="RKX912" s="3"/>
      <c r="RKY912" s="3"/>
      <c r="RKZ912" s="3"/>
      <c r="RLA912" s="3"/>
      <c r="RLB912" s="3"/>
      <c r="RLC912" s="3"/>
      <c r="RLD912" s="3"/>
      <c r="RLE912" s="3"/>
      <c r="RLF912" s="3"/>
      <c r="RLG912" s="3"/>
      <c r="RLH912" s="3"/>
      <c r="RLI912" s="3"/>
      <c r="RLJ912" s="3"/>
      <c r="RLK912" s="3"/>
      <c r="RLL912" s="3"/>
      <c r="RLM912" s="3"/>
      <c r="RLN912" s="3"/>
      <c r="RLO912" s="3"/>
      <c r="RLP912" s="3"/>
      <c r="RLQ912" s="3"/>
      <c r="RLR912" s="3"/>
      <c r="RLS912" s="3"/>
      <c r="RLT912" s="3"/>
      <c r="RLU912" s="3"/>
      <c r="RLV912" s="3"/>
      <c r="RLW912" s="3"/>
      <c r="RLX912" s="3"/>
      <c r="RLY912" s="3"/>
      <c r="RLZ912" s="3"/>
      <c r="RMA912" s="3"/>
      <c r="RMB912" s="3"/>
      <c r="RMC912" s="3"/>
      <c r="RMD912" s="3"/>
      <c r="RME912" s="3"/>
      <c r="RMF912" s="3"/>
      <c r="RMG912" s="3"/>
      <c r="RMH912" s="3"/>
      <c r="RMI912" s="3"/>
      <c r="RMJ912" s="3"/>
      <c r="RMK912" s="3"/>
      <c r="RML912" s="3"/>
      <c r="RMM912" s="3"/>
      <c r="RMN912" s="3"/>
      <c r="RMO912" s="3"/>
      <c r="RMP912" s="3"/>
      <c r="RMQ912" s="3"/>
      <c r="RMR912" s="3"/>
      <c r="RMS912" s="3"/>
      <c r="RMT912" s="3"/>
      <c r="RMU912" s="3"/>
      <c r="RMV912" s="3"/>
      <c r="RMW912" s="3"/>
      <c r="RMX912" s="3"/>
      <c r="RMY912" s="3"/>
      <c r="RMZ912" s="3"/>
      <c r="RNA912" s="3"/>
      <c r="RNB912" s="3"/>
      <c r="RNC912" s="3"/>
      <c r="RND912" s="3"/>
      <c r="RNE912" s="3"/>
      <c r="RNF912" s="3"/>
      <c r="RNG912" s="3"/>
      <c r="RNH912" s="3"/>
      <c r="RNI912" s="3"/>
      <c r="RNJ912" s="3"/>
      <c r="RNK912" s="3"/>
      <c r="RNL912" s="3"/>
      <c r="RNM912" s="3"/>
      <c r="RNN912" s="3"/>
      <c r="RNO912" s="3"/>
      <c r="RNP912" s="3"/>
      <c r="RNQ912" s="3"/>
      <c r="RNR912" s="3"/>
      <c r="RNS912" s="3"/>
      <c r="RNT912" s="3"/>
      <c r="RNU912" s="3"/>
      <c r="RNV912" s="3"/>
      <c r="RNW912" s="3"/>
      <c r="RNX912" s="3"/>
      <c r="RNY912" s="3"/>
      <c r="RNZ912" s="3"/>
      <c r="ROA912" s="3"/>
      <c r="ROB912" s="3"/>
      <c r="ROC912" s="3"/>
      <c r="ROD912" s="3"/>
      <c r="ROE912" s="3"/>
      <c r="ROF912" s="3"/>
      <c r="ROG912" s="3"/>
      <c r="ROH912" s="3"/>
      <c r="ROI912" s="3"/>
      <c r="ROJ912" s="3"/>
      <c r="ROK912" s="3"/>
      <c r="ROL912" s="3"/>
      <c r="ROM912" s="3"/>
      <c r="RON912" s="3"/>
      <c r="ROO912" s="3"/>
      <c r="ROP912" s="3"/>
      <c r="ROQ912" s="3"/>
      <c r="ROR912" s="3"/>
      <c r="ROS912" s="3"/>
      <c r="ROT912" s="3"/>
      <c r="ROU912" s="3"/>
      <c r="ROV912" s="3"/>
      <c r="ROW912" s="3"/>
      <c r="ROX912" s="3"/>
      <c r="ROY912" s="3"/>
      <c r="ROZ912" s="3"/>
      <c r="RPA912" s="3"/>
      <c r="RPB912" s="3"/>
      <c r="RPC912" s="3"/>
      <c r="RPD912" s="3"/>
      <c r="RPE912" s="3"/>
      <c r="RPF912" s="3"/>
      <c r="RPG912" s="3"/>
      <c r="RPH912" s="3"/>
      <c r="RPI912" s="3"/>
      <c r="RPJ912" s="3"/>
      <c r="RPK912" s="3"/>
      <c r="RPL912" s="3"/>
      <c r="RPM912" s="3"/>
      <c r="RPN912" s="3"/>
      <c r="RPO912" s="3"/>
      <c r="RPP912" s="3"/>
      <c r="RPQ912" s="3"/>
      <c r="RPR912" s="3"/>
      <c r="RPS912" s="3"/>
      <c r="RPT912" s="3"/>
      <c r="RPU912" s="3"/>
      <c r="RPV912" s="3"/>
      <c r="RPW912" s="3"/>
      <c r="RPX912" s="3"/>
      <c r="RPY912" s="3"/>
      <c r="RPZ912" s="3"/>
      <c r="RQA912" s="3"/>
      <c r="RQB912" s="3"/>
      <c r="RQC912" s="3"/>
      <c r="RQD912" s="3"/>
      <c r="RQE912" s="3"/>
      <c r="RQF912" s="3"/>
      <c r="RQG912" s="3"/>
      <c r="RQH912" s="3"/>
      <c r="RQI912" s="3"/>
      <c r="RQJ912" s="3"/>
      <c r="RQK912" s="3"/>
      <c r="RQL912" s="3"/>
      <c r="RQM912" s="3"/>
      <c r="RQN912" s="3"/>
      <c r="RQO912" s="3"/>
      <c r="RQP912" s="3"/>
      <c r="RQQ912" s="3"/>
      <c r="RQR912" s="3"/>
      <c r="RQS912" s="3"/>
      <c r="RQT912" s="3"/>
      <c r="RQU912" s="3"/>
      <c r="RQV912" s="3"/>
      <c r="RQW912" s="3"/>
      <c r="RQX912" s="3"/>
      <c r="RQY912" s="3"/>
      <c r="RQZ912" s="3"/>
      <c r="RRA912" s="3"/>
      <c r="RRB912" s="3"/>
      <c r="RRC912" s="3"/>
      <c r="RRD912" s="3"/>
      <c r="RRE912" s="3"/>
      <c r="RRF912" s="3"/>
      <c r="RRG912" s="3"/>
      <c r="RRH912" s="3"/>
      <c r="RRI912" s="3"/>
      <c r="RRJ912" s="3"/>
      <c r="RRK912" s="3"/>
      <c r="RRL912" s="3"/>
      <c r="RRM912" s="3"/>
      <c r="RRN912" s="3"/>
      <c r="RRO912" s="3"/>
      <c r="RRP912" s="3"/>
      <c r="RRQ912" s="3"/>
      <c r="RRR912" s="3"/>
      <c r="RRS912" s="3"/>
      <c r="RRT912" s="3"/>
      <c r="RRU912" s="3"/>
      <c r="RRV912" s="3"/>
      <c r="RRW912" s="3"/>
      <c r="RRX912" s="3"/>
      <c r="RRY912" s="3"/>
      <c r="RRZ912" s="3"/>
      <c r="RSA912" s="3"/>
      <c r="RSB912" s="3"/>
      <c r="RSC912" s="3"/>
      <c r="RSD912" s="3"/>
      <c r="RSE912" s="3"/>
      <c r="RSF912" s="3"/>
      <c r="RSG912" s="3"/>
      <c r="RSH912" s="3"/>
      <c r="RSI912" s="3"/>
      <c r="RSJ912" s="3"/>
      <c r="RSK912" s="3"/>
      <c r="RSL912" s="3"/>
      <c r="RSM912" s="3"/>
      <c r="RSN912" s="3"/>
      <c r="RSO912" s="3"/>
      <c r="RSP912" s="3"/>
      <c r="RSQ912" s="3"/>
      <c r="RSR912" s="3"/>
      <c r="RSS912" s="3"/>
      <c r="RST912" s="3"/>
      <c r="RSU912" s="3"/>
      <c r="RSV912" s="3"/>
      <c r="RSW912" s="3"/>
      <c r="RSX912" s="3"/>
      <c r="RSY912" s="3"/>
      <c r="RSZ912" s="3"/>
      <c r="RTA912" s="3"/>
      <c r="RTB912" s="3"/>
      <c r="RTC912" s="3"/>
      <c r="RTD912" s="3"/>
      <c r="RTE912" s="3"/>
      <c r="RTF912" s="3"/>
      <c r="RTG912" s="3"/>
      <c r="RTH912" s="3"/>
      <c r="RTI912" s="3"/>
      <c r="RTJ912" s="3"/>
      <c r="RTK912" s="3"/>
      <c r="RTL912" s="3"/>
      <c r="RTM912" s="3"/>
      <c r="RTN912" s="3"/>
      <c r="RTO912" s="3"/>
      <c r="RTP912" s="3"/>
      <c r="RTQ912" s="3"/>
      <c r="RTR912" s="3"/>
      <c r="RTS912" s="3"/>
      <c r="RTT912" s="3"/>
      <c r="RTU912" s="3"/>
      <c r="RTV912" s="3"/>
      <c r="RTW912" s="3"/>
      <c r="RTX912" s="3"/>
      <c r="RTY912" s="3"/>
      <c r="RTZ912" s="3"/>
      <c r="RUA912" s="3"/>
      <c r="RUB912" s="3"/>
      <c r="RUC912" s="3"/>
      <c r="RUD912" s="3"/>
      <c r="RUE912" s="3"/>
      <c r="RUF912" s="3"/>
      <c r="RUG912" s="3"/>
      <c r="RUH912" s="3"/>
      <c r="RUI912" s="3"/>
      <c r="RUJ912" s="3"/>
      <c r="RUK912" s="3"/>
      <c r="RUL912" s="3"/>
      <c r="RUM912" s="3"/>
      <c r="RUN912" s="3"/>
      <c r="RUO912" s="3"/>
      <c r="RUP912" s="3"/>
      <c r="RUQ912" s="3"/>
      <c r="RUR912" s="3"/>
      <c r="RUS912" s="3"/>
      <c r="RUT912" s="3"/>
      <c r="RUU912" s="3"/>
      <c r="RUV912" s="3"/>
      <c r="RUW912" s="3"/>
      <c r="RUX912" s="3"/>
      <c r="RUY912" s="3"/>
      <c r="RUZ912" s="3"/>
      <c r="RVA912" s="3"/>
      <c r="RVB912" s="3"/>
      <c r="RVC912" s="3"/>
      <c r="RVD912" s="3"/>
      <c r="RVE912" s="3"/>
      <c r="RVF912" s="3"/>
      <c r="RVG912" s="3"/>
      <c r="RVH912" s="3"/>
      <c r="RVI912" s="3"/>
      <c r="RVJ912" s="3"/>
      <c r="RVK912" s="3"/>
      <c r="RVL912" s="3"/>
      <c r="RVM912" s="3"/>
      <c r="RVN912" s="3"/>
      <c r="RVO912" s="3"/>
      <c r="RVP912" s="3"/>
      <c r="RVQ912" s="3"/>
      <c r="RVR912" s="3"/>
      <c r="RVS912" s="3"/>
      <c r="RVT912" s="3"/>
      <c r="RVU912" s="3"/>
      <c r="RVV912" s="3"/>
      <c r="RVW912" s="3"/>
      <c r="RVX912" s="3"/>
      <c r="RVY912" s="3"/>
      <c r="RVZ912" s="3"/>
      <c r="RWA912" s="3"/>
      <c r="RWB912" s="3"/>
      <c r="RWC912" s="3"/>
      <c r="RWD912" s="3"/>
      <c r="RWE912" s="3"/>
      <c r="RWF912" s="3"/>
      <c r="RWG912" s="3"/>
      <c r="RWH912" s="3"/>
      <c r="RWI912" s="3"/>
      <c r="RWJ912" s="3"/>
      <c r="RWK912" s="3"/>
      <c r="RWL912" s="3"/>
      <c r="RWM912" s="3"/>
      <c r="RWN912" s="3"/>
      <c r="RWO912" s="3"/>
      <c r="RWP912" s="3"/>
      <c r="RWQ912" s="3"/>
      <c r="RWR912" s="3"/>
      <c r="RWS912" s="3"/>
      <c r="RWT912" s="3"/>
      <c r="RWU912" s="3"/>
      <c r="RWV912" s="3"/>
      <c r="RWW912" s="3"/>
      <c r="RWX912" s="3"/>
      <c r="RWY912" s="3"/>
      <c r="RWZ912" s="3"/>
      <c r="RXA912" s="3"/>
      <c r="RXB912" s="3"/>
      <c r="RXC912" s="3"/>
      <c r="RXD912" s="3"/>
      <c r="RXE912" s="3"/>
      <c r="RXF912" s="3"/>
      <c r="RXG912" s="3"/>
      <c r="RXH912" s="3"/>
      <c r="RXI912" s="3"/>
      <c r="RXJ912" s="3"/>
      <c r="RXK912" s="3"/>
      <c r="RXL912" s="3"/>
      <c r="RXM912" s="3"/>
      <c r="RXN912" s="3"/>
      <c r="RXO912" s="3"/>
      <c r="RXP912" s="3"/>
      <c r="RXQ912" s="3"/>
      <c r="RXR912" s="3"/>
      <c r="RXS912" s="3"/>
      <c r="RXT912" s="3"/>
      <c r="RXU912" s="3"/>
      <c r="RXV912" s="3"/>
      <c r="RXW912" s="3"/>
      <c r="RXX912" s="3"/>
      <c r="RXY912" s="3"/>
      <c r="RXZ912" s="3"/>
      <c r="RYA912" s="3"/>
      <c r="RYB912" s="3"/>
      <c r="RYC912" s="3"/>
      <c r="RYD912" s="3"/>
      <c r="RYE912" s="3"/>
      <c r="RYF912" s="3"/>
      <c r="RYG912" s="3"/>
      <c r="RYH912" s="3"/>
      <c r="RYI912" s="3"/>
      <c r="RYJ912" s="3"/>
      <c r="RYK912" s="3"/>
      <c r="RYL912" s="3"/>
      <c r="RYM912" s="3"/>
      <c r="RYN912" s="3"/>
      <c r="RYO912" s="3"/>
      <c r="RYP912" s="3"/>
      <c r="RYQ912" s="3"/>
      <c r="RYR912" s="3"/>
      <c r="RYS912" s="3"/>
      <c r="RYT912" s="3"/>
      <c r="RYU912" s="3"/>
      <c r="RYV912" s="3"/>
      <c r="RYW912" s="3"/>
      <c r="RYX912" s="3"/>
      <c r="RYY912" s="3"/>
      <c r="RYZ912" s="3"/>
      <c r="RZA912" s="3"/>
      <c r="RZB912" s="3"/>
      <c r="RZC912" s="3"/>
      <c r="RZD912" s="3"/>
      <c r="RZE912" s="3"/>
      <c r="RZF912" s="3"/>
      <c r="RZG912" s="3"/>
      <c r="RZH912" s="3"/>
      <c r="RZI912" s="3"/>
      <c r="RZJ912" s="3"/>
      <c r="RZK912" s="3"/>
      <c r="RZL912" s="3"/>
      <c r="RZM912" s="3"/>
      <c r="RZN912" s="3"/>
      <c r="RZO912" s="3"/>
      <c r="RZP912" s="3"/>
      <c r="RZQ912" s="3"/>
      <c r="RZR912" s="3"/>
      <c r="RZS912" s="3"/>
      <c r="RZT912" s="3"/>
      <c r="RZU912" s="3"/>
      <c r="RZV912" s="3"/>
      <c r="RZW912" s="3"/>
      <c r="RZX912" s="3"/>
      <c r="RZY912" s="3"/>
      <c r="RZZ912" s="3"/>
      <c r="SAA912" s="3"/>
      <c r="SAB912" s="3"/>
      <c r="SAC912" s="3"/>
      <c r="SAD912" s="3"/>
      <c r="SAE912" s="3"/>
      <c r="SAF912" s="3"/>
      <c r="SAG912" s="3"/>
      <c r="SAH912" s="3"/>
      <c r="SAI912" s="3"/>
      <c r="SAJ912" s="3"/>
      <c r="SAK912" s="3"/>
      <c r="SAL912" s="3"/>
      <c r="SAM912" s="3"/>
      <c r="SAN912" s="3"/>
      <c r="SAO912" s="3"/>
      <c r="SAP912" s="3"/>
      <c r="SAQ912" s="3"/>
      <c r="SAR912" s="3"/>
      <c r="SAS912" s="3"/>
      <c r="SAT912" s="3"/>
      <c r="SAU912" s="3"/>
      <c r="SAV912" s="3"/>
      <c r="SAW912" s="3"/>
      <c r="SAX912" s="3"/>
      <c r="SAY912" s="3"/>
      <c r="SAZ912" s="3"/>
      <c r="SBA912" s="3"/>
      <c r="SBB912" s="3"/>
      <c r="SBC912" s="3"/>
      <c r="SBD912" s="3"/>
      <c r="SBE912" s="3"/>
      <c r="SBF912" s="3"/>
      <c r="SBG912" s="3"/>
      <c r="SBH912" s="3"/>
      <c r="SBI912" s="3"/>
      <c r="SBJ912" s="3"/>
      <c r="SBK912" s="3"/>
      <c r="SBL912" s="3"/>
      <c r="SBM912" s="3"/>
      <c r="SBN912" s="3"/>
      <c r="SBO912" s="3"/>
      <c r="SBP912" s="3"/>
      <c r="SBQ912" s="3"/>
      <c r="SBR912" s="3"/>
      <c r="SBS912" s="3"/>
      <c r="SBT912" s="3"/>
      <c r="SBU912" s="3"/>
      <c r="SBV912" s="3"/>
      <c r="SBW912" s="3"/>
      <c r="SBX912" s="3"/>
      <c r="SBY912" s="3"/>
      <c r="SBZ912" s="3"/>
      <c r="SCA912" s="3"/>
      <c r="SCB912" s="3"/>
      <c r="SCC912" s="3"/>
      <c r="SCD912" s="3"/>
      <c r="SCE912" s="3"/>
      <c r="SCF912" s="3"/>
      <c r="SCG912" s="3"/>
      <c r="SCH912" s="3"/>
      <c r="SCI912" s="3"/>
      <c r="SCJ912" s="3"/>
      <c r="SCK912" s="3"/>
      <c r="SCL912" s="3"/>
      <c r="SCM912" s="3"/>
      <c r="SCN912" s="3"/>
      <c r="SCO912" s="3"/>
      <c r="SCP912" s="3"/>
      <c r="SCQ912" s="3"/>
      <c r="SCR912" s="3"/>
      <c r="SCS912" s="3"/>
      <c r="SCT912" s="3"/>
      <c r="SCU912" s="3"/>
      <c r="SCV912" s="3"/>
      <c r="SCW912" s="3"/>
      <c r="SCX912" s="3"/>
      <c r="SCY912" s="3"/>
      <c r="SCZ912" s="3"/>
      <c r="SDA912" s="3"/>
      <c r="SDB912" s="3"/>
      <c r="SDC912" s="3"/>
      <c r="SDD912" s="3"/>
      <c r="SDE912" s="3"/>
      <c r="SDF912" s="3"/>
      <c r="SDG912" s="3"/>
      <c r="SDH912" s="3"/>
      <c r="SDI912" s="3"/>
      <c r="SDJ912" s="3"/>
      <c r="SDK912" s="3"/>
      <c r="SDL912" s="3"/>
      <c r="SDM912" s="3"/>
      <c r="SDN912" s="3"/>
      <c r="SDO912" s="3"/>
      <c r="SDP912" s="3"/>
      <c r="SDQ912" s="3"/>
      <c r="SDR912" s="3"/>
      <c r="SDS912" s="3"/>
      <c r="SDT912" s="3"/>
      <c r="SDU912" s="3"/>
      <c r="SDV912" s="3"/>
      <c r="SDW912" s="3"/>
      <c r="SDX912" s="3"/>
      <c r="SDY912" s="3"/>
      <c r="SDZ912" s="3"/>
      <c r="SEA912" s="3"/>
      <c r="SEB912" s="3"/>
      <c r="SEC912" s="3"/>
      <c r="SED912" s="3"/>
      <c r="SEE912" s="3"/>
      <c r="SEF912" s="3"/>
      <c r="SEG912" s="3"/>
      <c r="SEH912" s="3"/>
      <c r="SEI912" s="3"/>
      <c r="SEJ912" s="3"/>
      <c r="SEK912" s="3"/>
      <c r="SEL912" s="3"/>
      <c r="SEM912" s="3"/>
      <c r="SEN912" s="3"/>
      <c r="SEO912" s="3"/>
      <c r="SEP912" s="3"/>
      <c r="SEQ912" s="3"/>
      <c r="SER912" s="3"/>
      <c r="SES912" s="3"/>
      <c r="SET912" s="3"/>
      <c r="SEU912" s="3"/>
      <c r="SEV912" s="3"/>
      <c r="SEW912" s="3"/>
      <c r="SEX912" s="3"/>
      <c r="SEY912" s="3"/>
      <c r="SEZ912" s="3"/>
      <c r="SFA912" s="3"/>
      <c r="SFB912" s="3"/>
      <c r="SFC912" s="3"/>
      <c r="SFD912" s="3"/>
      <c r="SFE912" s="3"/>
      <c r="SFF912" s="3"/>
      <c r="SFG912" s="3"/>
      <c r="SFH912" s="3"/>
      <c r="SFI912" s="3"/>
      <c r="SFJ912" s="3"/>
      <c r="SFK912" s="3"/>
      <c r="SFL912" s="3"/>
      <c r="SFM912" s="3"/>
      <c r="SFN912" s="3"/>
      <c r="SFO912" s="3"/>
      <c r="SFP912" s="3"/>
      <c r="SFQ912" s="3"/>
      <c r="SFR912" s="3"/>
      <c r="SFS912" s="3"/>
      <c r="SFT912" s="3"/>
      <c r="SFU912" s="3"/>
      <c r="SFV912" s="3"/>
      <c r="SFW912" s="3"/>
      <c r="SFX912" s="3"/>
      <c r="SFY912" s="3"/>
      <c r="SFZ912" s="3"/>
      <c r="SGA912" s="3"/>
      <c r="SGB912" s="3"/>
      <c r="SGC912" s="3"/>
      <c r="SGD912" s="3"/>
      <c r="SGE912" s="3"/>
      <c r="SGF912" s="3"/>
      <c r="SGG912" s="3"/>
      <c r="SGH912" s="3"/>
      <c r="SGI912" s="3"/>
      <c r="SGJ912" s="3"/>
      <c r="SGK912" s="3"/>
      <c r="SGL912" s="3"/>
      <c r="SGM912" s="3"/>
      <c r="SGN912" s="3"/>
      <c r="SGO912" s="3"/>
      <c r="SGP912" s="3"/>
      <c r="SGQ912" s="3"/>
      <c r="SGR912" s="3"/>
      <c r="SGS912" s="3"/>
      <c r="SGT912" s="3"/>
      <c r="SGU912" s="3"/>
      <c r="SGV912" s="3"/>
      <c r="SGW912" s="3"/>
      <c r="SGX912" s="3"/>
      <c r="SGY912" s="3"/>
      <c r="SGZ912" s="3"/>
      <c r="SHA912" s="3"/>
      <c r="SHB912" s="3"/>
      <c r="SHC912" s="3"/>
      <c r="SHD912" s="3"/>
      <c r="SHE912" s="3"/>
      <c r="SHF912" s="3"/>
      <c r="SHG912" s="3"/>
      <c r="SHH912" s="3"/>
      <c r="SHI912" s="3"/>
      <c r="SHJ912" s="3"/>
      <c r="SHK912" s="3"/>
      <c r="SHL912" s="3"/>
      <c r="SHM912" s="3"/>
      <c r="SHN912" s="3"/>
      <c r="SHO912" s="3"/>
      <c r="SHP912" s="3"/>
      <c r="SHQ912" s="3"/>
      <c r="SHR912" s="3"/>
      <c r="SHS912" s="3"/>
      <c r="SHT912" s="3"/>
      <c r="SHU912" s="3"/>
      <c r="SHV912" s="3"/>
      <c r="SHW912" s="3"/>
      <c r="SHX912" s="3"/>
      <c r="SHY912" s="3"/>
      <c r="SHZ912" s="3"/>
      <c r="SIA912" s="3"/>
      <c r="SIB912" s="3"/>
      <c r="SIC912" s="3"/>
      <c r="SID912" s="3"/>
      <c r="SIE912" s="3"/>
      <c r="SIF912" s="3"/>
      <c r="SIG912" s="3"/>
      <c r="SIH912" s="3"/>
      <c r="SII912" s="3"/>
      <c r="SIJ912" s="3"/>
      <c r="SIK912" s="3"/>
      <c r="SIL912" s="3"/>
      <c r="SIM912" s="3"/>
      <c r="SIN912" s="3"/>
      <c r="SIO912" s="3"/>
      <c r="SIP912" s="3"/>
      <c r="SIQ912" s="3"/>
      <c r="SIR912" s="3"/>
      <c r="SIS912" s="3"/>
      <c r="SIT912" s="3"/>
      <c r="SIU912" s="3"/>
      <c r="SIV912" s="3"/>
      <c r="SIW912" s="3"/>
      <c r="SIX912" s="3"/>
      <c r="SIY912" s="3"/>
      <c r="SIZ912" s="3"/>
      <c r="SJA912" s="3"/>
      <c r="SJB912" s="3"/>
      <c r="SJC912" s="3"/>
      <c r="SJD912" s="3"/>
      <c r="SJE912" s="3"/>
      <c r="SJF912" s="3"/>
      <c r="SJG912" s="3"/>
      <c r="SJH912" s="3"/>
      <c r="SJI912" s="3"/>
      <c r="SJJ912" s="3"/>
      <c r="SJK912" s="3"/>
      <c r="SJL912" s="3"/>
      <c r="SJM912" s="3"/>
      <c r="SJN912" s="3"/>
      <c r="SJO912" s="3"/>
      <c r="SJP912" s="3"/>
      <c r="SJQ912" s="3"/>
      <c r="SJR912" s="3"/>
      <c r="SJS912" s="3"/>
      <c r="SJT912" s="3"/>
      <c r="SJU912" s="3"/>
      <c r="SJV912" s="3"/>
      <c r="SJW912" s="3"/>
      <c r="SJX912" s="3"/>
      <c r="SJY912" s="3"/>
      <c r="SJZ912" s="3"/>
      <c r="SKA912" s="3"/>
      <c r="SKB912" s="3"/>
      <c r="SKC912" s="3"/>
      <c r="SKD912" s="3"/>
      <c r="SKE912" s="3"/>
      <c r="SKF912" s="3"/>
      <c r="SKG912" s="3"/>
      <c r="SKH912" s="3"/>
      <c r="SKI912" s="3"/>
      <c r="SKJ912" s="3"/>
      <c r="SKK912" s="3"/>
      <c r="SKL912" s="3"/>
      <c r="SKM912" s="3"/>
      <c r="SKN912" s="3"/>
      <c r="SKO912" s="3"/>
      <c r="SKP912" s="3"/>
      <c r="SKQ912" s="3"/>
      <c r="SKR912" s="3"/>
      <c r="SKS912" s="3"/>
      <c r="SKT912" s="3"/>
      <c r="SKU912" s="3"/>
      <c r="SKV912" s="3"/>
      <c r="SKW912" s="3"/>
      <c r="SKX912" s="3"/>
      <c r="SKY912" s="3"/>
      <c r="SKZ912" s="3"/>
      <c r="SLA912" s="3"/>
      <c r="SLB912" s="3"/>
      <c r="SLC912" s="3"/>
      <c r="SLD912" s="3"/>
      <c r="SLE912" s="3"/>
      <c r="SLF912" s="3"/>
      <c r="SLG912" s="3"/>
      <c r="SLH912" s="3"/>
      <c r="SLI912" s="3"/>
      <c r="SLJ912" s="3"/>
      <c r="SLK912" s="3"/>
      <c r="SLL912" s="3"/>
      <c r="SLM912" s="3"/>
      <c r="SLN912" s="3"/>
      <c r="SLO912" s="3"/>
      <c r="SLP912" s="3"/>
      <c r="SLQ912" s="3"/>
      <c r="SLR912" s="3"/>
      <c r="SLS912" s="3"/>
      <c r="SLT912" s="3"/>
      <c r="SLU912" s="3"/>
      <c r="SLV912" s="3"/>
      <c r="SLW912" s="3"/>
      <c r="SLX912" s="3"/>
      <c r="SLY912" s="3"/>
      <c r="SLZ912" s="3"/>
      <c r="SMA912" s="3"/>
      <c r="SMB912" s="3"/>
      <c r="SMC912" s="3"/>
      <c r="SMD912" s="3"/>
      <c r="SME912" s="3"/>
      <c r="SMF912" s="3"/>
      <c r="SMG912" s="3"/>
      <c r="SMH912" s="3"/>
      <c r="SMI912" s="3"/>
      <c r="SMJ912" s="3"/>
      <c r="SMK912" s="3"/>
      <c r="SML912" s="3"/>
      <c r="SMM912" s="3"/>
      <c r="SMN912" s="3"/>
      <c r="SMO912" s="3"/>
      <c r="SMP912" s="3"/>
      <c r="SMQ912" s="3"/>
      <c r="SMR912" s="3"/>
      <c r="SMS912" s="3"/>
      <c r="SMT912" s="3"/>
      <c r="SMU912" s="3"/>
      <c r="SMV912" s="3"/>
      <c r="SMW912" s="3"/>
      <c r="SMX912" s="3"/>
      <c r="SMY912" s="3"/>
      <c r="SMZ912" s="3"/>
      <c r="SNA912" s="3"/>
      <c r="SNB912" s="3"/>
      <c r="SNC912" s="3"/>
      <c r="SND912" s="3"/>
      <c r="SNE912" s="3"/>
      <c r="SNF912" s="3"/>
      <c r="SNG912" s="3"/>
      <c r="SNH912" s="3"/>
      <c r="SNI912" s="3"/>
      <c r="SNJ912" s="3"/>
      <c r="SNK912" s="3"/>
      <c r="SNL912" s="3"/>
      <c r="SNM912" s="3"/>
      <c r="SNN912" s="3"/>
      <c r="SNO912" s="3"/>
      <c r="SNP912" s="3"/>
      <c r="SNQ912" s="3"/>
      <c r="SNR912" s="3"/>
      <c r="SNS912" s="3"/>
      <c r="SNT912" s="3"/>
      <c r="SNU912" s="3"/>
      <c r="SNV912" s="3"/>
      <c r="SNW912" s="3"/>
      <c r="SNX912" s="3"/>
      <c r="SNY912" s="3"/>
      <c r="SNZ912" s="3"/>
      <c r="SOA912" s="3"/>
      <c r="SOB912" s="3"/>
      <c r="SOC912" s="3"/>
      <c r="SOD912" s="3"/>
      <c r="SOE912" s="3"/>
      <c r="SOF912" s="3"/>
      <c r="SOG912" s="3"/>
      <c r="SOH912" s="3"/>
      <c r="SOI912" s="3"/>
      <c r="SOJ912" s="3"/>
      <c r="SOK912" s="3"/>
      <c r="SOL912" s="3"/>
      <c r="SOM912" s="3"/>
      <c r="SON912" s="3"/>
      <c r="SOO912" s="3"/>
      <c r="SOP912" s="3"/>
      <c r="SOQ912" s="3"/>
      <c r="SOR912" s="3"/>
      <c r="SOS912" s="3"/>
      <c r="SOT912" s="3"/>
      <c r="SOU912" s="3"/>
      <c r="SOV912" s="3"/>
      <c r="SOW912" s="3"/>
      <c r="SOX912" s="3"/>
      <c r="SOY912" s="3"/>
      <c r="SOZ912" s="3"/>
      <c r="SPA912" s="3"/>
      <c r="SPB912" s="3"/>
      <c r="SPC912" s="3"/>
      <c r="SPD912" s="3"/>
      <c r="SPE912" s="3"/>
      <c r="SPF912" s="3"/>
      <c r="SPG912" s="3"/>
      <c r="SPH912" s="3"/>
      <c r="SPI912" s="3"/>
      <c r="SPJ912" s="3"/>
      <c r="SPK912" s="3"/>
      <c r="SPL912" s="3"/>
      <c r="SPM912" s="3"/>
      <c r="SPN912" s="3"/>
      <c r="SPO912" s="3"/>
      <c r="SPP912" s="3"/>
      <c r="SPQ912" s="3"/>
      <c r="SPR912" s="3"/>
      <c r="SPS912" s="3"/>
      <c r="SPT912" s="3"/>
      <c r="SPU912" s="3"/>
      <c r="SPV912" s="3"/>
      <c r="SPW912" s="3"/>
      <c r="SPX912" s="3"/>
      <c r="SPY912" s="3"/>
      <c r="SPZ912" s="3"/>
      <c r="SQA912" s="3"/>
      <c r="SQB912" s="3"/>
      <c r="SQC912" s="3"/>
      <c r="SQD912" s="3"/>
      <c r="SQE912" s="3"/>
      <c r="SQF912" s="3"/>
      <c r="SQG912" s="3"/>
      <c r="SQH912" s="3"/>
      <c r="SQI912" s="3"/>
      <c r="SQJ912" s="3"/>
      <c r="SQK912" s="3"/>
      <c r="SQL912" s="3"/>
      <c r="SQM912" s="3"/>
      <c r="SQN912" s="3"/>
      <c r="SQO912" s="3"/>
      <c r="SQP912" s="3"/>
      <c r="SQQ912" s="3"/>
      <c r="SQR912" s="3"/>
      <c r="SQS912" s="3"/>
      <c r="SQT912" s="3"/>
      <c r="SQU912" s="3"/>
      <c r="SQV912" s="3"/>
      <c r="SQW912" s="3"/>
      <c r="SQX912" s="3"/>
      <c r="SQY912" s="3"/>
      <c r="SQZ912" s="3"/>
      <c r="SRA912" s="3"/>
      <c r="SRB912" s="3"/>
      <c r="SRC912" s="3"/>
      <c r="SRD912" s="3"/>
      <c r="SRE912" s="3"/>
      <c r="SRF912" s="3"/>
      <c r="SRG912" s="3"/>
      <c r="SRH912" s="3"/>
      <c r="SRI912" s="3"/>
      <c r="SRJ912" s="3"/>
      <c r="SRK912" s="3"/>
      <c r="SRL912" s="3"/>
      <c r="SRM912" s="3"/>
      <c r="SRN912" s="3"/>
      <c r="SRO912" s="3"/>
      <c r="SRP912" s="3"/>
      <c r="SRQ912" s="3"/>
      <c r="SRR912" s="3"/>
      <c r="SRS912" s="3"/>
      <c r="SRT912" s="3"/>
      <c r="SRU912" s="3"/>
      <c r="SRV912" s="3"/>
      <c r="SRW912" s="3"/>
      <c r="SRX912" s="3"/>
      <c r="SRY912" s="3"/>
      <c r="SRZ912" s="3"/>
      <c r="SSA912" s="3"/>
      <c r="SSB912" s="3"/>
      <c r="SSC912" s="3"/>
      <c r="SSD912" s="3"/>
      <c r="SSE912" s="3"/>
      <c r="SSF912" s="3"/>
      <c r="SSG912" s="3"/>
      <c r="SSH912" s="3"/>
      <c r="SSI912" s="3"/>
      <c r="SSJ912" s="3"/>
      <c r="SSK912" s="3"/>
      <c r="SSL912" s="3"/>
      <c r="SSM912" s="3"/>
      <c r="SSN912" s="3"/>
      <c r="SSO912" s="3"/>
      <c r="SSP912" s="3"/>
      <c r="SSQ912" s="3"/>
      <c r="SSR912" s="3"/>
      <c r="SSS912" s="3"/>
      <c r="SST912" s="3"/>
      <c r="SSU912" s="3"/>
      <c r="SSV912" s="3"/>
      <c r="SSW912" s="3"/>
      <c r="SSX912" s="3"/>
      <c r="SSY912" s="3"/>
      <c r="SSZ912" s="3"/>
      <c r="STA912" s="3"/>
      <c r="STB912" s="3"/>
      <c r="STC912" s="3"/>
      <c r="STD912" s="3"/>
      <c r="STE912" s="3"/>
      <c r="STF912" s="3"/>
      <c r="STG912" s="3"/>
      <c r="STH912" s="3"/>
      <c r="STI912" s="3"/>
      <c r="STJ912" s="3"/>
      <c r="STK912" s="3"/>
      <c r="STL912" s="3"/>
      <c r="STM912" s="3"/>
      <c r="STN912" s="3"/>
      <c r="STO912" s="3"/>
      <c r="STP912" s="3"/>
      <c r="STQ912" s="3"/>
      <c r="STR912" s="3"/>
      <c r="STS912" s="3"/>
      <c r="STT912" s="3"/>
      <c r="STU912" s="3"/>
      <c r="STV912" s="3"/>
      <c r="STW912" s="3"/>
      <c r="STX912" s="3"/>
      <c r="STY912" s="3"/>
      <c r="STZ912" s="3"/>
      <c r="SUA912" s="3"/>
      <c r="SUB912" s="3"/>
      <c r="SUC912" s="3"/>
      <c r="SUD912" s="3"/>
      <c r="SUE912" s="3"/>
      <c r="SUF912" s="3"/>
      <c r="SUG912" s="3"/>
      <c r="SUH912" s="3"/>
      <c r="SUI912" s="3"/>
      <c r="SUJ912" s="3"/>
      <c r="SUK912" s="3"/>
      <c r="SUL912" s="3"/>
      <c r="SUM912" s="3"/>
      <c r="SUN912" s="3"/>
      <c r="SUO912" s="3"/>
      <c r="SUP912" s="3"/>
      <c r="SUQ912" s="3"/>
      <c r="SUR912" s="3"/>
      <c r="SUS912" s="3"/>
      <c r="SUT912" s="3"/>
      <c r="SUU912" s="3"/>
      <c r="SUV912" s="3"/>
      <c r="SUW912" s="3"/>
      <c r="SUX912" s="3"/>
      <c r="SUY912" s="3"/>
      <c r="SUZ912" s="3"/>
      <c r="SVA912" s="3"/>
      <c r="SVB912" s="3"/>
      <c r="SVC912" s="3"/>
      <c r="SVD912" s="3"/>
      <c r="SVE912" s="3"/>
      <c r="SVF912" s="3"/>
      <c r="SVG912" s="3"/>
      <c r="SVH912" s="3"/>
      <c r="SVI912" s="3"/>
      <c r="SVJ912" s="3"/>
      <c r="SVK912" s="3"/>
      <c r="SVL912" s="3"/>
      <c r="SVM912" s="3"/>
      <c r="SVN912" s="3"/>
      <c r="SVO912" s="3"/>
      <c r="SVP912" s="3"/>
      <c r="SVQ912" s="3"/>
      <c r="SVR912" s="3"/>
      <c r="SVS912" s="3"/>
      <c r="SVT912" s="3"/>
      <c r="SVU912" s="3"/>
      <c r="SVV912" s="3"/>
      <c r="SVW912" s="3"/>
      <c r="SVX912" s="3"/>
      <c r="SVY912" s="3"/>
      <c r="SVZ912" s="3"/>
      <c r="SWA912" s="3"/>
      <c r="SWB912" s="3"/>
      <c r="SWC912" s="3"/>
      <c r="SWD912" s="3"/>
      <c r="SWE912" s="3"/>
      <c r="SWF912" s="3"/>
      <c r="SWG912" s="3"/>
      <c r="SWH912" s="3"/>
      <c r="SWI912" s="3"/>
      <c r="SWJ912" s="3"/>
      <c r="SWK912" s="3"/>
      <c r="SWL912" s="3"/>
      <c r="SWM912" s="3"/>
      <c r="SWN912" s="3"/>
      <c r="SWO912" s="3"/>
      <c r="SWP912" s="3"/>
      <c r="SWQ912" s="3"/>
      <c r="SWR912" s="3"/>
      <c r="SWS912" s="3"/>
      <c r="SWT912" s="3"/>
      <c r="SWU912" s="3"/>
      <c r="SWV912" s="3"/>
      <c r="SWW912" s="3"/>
      <c r="SWX912" s="3"/>
      <c r="SWY912" s="3"/>
      <c r="SWZ912" s="3"/>
      <c r="SXA912" s="3"/>
      <c r="SXB912" s="3"/>
      <c r="SXC912" s="3"/>
      <c r="SXD912" s="3"/>
      <c r="SXE912" s="3"/>
      <c r="SXF912" s="3"/>
      <c r="SXG912" s="3"/>
      <c r="SXH912" s="3"/>
      <c r="SXI912" s="3"/>
      <c r="SXJ912" s="3"/>
      <c r="SXK912" s="3"/>
      <c r="SXL912" s="3"/>
      <c r="SXM912" s="3"/>
      <c r="SXN912" s="3"/>
      <c r="SXO912" s="3"/>
      <c r="SXP912" s="3"/>
      <c r="SXQ912" s="3"/>
      <c r="SXR912" s="3"/>
      <c r="SXS912" s="3"/>
      <c r="SXT912" s="3"/>
      <c r="SXU912" s="3"/>
      <c r="SXV912" s="3"/>
      <c r="SXW912" s="3"/>
      <c r="SXX912" s="3"/>
      <c r="SXY912" s="3"/>
      <c r="SXZ912" s="3"/>
      <c r="SYA912" s="3"/>
      <c r="SYB912" s="3"/>
      <c r="SYC912" s="3"/>
      <c r="SYD912" s="3"/>
      <c r="SYE912" s="3"/>
      <c r="SYF912" s="3"/>
      <c r="SYG912" s="3"/>
      <c r="SYH912" s="3"/>
      <c r="SYI912" s="3"/>
      <c r="SYJ912" s="3"/>
      <c r="SYK912" s="3"/>
      <c r="SYL912" s="3"/>
      <c r="SYM912" s="3"/>
      <c r="SYN912" s="3"/>
      <c r="SYO912" s="3"/>
      <c r="SYP912" s="3"/>
      <c r="SYQ912" s="3"/>
      <c r="SYR912" s="3"/>
      <c r="SYS912" s="3"/>
      <c r="SYT912" s="3"/>
      <c r="SYU912" s="3"/>
      <c r="SYV912" s="3"/>
      <c r="SYW912" s="3"/>
      <c r="SYX912" s="3"/>
      <c r="SYY912" s="3"/>
      <c r="SYZ912" s="3"/>
      <c r="SZA912" s="3"/>
      <c r="SZB912" s="3"/>
      <c r="SZC912" s="3"/>
      <c r="SZD912" s="3"/>
      <c r="SZE912" s="3"/>
      <c r="SZF912" s="3"/>
      <c r="SZG912" s="3"/>
      <c r="SZH912" s="3"/>
      <c r="SZI912" s="3"/>
      <c r="SZJ912" s="3"/>
      <c r="SZK912" s="3"/>
      <c r="SZL912" s="3"/>
      <c r="SZM912" s="3"/>
      <c r="SZN912" s="3"/>
      <c r="SZO912" s="3"/>
      <c r="SZP912" s="3"/>
      <c r="SZQ912" s="3"/>
      <c r="SZR912" s="3"/>
      <c r="SZS912" s="3"/>
      <c r="SZT912" s="3"/>
      <c r="SZU912" s="3"/>
      <c r="SZV912" s="3"/>
      <c r="SZW912" s="3"/>
      <c r="SZX912" s="3"/>
      <c r="SZY912" s="3"/>
      <c r="SZZ912" s="3"/>
      <c r="TAA912" s="3"/>
      <c r="TAB912" s="3"/>
      <c r="TAC912" s="3"/>
      <c r="TAD912" s="3"/>
      <c r="TAE912" s="3"/>
      <c r="TAF912" s="3"/>
      <c r="TAG912" s="3"/>
      <c r="TAH912" s="3"/>
      <c r="TAI912" s="3"/>
      <c r="TAJ912" s="3"/>
      <c r="TAK912" s="3"/>
      <c r="TAL912" s="3"/>
      <c r="TAM912" s="3"/>
      <c r="TAN912" s="3"/>
      <c r="TAO912" s="3"/>
      <c r="TAP912" s="3"/>
      <c r="TAQ912" s="3"/>
      <c r="TAR912" s="3"/>
      <c r="TAS912" s="3"/>
      <c r="TAT912" s="3"/>
      <c r="TAU912" s="3"/>
      <c r="TAV912" s="3"/>
      <c r="TAW912" s="3"/>
      <c r="TAX912" s="3"/>
      <c r="TAY912" s="3"/>
      <c r="TAZ912" s="3"/>
      <c r="TBA912" s="3"/>
      <c r="TBB912" s="3"/>
      <c r="TBC912" s="3"/>
      <c r="TBD912" s="3"/>
      <c r="TBE912" s="3"/>
      <c r="TBF912" s="3"/>
      <c r="TBG912" s="3"/>
      <c r="TBH912" s="3"/>
      <c r="TBI912" s="3"/>
      <c r="TBJ912" s="3"/>
      <c r="TBK912" s="3"/>
      <c r="TBL912" s="3"/>
      <c r="TBM912" s="3"/>
      <c r="TBN912" s="3"/>
      <c r="TBO912" s="3"/>
      <c r="TBP912" s="3"/>
      <c r="TBQ912" s="3"/>
      <c r="TBR912" s="3"/>
      <c r="TBS912" s="3"/>
      <c r="TBT912" s="3"/>
      <c r="TBU912" s="3"/>
      <c r="TBV912" s="3"/>
      <c r="TBW912" s="3"/>
      <c r="TBX912" s="3"/>
      <c r="TBY912" s="3"/>
      <c r="TBZ912" s="3"/>
      <c r="TCA912" s="3"/>
      <c r="TCB912" s="3"/>
      <c r="TCC912" s="3"/>
      <c r="TCD912" s="3"/>
      <c r="TCE912" s="3"/>
      <c r="TCF912" s="3"/>
      <c r="TCG912" s="3"/>
      <c r="TCH912" s="3"/>
      <c r="TCI912" s="3"/>
      <c r="TCJ912" s="3"/>
      <c r="TCK912" s="3"/>
      <c r="TCL912" s="3"/>
      <c r="TCM912" s="3"/>
      <c r="TCN912" s="3"/>
      <c r="TCO912" s="3"/>
      <c r="TCP912" s="3"/>
      <c r="TCQ912" s="3"/>
      <c r="TCR912" s="3"/>
      <c r="TCS912" s="3"/>
      <c r="TCT912" s="3"/>
      <c r="TCU912" s="3"/>
      <c r="TCV912" s="3"/>
      <c r="TCW912" s="3"/>
      <c r="TCX912" s="3"/>
      <c r="TCY912" s="3"/>
      <c r="TCZ912" s="3"/>
      <c r="TDA912" s="3"/>
      <c r="TDB912" s="3"/>
      <c r="TDC912" s="3"/>
      <c r="TDD912" s="3"/>
      <c r="TDE912" s="3"/>
      <c r="TDF912" s="3"/>
      <c r="TDG912" s="3"/>
      <c r="TDH912" s="3"/>
      <c r="TDI912" s="3"/>
      <c r="TDJ912" s="3"/>
      <c r="TDK912" s="3"/>
      <c r="TDL912" s="3"/>
      <c r="TDM912" s="3"/>
      <c r="TDN912" s="3"/>
      <c r="TDO912" s="3"/>
      <c r="TDP912" s="3"/>
      <c r="TDQ912" s="3"/>
      <c r="TDR912" s="3"/>
      <c r="TDS912" s="3"/>
      <c r="TDT912" s="3"/>
      <c r="TDU912" s="3"/>
      <c r="TDV912" s="3"/>
      <c r="TDW912" s="3"/>
      <c r="TDX912" s="3"/>
      <c r="TDY912" s="3"/>
      <c r="TDZ912" s="3"/>
      <c r="TEA912" s="3"/>
      <c r="TEB912" s="3"/>
      <c r="TEC912" s="3"/>
      <c r="TED912" s="3"/>
      <c r="TEE912" s="3"/>
      <c r="TEF912" s="3"/>
      <c r="TEG912" s="3"/>
      <c r="TEH912" s="3"/>
      <c r="TEI912" s="3"/>
      <c r="TEJ912" s="3"/>
      <c r="TEK912" s="3"/>
      <c r="TEL912" s="3"/>
      <c r="TEM912" s="3"/>
      <c r="TEN912" s="3"/>
      <c r="TEO912" s="3"/>
      <c r="TEP912" s="3"/>
      <c r="TEQ912" s="3"/>
      <c r="TER912" s="3"/>
      <c r="TES912" s="3"/>
      <c r="TET912" s="3"/>
      <c r="TEU912" s="3"/>
      <c r="TEV912" s="3"/>
      <c r="TEW912" s="3"/>
      <c r="TEX912" s="3"/>
      <c r="TEY912" s="3"/>
      <c r="TEZ912" s="3"/>
      <c r="TFA912" s="3"/>
      <c r="TFB912" s="3"/>
      <c r="TFC912" s="3"/>
      <c r="TFD912" s="3"/>
      <c r="TFE912" s="3"/>
      <c r="TFF912" s="3"/>
      <c r="TFG912" s="3"/>
      <c r="TFH912" s="3"/>
      <c r="TFI912" s="3"/>
      <c r="TFJ912" s="3"/>
      <c r="TFK912" s="3"/>
      <c r="TFL912" s="3"/>
      <c r="TFM912" s="3"/>
      <c r="TFN912" s="3"/>
      <c r="TFO912" s="3"/>
      <c r="TFP912" s="3"/>
      <c r="TFQ912" s="3"/>
      <c r="TFR912" s="3"/>
      <c r="TFS912" s="3"/>
      <c r="TFT912" s="3"/>
      <c r="TFU912" s="3"/>
      <c r="TFV912" s="3"/>
      <c r="TFW912" s="3"/>
      <c r="TFX912" s="3"/>
      <c r="TFY912" s="3"/>
      <c r="TFZ912" s="3"/>
      <c r="TGA912" s="3"/>
      <c r="TGB912" s="3"/>
      <c r="TGC912" s="3"/>
      <c r="TGD912" s="3"/>
      <c r="TGE912" s="3"/>
      <c r="TGF912" s="3"/>
      <c r="TGG912" s="3"/>
      <c r="TGH912" s="3"/>
      <c r="TGI912" s="3"/>
      <c r="TGJ912" s="3"/>
      <c r="TGK912" s="3"/>
      <c r="TGL912" s="3"/>
      <c r="TGM912" s="3"/>
      <c r="TGN912" s="3"/>
      <c r="TGO912" s="3"/>
      <c r="TGP912" s="3"/>
      <c r="TGQ912" s="3"/>
      <c r="TGR912" s="3"/>
      <c r="TGS912" s="3"/>
      <c r="TGT912" s="3"/>
      <c r="TGU912" s="3"/>
      <c r="TGV912" s="3"/>
      <c r="TGW912" s="3"/>
      <c r="TGX912" s="3"/>
      <c r="TGY912" s="3"/>
      <c r="TGZ912" s="3"/>
      <c r="THA912" s="3"/>
      <c r="THB912" s="3"/>
      <c r="THC912" s="3"/>
      <c r="THD912" s="3"/>
      <c r="THE912" s="3"/>
      <c r="THF912" s="3"/>
      <c r="THG912" s="3"/>
      <c r="THH912" s="3"/>
      <c r="THI912" s="3"/>
      <c r="THJ912" s="3"/>
      <c r="THK912" s="3"/>
      <c r="THL912" s="3"/>
      <c r="THM912" s="3"/>
      <c r="THN912" s="3"/>
      <c r="THO912" s="3"/>
      <c r="THP912" s="3"/>
      <c r="THQ912" s="3"/>
      <c r="THR912" s="3"/>
      <c r="THS912" s="3"/>
      <c r="THT912" s="3"/>
      <c r="THU912" s="3"/>
      <c r="THV912" s="3"/>
      <c r="THW912" s="3"/>
      <c r="THX912" s="3"/>
      <c r="THY912" s="3"/>
      <c r="THZ912" s="3"/>
      <c r="TIA912" s="3"/>
      <c r="TIB912" s="3"/>
      <c r="TIC912" s="3"/>
      <c r="TID912" s="3"/>
      <c r="TIE912" s="3"/>
      <c r="TIF912" s="3"/>
      <c r="TIG912" s="3"/>
      <c r="TIH912" s="3"/>
      <c r="TII912" s="3"/>
      <c r="TIJ912" s="3"/>
      <c r="TIK912" s="3"/>
      <c r="TIL912" s="3"/>
      <c r="TIM912" s="3"/>
      <c r="TIN912" s="3"/>
      <c r="TIO912" s="3"/>
      <c r="TIP912" s="3"/>
      <c r="TIQ912" s="3"/>
      <c r="TIR912" s="3"/>
      <c r="TIS912" s="3"/>
      <c r="TIT912" s="3"/>
      <c r="TIU912" s="3"/>
      <c r="TIV912" s="3"/>
      <c r="TIW912" s="3"/>
      <c r="TIX912" s="3"/>
      <c r="TIY912" s="3"/>
      <c r="TIZ912" s="3"/>
      <c r="TJA912" s="3"/>
      <c r="TJB912" s="3"/>
      <c r="TJC912" s="3"/>
      <c r="TJD912" s="3"/>
      <c r="TJE912" s="3"/>
      <c r="TJF912" s="3"/>
      <c r="TJG912" s="3"/>
      <c r="TJH912" s="3"/>
      <c r="TJI912" s="3"/>
      <c r="TJJ912" s="3"/>
      <c r="TJK912" s="3"/>
      <c r="TJL912" s="3"/>
      <c r="TJM912" s="3"/>
      <c r="TJN912" s="3"/>
      <c r="TJO912" s="3"/>
      <c r="TJP912" s="3"/>
      <c r="TJQ912" s="3"/>
      <c r="TJR912" s="3"/>
      <c r="TJS912" s="3"/>
      <c r="TJT912" s="3"/>
      <c r="TJU912" s="3"/>
      <c r="TJV912" s="3"/>
      <c r="TJW912" s="3"/>
      <c r="TJX912" s="3"/>
      <c r="TJY912" s="3"/>
      <c r="TJZ912" s="3"/>
      <c r="TKA912" s="3"/>
      <c r="TKB912" s="3"/>
      <c r="TKC912" s="3"/>
      <c r="TKD912" s="3"/>
      <c r="TKE912" s="3"/>
      <c r="TKF912" s="3"/>
      <c r="TKG912" s="3"/>
      <c r="TKH912" s="3"/>
      <c r="TKI912" s="3"/>
      <c r="TKJ912" s="3"/>
      <c r="TKK912" s="3"/>
      <c r="TKL912" s="3"/>
      <c r="TKM912" s="3"/>
      <c r="TKN912" s="3"/>
      <c r="TKO912" s="3"/>
      <c r="TKP912" s="3"/>
      <c r="TKQ912" s="3"/>
      <c r="TKR912" s="3"/>
      <c r="TKS912" s="3"/>
      <c r="TKT912" s="3"/>
      <c r="TKU912" s="3"/>
      <c r="TKV912" s="3"/>
      <c r="TKW912" s="3"/>
      <c r="TKX912" s="3"/>
      <c r="TKY912" s="3"/>
      <c r="TKZ912" s="3"/>
      <c r="TLA912" s="3"/>
      <c r="TLB912" s="3"/>
      <c r="TLC912" s="3"/>
      <c r="TLD912" s="3"/>
      <c r="TLE912" s="3"/>
      <c r="TLF912" s="3"/>
      <c r="TLG912" s="3"/>
      <c r="TLH912" s="3"/>
      <c r="TLI912" s="3"/>
      <c r="TLJ912" s="3"/>
      <c r="TLK912" s="3"/>
      <c r="TLL912" s="3"/>
      <c r="TLM912" s="3"/>
      <c r="TLN912" s="3"/>
      <c r="TLO912" s="3"/>
      <c r="TLP912" s="3"/>
      <c r="TLQ912" s="3"/>
      <c r="TLR912" s="3"/>
      <c r="TLS912" s="3"/>
      <c r="TLT912" s="3"/>
      <c r="TLU912" s="3"/>
      <c r="TLV912" s="3"/>
      <c r="TLW912" s="3"/>
      <c r="TLX912" s="3"/>
      <c r="TLY912" s="3"/>
      <c r="TLZ912" s="3"/>
      <c r="TMA912" s="3"/>
      <c r="TMB912" s="3"/>
      <c r="TMC912" s="3"/>
      <c r="TMD912" s="3"/>
      <c r="TME912" s="3"/>
      <c r="TMF912" s="3"/>
      <c r="TMG912" s="3"/>
      <c r="TMH912" s="3"/>
      <c r="TMI912" s="3"/>
      <c r="TMJ912" s="3"/>
      <c r="TMK912" s="3"/>
      <c r="TML912" s="3"/>
      <c r="TMM912" s="3"/>
      <c r="TMN912" s="3"/>
      <c r="TMO912" s="3"/>
      <c r="TMP912" s="3"/>
      <c r="TMQ912" s="3"/>
      <c r="TMR912" s="3"/>
      <c r="TMS912" s="3"/>
      <c r="TMT912" s="3"/>
      <c r="TMU912" s="3"/>
      <c r="TMV912" s="3"/>
      <c r="TMW912" s="3"/>
      <c r="TMX912" s="3"/>
      <c r="TMY912" s="3"/>
      <c r="TMZ912" s="3"/>
      <c r="TNA912" s="3"/>
      <c r="TNB912" s="3"/>
      <c r="TNC912" s="3"/>
      <c r="TND912" s="3"/>
      <c r="TNE912" s="3"/>
      <c r="TNF912" s="3"/>
      <c r="TNG912" s="3"/>
      <c r="TNH912" s="3"/>
      <c r="TNI912" s="3"/>
      <c r="TNJ912" s="3"/>
      <c r="TNK912" s="3"/>
      <c r="TNL912" s="3"/>
      <c r="TNM912" s="3"/>
      <c r="TNN912" s="3"/>
      <c r="TNO912" s="3"/>
      <c r="TNP912" s="3"/>
      <c r="TNQ912" s="3"/>
      <c r="TNR912" s="3"/>
      <c r="TNS912" s="3"/>
      <c r="TNT912" s="3"/>
      <c r="TNU912" s="3"/>
      <c r="TNV912" s="3"/>
      <c r="TNW912" s="3"/>
      <c r="TNX912" s="3"/>
      <c r="TNY912" s="3"/>
      <c r="TNZ912" s="3"/>
      <c r="TOA912" s="3"/>
      <c r="TOB912" s="3"/>
      <c r="TOC912" s="3"/>
      <c r="TOD912" s="3"/>
      <c r="TOE912" s="3"/>
      <c r="TOF912" s="3"/>
      <c r="TOG912" s="3"/>
      <c r="TOH912" s="3"/>
      <c r="TOI912" s="3"/>
      <c r="TOJ912" s="3"/>
      <c r="TOK912" s="3"/>
      <c r="TOL912" s="3"/>
      <c r="TOM912" s="3"/>
      <c r="TON912" s="3"/>
      <c r="TOO912" s="3"/>
      <c r="TOP912" s="3"/>
      <c r="TOQ912" s="3"/>
      <c r="TOR912" s="3"/>
      <c r="TOS912" s="3"/>
      <c r="TOT912" s="3"/>
      <c r="TOU912" s="3"/>
      <c r="TOV912" s="3"/>
      <c r="TOW912" s="3"/>
      <c r="TOX912" s="3"/>
      <c r="TOY912" s="3"/>
      <c r="TOZ912" s="3"/>
      <c r="TPA912" s="3"/>
      <c r="TPB912" s="3"/>
      <c r="TPC912" s="3"/>
      <c r="TPD912" s="3"/>
      <c r="TPE912" s="3"/>
      <c r="TPF912" s="3"/>
      <c r="TPG912" s="3"/>
      <c r="TPH912" s="3"/>
      <c r="TPI912" s="3"/>
      <c r="TPJ912" s="3"/>
      <c r="TPK912" s="3"/>
      <c r="TPL912" s="3"/>
      <c r="TPM912" s="3"/>
      <c r="TPN912" s="3"/>
      <c r="TPO912" s="3"/>
      <c r="TPP912" s="3"/>
      <c r="TPQ912" s="3"/>
      <c r="TPR912" s="3"/>
      <c r="TPS912" s="3"/>
      <c r="TPT912" s="3"/>
      <c r="TPU912" s="3"/>
      <c r="TPV912" s="3"/>
      <c r="TPW912" s="3"/>
      <c r="TPX912" s="3"/>
      <c r="TPY912" s="3"/>
      <c r="TPZ912" s="3"/>
      <c r="TQA912" s="3"/>
      <c r="TQB912" s="3"/>
      <c r="TQC912" s="3"/>
      <c r="TQD912" s="3"/>
      <c r="TQE912" s="3"/>
      <c r="TQF912" s="3"/>
      <c r="TQG912" s="3"/>
      <c r="TQH912" s="3"/>
      <c r="TQI912" s="3"/>
      <c r="TQJ912" s="3"/>
      <c r="TQK912" s="3"/>
      <c r="TQL912" s="3"/>
      <c r="TQM912" s="3"/>
      <c r="TQN912" s="3"/>
      <c r="TQO912" s="3"/>
      <c r="TQP912" s="3"/>
      <c r="TQQ912" s="3"/>
      <c r="TQR912" s="3"/>
      <c r="TQS912" s="3"/>
      <c r="TQT912" s="3"/>
      <c r="TQU912" s="3"/>
      <c r="TQV912" s="3"/>
      <c r="TQW912" s="3"/>
      <c r="TQX912" s="3"/>
      <c r="TQY912" s="3"/>
      <c r="TQZ912" s="3"/>
      <c r="TRA912" s="3"/>
      <c r="TRB912" s="3"/>
      <c r="TRC912" s="3"/>
      <c r="TRD912" s="3"/>
      <c r="TRE912" s="3"/>
      <c r="TRF912" s="3"/>
      <c r="TRG912" s="3"/>
      <c r="TRH912" s="3"/>
      <c r="TRI912" s="3"/>
      <c r="TRJ912" s="3"/>
      <c r="TRK912" s="3"/>
      <c r="TRL912" s="3"/>
      <c r="TRM912" s="3"/>
      <c r="TRN912" s="3"/>
      <c r="TRO912" s="3"/>
      <c r="TRP912" s="3"/>
      <c r="TRQ912" s="3"/>
      <c r="TRR912" s="3"/>
      <c r="TRS912" s="3"/>
      <c r="TRT912" s="3"/>
      <c r="TRU912" s="3"/>
      <c r="TRV912" s="3"/>
      <c r="TRW912" s="3"/>
      <c r="TRX912" s="3"/>
      <c r="TRY912" s="3"/>
      <c r="TRZ912" s="3"/>
      <c r="TSA912" s="3"/>
      <c r="TSB912" s="3"/>
      <c r="TSC912" s="3"/>
      <c r="TSD912" s="3"/>
      <c r="TSE912" s="3"/>
      <c r="TSF912" s="3"/>
      <c r="TSG912" s="3"/>
      <c r="TSH912" s="3"/>
      <c r="TSI912" s="3"/>
      <c r="TSJ912" s="3"/>
      <c r="TSK912" s="3"/>
      <c r="TSL912" s="3"/>
      <c r="TSM912" s="3"/>
      <c r="TSN912" s="3"/>
      <c r="TSO912" s="3"/>
      <c r="TSP912" s="3"/>
      <c r="TSQ912" s="3"/>
      <c r="TSR912" s="3"/>
      <c r="TSS912" s="3"/>
      <c r="TST912" s="3"/>
      <c r="TSU912" s="3"/>
      <c r="TSV912" s="3"/>
      <c r="TSW912" s="3"/>
      <c r="TSX912" s="3"/>
      <c r="TSY912" s="3"/>
      <c r="TSZ912" s="3"/>
      <c r="TTA912" s="3"/>
      <c r="TTB912" s="3"/>
      <c r="TTC912" s="3"/>
      <c r="TTD912" s="3"/>
      <c r="TTE912" s="3"/>
      <c r="TTF912" s="3"/>
      <c r="TTG912" s="3"/>
      <c r="TTH912" s="3"/>
      <c r="TTI912" s="3"/>
      <c r="TTJ912" s="3"/>
      <c r="TTK912" s="3"/>
      <c r="TTL912" s="3"/>
      <c r="TTM912" s="3"/>
      <c r="TTN912" s="3"/>
      <c r="TTO912" s="3"/>
      <c r="TTP912" s="3"/>
      <c r="TTQ912" s="3"/>
      <c r="TTR912" s="3"/>
      <c r="TTS912" s="3"/>
      <c r="TTT912" s="3"/>
      <c r="TTU912" s="3"/>
      <c r="TTV912" s="3"/>
      <c r="TTW912" s="3"/>
      <c r="TTX912" s="3"/>
      <c r="TTY912" s="3"/>
      <c r="TTZ912" s="3"/>
      <c r="TUA912" s="3"/>
      <c r="TUB912" s="3"/>
      <c r="TUC912" s="3"/>
      <c r="TUD912" s="3"/>
      <c r="TUE912" s="3"/>
      <c r="TUF912" s="3"/>
      <c r="TUG912" s="3"/>
      <c r="TUH912" s="3"/>
      <c r="TUI912" s="3"/>
      <c r="TUJ912" s="3"/>
      <c r="TUK912" s="3"/>
      <c r="TUL912" s="3"/>
      <c r="TUM912" s="3"/>
      <c r="TUN912" s="3"/>
      <c r="TUO912" s="3"/>
      <c r="TUP912" s="3"/>
      <c r="TUQ912" s="3"/>
      <c r="TUR912" s="3"/>
      <c r="TUS912" s="3"/>
      <c r="TUT912" s="3"/>
      <c r="TUU912" s="3"/>
      <c r="TUV912" s="3"/>
      <c r="TUW912" s="3"/>
      <c r="TUX912" s="3"/>
      <c r="TUY912" s="3"/>
      <c r="TUZ912" s="3"/>
      <c r="TVA912" s="3"/>
      <c r="TVB912" s="3"/>
      <c r="TVC912" s="3"/>
      <c r="TVD912" s="3"/>
      <c r="TVE912" s="3"/>
      <c r="TVF912" s="3"/>
      <c r="TVG912" s="3"/>
      <c r="TVH912" s="3"/>
      <c r="TVI912" s="3"/>
      <c r="TVJ912" s="3"/>
      <c r="TVK912" s="3"/>
      <c r="TVL912" s="3"/>
      <c r="TVM912" s="3"/>
      <c r="TVN912" s="3"/>
      <c r="TVO912" s="3"/>
      <c r="TVP912" s="3"/>
      <c r="TVQ912" s="3"/>
      <c r="TVR912" s="3"/>
      <c r="TVS912" s="3"/>
      <c r="TVT912" s="3"/>
      <c r="TVU912" s="3"/>
      <c r="TVV912" s="3"/>
      <c r="TVW912" s="3"/>
      <c r="TVX912" s="3"/>
      <c r="TVY912" s="3"/>
      <c r="TVZ912" s="3"/>
      <c r="TWA912" s="3"/>
      <c r="TWB912" s="3"/>
      <c r="TWC912" s="3"/>
      <c r="TWD912" s="3"/>
      <c r="TWE912" s="3"/>
      <c r="TWF912" s="3"/>
      <c r="TWG912" s="3"/>
      <c r="TWH912" s="3"/>
      <c r="TWI912" s="3"/>
      <c r="TWJ912" s="3"/>
      <c r="TWK912" s="3"/>
      <c r="TWL912" s="3"/>
      <c r="TWM912" s="3"/>
      <c r="TWN912" s="3"/>
      <c r="TWO912" s="3"/>
      <c r="TWP912" s="3"/>
      <c r="TWQ912" s="3"/>
      <c r="TWR912" s="3"/>
      <c r="TWS912" s="3"/>
      <c r="TWT912" s="3"/>
      <c r="TWU912" s="3"/>
      <c r="TWV912" s="3"/>
      <c r="TWW912" s="3"/>
      <c r="TWX912" s="3"/>
      <c r="TWY912" s="3"/>
      <c r="TWZ912" s="3"/>
      <c r="TXA912" s="3"/>
      <c r="TXB912" s="3"/>
      <c r="TXC912" s="3"/>
      <c r="TXD912" s="3"/>
      <c r="TXE912" s="3"/>
      <c r="TXF912" s="3"/>
      <c r="TXG912" s="3"/>
      <c r="TXH912" s="3"/>
      <c r="TXI912" s="3"/>
      <c r="TXJ912" s="3"/>
      <c r="TXK912" s="3"/>
      <c r="TXL912" s="3"/>
      <c r="TXM912" s="3"/>
      <c r="TXN912" s="3"/>
      <c r="TXO912" s="3"/>
      <c r="TXP912" s="3"/>
      <c r="TXQ912" s="3"/>
      <c r="TXR912" s="3"/>
      <c r="TXS912" s="3"/>
      <c r="TXT912" s="3"/>
      <c r="TXU912" s="3"/>
      <c r="TXV912" s="3"/>
      <c r="TXW912" s="3"/>
      <c r="TXX912" s="3"/>
      <c r="TXY912" s="3"/>
      <c r="TXZ912" s="3"/>
      <c r="TYA912" s="3"/>
      <c r="TYB912" s="3"/>
      <c r="TYC912" s="3"/>
      <c r="TYD912" s="3"/>
      <c r="TYE912" s="3"/>
      <c r="TYF912" s="3"/>
      <c r="TYG912" s="3"/>
      <c r="TYH912" s="3"/>
      <c r="TYI912" s="3"/>
      <c r="TYJ912" s="3"/>
      <c r="TYK912" s="3"/>
      <c r="TYL912" s="3"/>
      <c r="TYM912" s="3"/>
      <c r="TYN912" s="3"/>
      <c r="TYO912" s="3"/>
      <c r="TYP912" s="3"/>
      <c r="TYQ912" s="3"/>
      <c r="TYR912" s="3"/>
      <c r="TYS912" s="3"/>
      <c r="TYT912" s="3"/>
      <c r="TYU912" s="3"/>
      <c r="TYV912" s="3"/>
      <c r="TYW912" s="3"/>
      <c r="TYX912" s="3"/>
      <c r="TYY912" s="3"/>
      <c r="TYZ912" s="3"/>
      <c r="TZA912" s="3"/>
      <c r="TZB912" s="3"/>
      <c r="TZC912" s="3"/>
      <c r="TZD912" s="3"/>
      <c r="TZE912" s="3"/>
      <c r="TZF912" s="3"/>
      <c r="TZG912" s="3"/>
      <c r="TZH912" s="3"/>
      <c r="TZI912" s="3"/>
      <c r="TZJ912" s="3"/>
      <c r="TZK912" s="3"/>
      <c r="TZL912" s="3"/>
      <c r="TZM912" s="3"/>
      <c r="TZN912" s="3"/>
      <c r="TZO912" s="3"/>
      <c r="TZP912" s="3"/>
      <c r="TZQ912" s="3"/>
      <c r="TZR912" s="3"/>
      <c r="TZS912" s="3"/>
      <c r="TZT912" s="3"/>
      <c r="TZU912" s="3"/>
      <c r="TZV912" s="3"/>
      <c r="TZW912" s="3"/>
      <c r="TZX912" s="3"/>
      <c r="TZY912" s="3"/>
      <c r="TZZ912" s="3"/>
      <c r="UAA912" s="3"/>
      <c r="UAB912" s="3"/>
      <c r="UAC912" s="3"/>
      <c r="UAD912" s="3"/>
      <c r="UAE912" s="3"/>
      <c r="UAF912" s="3"/>
      <c r="UAG912" s="3"/>
      <c r="UAH912" s="3"/>
      <c r="UAI912" s="3"/>
      <c r="UAJ912" s="3"/>
      <c r="UAK912" s="3"/>
      <c r="UAL912" s="3"/>
      <c r="UAM912" s="3"/>
      <c r="UAN912" s="3"/>
      <c r="UAO912" s="3"/>
      <c r="UAP912" s="3"/>
      <c r="UAQ912" s="3"/>
      <c r="UAR912" s="3"/>
      <c r="UAS912" s="3"/>
      <c r="UAT912" s="3"/>
      <c r="UAU912" s="3"/>
      <c r="UAV912" s="3"/>
      <c r="UAW912" s="3"/>
      <c r="UAX912" s="3"/>
      <c r="UAY912" s="3"/>
      <c r="UAZ912" s="3"/>
      <c r="UBA912" s="3"/>
      <c r="UBB912" s="3"/>
      <c r="UBC912" s="3"/>
      <c r="UBD912" s="3"/>
      <c r="UBE912" s="3"/>
      <c r="UBF912" s="3"/>
      <c r="UBG912" s="3"/>
      <c r="UBH912" s="3"/>
      <c r="UBI912" s="3"/>
      <c r="UBJ912" s="3"/>
      <c r="UBK912" s="3"/>
      <c r="UBL912" s="3"/>
      <c r="UBM912" s="3"/>
      <c r="UBN912" s="3"/>
      <c r="UBO912" s="3"/>
      <c r="UBP912" s="3"/>
      <c r="UBQ912" s="3"/>
      <c r="UBR912" s="3"/>
      <c r="UBS912" s="3"/>
      <c r="UBT912" s="3"/>
      <c r="UBU912" s="3"/>
      <c r="UBV912" s="3"/>
      <c r="UBW912" s="3"/>
      <c r="UBX912" s="3"/>
      <c r="UBY912" s="3"/>
      <c r="UBZ912" s="3"/>
      <c r="UCA912" s="3"/>
      <c r="UCB912" s="3"/>
      <c r="UCC912" s="3"/>
      <c r="UCD912" s="3"/>
      <c r="UCE912" s="3"/>
      <c r="UCF912" s="3"/>
      <c r="UCG912" s="3"/>
      <c r="UCH912" s="3"/>
      <c r="UCI912" s="3"/>
      <c r="UCJ912" s="3"/>
      <c r="UCK912" s="3"/>
      <c r="UCL912" s="3"/>
      <c r="UCM912" s="3"/>
      <c r="UCN912" s="3"/>
      <c r="UCO912" s="3"/>
      <c r="UCP912" s="3"/>
      <c r="UCQ912" s="3"/>
      <c r="UCR912" s="3"/>
      <c r="UCS912" s="3"/>
      <c r="UCT912" s="3"/>
      <c r="UCU912" s="3"/>
      <c r="UCV912" s="3"/>
      <c r="UCW912" s="3"/>
      <c r="UCX912" s="3"/>
      <c r="UCY912" s="3"/>
      <c r="UCZ912" s="3"/>
      <c r="UDA912" s="3"/>
      <c r="UDB912" s="3"/>
      <c r="UDC912" s="3"/>
      <c r="UDD912" s="3"/>
      <c r="UDE912" s="3"/>
      <c r="UDF912" s="3"/>
      <c r="UDG912" s="3"/>
      <c r="UDH912" s="3"/>
      <c r="UDI912" s="3"/>
      <c r="UDJ912" s="3"/>
      <c r="UDK912" s="3"/>
      <c r="UDL912" s="3"/>
      <c r="UDM912" s="3"/>
      <c r="UDN912" s="3"/>
      <c r="UDO912" s="3"/>
      <c r="UDP912" s="3"/>
      <c r="UDQ912" s="3"/>
      <c r="UDR912" s="3"/>
      <c r="UDS912" s="3"/>
      <c r="UDT912" s="3"/>
      <c r="UDU912" s="3"/>
      <c r="UDV912" s="3"/>
      <c r="UDW912" s="3"/>
      <c r="UDX912" s="3"/>
      <c r="UDY912" s="3"/>
      <c r="UDZ912" s="3"/>
      <c r="UEA912" s="3"/>
      <c r="UEB912" s="3"/>
      <c r="UEC912" s="3"/>
      <c r="UED912" s="3"/>
      <c r="UEE912" s="3"/>
      <c r="UEF912" s="3"/>
      <c r="UEG912" s="3"/>
      <c r="UEH912" s="3"/>
      <c r="UEI912" s="3"/>
      <c r="UEJ912" s="3"/>
      <c r="UEK912" s="3"/>
      <c r="UEL912" s="3"/>
      <c r="UEM912" s="3"/>
      <c r="UEN912" s="3"/>
      <c r="UEO912" s="3"/>
      <c r="UEP912" s="3"/>
      <c r="UEQ912" s="3"/>
      <c r="UER912" s="3"/>
      <c r="UES912" s="3"/>
      <c r="UET912" s="3"/>
      <c r="UEU912" s="3"/>
      <c r="UEV912" s="3"/>
      <c r="UEW912" s="3"/>
      <c r="UEX912" s="3"/>
      <c r="UEY912" s="3"/>
      <c r="UEZ912" s="3"/>
      <c r="UFA912" s="3"/>
      <c r="UFB912" s="3"/>
      <c r="UFC912" s="3"/>
      <c r="UFD912" s="3"/>
      <c r="UFE912" s="3"/>
      <c r="UFF912" s="3"/>
      <c r="UFG912" s="3"/>
      <c r="UFH912" s="3"/>
      <c r="UFI912" s="3"/>
      <c r="UFJ912" s="3"/>
      <c r="UFK912" s="3"/>
      <c r="UFL912" s="3"/>
      <c r="UFM912" s="3"/>
      <c r="UFN912" s="3"/>
      <c r="UFO912" s="3"/>
      <c r="UFP912" s="3"/>
      <c r="UFQ912" s="3"/>
      <c r="UFR912" s="3"/>
      <c r="UFS912" s="3"/>
      <c r="UFT912" s="3"/>
      <c r="UFU912" s="3"/>
      <c r="UFV912" s="3"/>
      <c r="UFW912" s="3"/>
      <c r="UFX912" s="3"/>
      <c r="UFY912" s="3"/>
      <c r="UFZ912" s="3"/>
      <c r="UGA912" s="3"/>
      <c r="UGB912" s="3"/>
      <c r="UGC912" s="3"/>
      <c r="UGD912" s="3"/>
      <c r="UGE912" s="3"/>
      <c r="UGF912" s="3"/>
      <c r="UGG912" s="3"/>
      <c r="UGH912" s="3"/>
      <c r="UGI912" s="3"/>
      <c r="UGJ912" s="3"/>
      <c r="UGK912" s="3"/>
      <c r="UGL912" s="3"/>
      <c r="UGM912" s="3"/>
      <c r="UGN912" s="3"/>
      <c r="UGO912" s="3"/>
      <c r="UGP912" s="3"/>
      <c r="UGQ912" s="3"/>
      <c r="UGR912" s="3"/>
      <c r="UGS912" s="3"/>
      <c r="UGT912" s="3"/>
      <c r="UGU912" s="3"/>
      <c r="UGV912" s="3"/>
      <c r="UGW912" s="3"/>
      <c r="UGX912" s="3"/>
      <c r="UGY912" s="3"/>
      <c r="UGZ912" s="3"/>
      <c r="UHA912" s="3"/>
      <c r="UHB912" s="3"/>
      <c r="UHC912" s="3"/>
      <c r="UHD912" s="3"/>
      <c r="UHE912" s="3"/>
      <c r="UHF912" s="3"/>
      <c r="UHG912" s="3"/>
      <c r="UHH912" s="3"/>
      <c r="UHI912" s="3"/>
      <c r="UHJ912" s="3"/>
      <c r="UHK912" s="3"/>
      <c r="UHL912" s="3"/>
      <c r="UHM912" s="3"/>
      <c r="UHN912" s="3"/>
      <c r="UHO912" s="3"/>
      <c r="UHP912" s="3"/>
      <c r="UHQ912" s="3"/>
      <c r="UHR912" s="3"/>
      <c r="UHS912" s="3"/>
      <c r="UHT912" s="3"/>
      <c r="UHU912" s="3"/>
      <c r="UHV912" s="3"/>
      <c r="UHW912" s="3"/>
      <c r="UHX912" s="3"/>
      <c r="UHY912" s="3"/>
      <c r="UHZ912" s="3"/>
      <c r="UIA912" s="3"/>
      <c r="UIB912" s="3"/>
      <c r="UIC912" s="3"/>
      <c r="UID912" s="3"/>
      <c r="UIE912" s="3"/>
      <c r="UIF912" s="3"/>
      <c r="UIG912" s="3"/>
      <c r="UIH912" s="3"/>
      <c r="UII912" s="3"/>
      <c r="UIJ912" s="3"/>
      <c r="UIK912" s="3"/>
      <c r="UIL912" s="3"/>
      <c r="UIM912" s="3"/>
      <c r="UIN912" s="3"/>
      <c r="UIO912" s="3"/>
      <c r="UIP912" s="3"/>
      <c r="UIQ912" s="3"/>
      <c r="UIR912" s="3"/>
      <c r="UIS912" s="3"/>
      <c r="UIT912" s="3"/>
      <c r="UIU912" s="3"/>
      <c r="UIV912" s="3"/>
      <c r="UIW912" s="3"/>
      <c r="UIX912" s="3"/>
      <c r="UIY912" s="3"/>
      <c r="UIZ912" s="3"/>
      <c r="UJA912" s="3"/>
      <c r="UJB912" s="3"/>
      <c r="UJC912" s="3"/>
      <c r="UJD912" s="3"/>
      <c r="UJE912" s="3"/>
      <c r="UJF912" s="3"/>
      <c r="UJG912" s="3"/>
      <c r="UJH912" s="3"/>
      <c r="UJI912" s="3"/>
      <c r="UJJ912" s="3"/>
      <c r="UJK912" s="3"/>
      <c r="UJL912" s="3"/>
      <c r="UJM912" s="3"/>
      <c r="UJN912" s="3"/>
      <c r="UJO912" s="3"/>
      <c r="UJP912" s="3"/>
      <c r="UJQ912" s="3"/>
      <c r="UJR912" s="3"/>
      <c r="UJS912" s="3"/>
      <c r="UJT912" s="3"/>
      <c r="UJU912" s="3"/>
      <c r="UJV912" s="3"/>
      <c r="UJW912" s="3"/>
      <c r="UJX912" s="3"/>
      <c r="UJY912" s="3"/>
      <c r="UJZ912" s="3"/>
      <c r="UKA912" s="3"/>
      <c r="UKB912" s="3"/>
      <c r="UKC912" s="3"/>
      <c r="UKD912" s="3"/>
      <c r="UKE912" s="3"/>
      <c r="UKF912" s="3"/>
      <c r="UKG912" s="3"/>
      <c r="UKH912" s="3"/>
      <c r="UKI912" s="3"/>
      <c r="UKJ912" s="3"/>
      <c r="UKK912" s="3"/>
      <c r="UKL912" s="3"/>
      <c r="UKM912" s="3"/>
      <c r="UKN912" s="3"/>
      <c r="UKO912" s="3"/>
      <c r="UKP912" s="3"/>
      <c r="UKQ912" s="3"/>
      <c r="UKR912" s="3"/>
      <c r="UKS912" s="3"/>
      <c r="UKT912" s="3"/>
      <c r="UKU912" s="3"/>
      <c r="UKV912" s="3"/>
      <c r="UKW912" s="3"/>
      <c r="UKX912" s="3"/>
      <c r="UKY912" s="3"/>
      <c r="UKZ912" s="3"/>
      <c r="ULA912" s="3"/>
      <c r="ULB912" s="3"/>
      <c r="ULC912" s="3"/>
      <c r="ULD912" s="3"/>
      <c r="ULE912" s="3"/>
      <c r="ULF912" s="3"/>
      <c r="ULG912" s="3"/>
      <c r="ULH912" s="3"/>
      <c r="ULI912" s="3"/>
      <c r="ULJ912" s="3"/>
      <c r="ULK912" s="3"/>
      <c r="ULL912" s="3"/>
      <c r="ULM912" s="3"/>
      <c r="ULN912" s="3"/>
      <c r="ULO912" s="3"/>
      <c r="ULP912" s="3"/>
      <c r="ULQ912" s="3"/>
      <c r="ULR912" s="3"/>
      <c r="ULS912" s="3"/>
      <c r="ULT912" s="3"/>
      <c r="ULU912" s="3"/>
      <c r="ULV912" s="3"/>
      <c r="ULW912" s="3"/>
      <c r="ULX912" s="3"/>
      <c r="ULY912" s="3"/>
      <c r="ULZ912" s="3"/>
      <c r="UMA912" s="3"/>
      <c r="UMB912" s="3"/>
      <c r="UMC912" s="3"/>
      <c r="UMD912" s="3"/>
      <c r="UME912" s="3"/>
      <c r="UMF912" s="3"/>
      <c r="UMG912" s="3"/>
      <c r="UMH912" s="3"/>
      <c r="UMI912" s="3"/>
      <c r="UMJ912" s="3"/>
      <c r="UMK912" s="3"/>
      <c r="UML912" s="3"/>
      <c r="UMM912" s="3"/>
      <c r="UMN912" s="3"/>
      <c r="UMO912" s="3"/>
      <c r="UMP912" s="3"/>
      <c r="UMQ912" s="3"/>
      <c r="UMR912" s="3"/>
      <c r="UMS912" s="3"/>
      <c r="UMT912" s="3"/>
      <c r="UMU912" s="3"/>
      <c r="UMV912" s="3"/>
      <c r="UMW912" s="3"/>
      <c r="UMX912" s="3"/>
      <c r="UMY912" s="3"/>
      <c r="UMZ912" s="3"/>
      <c r="UNA912" s="3"/>
      <c r="UNB912" s="3"/>
      <c r="UNC912" s="3"/>
      <c r="UND912" s="3"/>
      <c r="UNE912" s="3"/>
      <c r="UNF912" s="3"/>
      <c r="UNG912" s="3"/>
      <c r="UNH912" s="3"/>
      <c r="UNI912" s="3"/>
      <c r="UNJ912" s="3"/>
      <c r="UNK912" s="3"/>
      <c r="UNL912" s="3"/>
      <c r="UNM912" s="3"/>
      <c r="UNN912" s="3"/>
      <c r="UNO912" s="3"/>
      <c r="UNP912" s="3"/>
      <c r="UNQ912" s="3"/>
      <c r="UNR912" s="3"/>
      <c r="UNS912" s="3"/>
      <c r="UNT912" s="3"/>
      <c r="UNU912" s="3"/>
      <c r="UNV912" s="3"/>
      <c r="UNW912" s="3"/>
      <c r="UNX912" s="3"/>
      <c r="UNY912" s="3"/>
      <c r="UNZ912" s="3"/>
      <c r="UOA912" s="3"/>
      <c r="UOB912" s="3"/>
      <c r="UOC912" s="3"/>
      <c r="UOD912" s="3"/>
      <c r="UOE912" s="3"/>
      <c r="UOF912" s="3"/>
      <c r="UOG912" s="3"/>
      <c r="UOH912" s="3"/>
      <c r="UOI912" s="3"/>
      <c r="UOJ912" s="3"/>
      <c r="UOK912" s="3"/>
      <c r="UOL912" s="3"/>
      <c r="UOM912" s="3"/>
      <c r="UON912" s="3"/>
      <c r="UOO912" s="3"/>
      <c r="UOP912" s="3"/>
      <c r="UOQ912" s="3"/>
      <c r="UOR912" s="3"/>
      <c r="UOS912" s="3"/>
      <c r="UOT912" s="3"/>
      <c r="UOU912" s="3"/>
      <c r="UOV912" s="3"/>
      <c r="UOW912" s="3"/>
      <c r="UOX912" s="3"/>
      <c r="UOY912" s="3"/>
      <c r="UOZ912" s="3"/>
      <c r="UPA912" s="3"/>
      <c r="UPB912" s="3"/>
      <c r="UPC912" s="3"/>
      <c r="UPD912" s="3"/>
      <c r="UPE912" s="3"/>
      <c r="UPF912" s="3"/>
      <c r="UPG912" s="3"/>
      <c r="UPH912" s="3"/>
      <c r="UPI912" s="3"/>
      <c r="UPJ912" s="3"/>
      <c r="UPK912" s="3"/>
      <c r="UPL912" s="3"/>
      <c r="UPM912" s="3"/>
      <c r="UPN912" s="3"/>
      <c r="UPO912" s="3"/>
      <c r="UPP912" s="3"/>
      <c r="UPQ912" s="3"/>
      <c r="UPR912" s="3"/>
      <c r="UPS912" s="3"/>
      <c r="UPT912" s="3"/>
      <c r="UPU912" s="3"/>
      <c r="UPV912" s="3"/>
      <c r="UPW912" s="3"/>
      <c r="UPX912" s="3"/>
      <c r="UPY912" s="3"/>
      <c r="UPZ912" s="3"/>
      <c r="UQA912" s="3"/>
      <c r="UQB912" s="3"/>
      <c r="UQC912" s="3"/>
      <c r="UQD912" s="3"/>
      <c r="UQE912" s="3"/>
      <c r="UQF912" s="3"/>
      <c r="UQG912" s="3"/>
      <c r="UQH912" s="3"/>
      <c r="UQI912" s="3"/>
      <c r="UQJ912" s="3"/>
      <c r="UQK912" s="3"/>
      <c r="UQL912" s="3"/>
      <c r="UQM912" s="3"/>
      <c r="UQN912" s="3"/>
      <c r="UQO912" s="3"/>
      <c r="UQP912" s="3"/>
      <c r="UQQ912" s="3"/>
      <c r="UQR912" s="3"/>
      <c r="UQS912" s="3"/>
      <c r="UQT912" s="3"/>
      <c r="UQU912" s="3"/>
      <c r="UQV912" s="3"/>
      <c r="UQW912" s="3"/>
      <c r="UQX912" s="3"/>
      <c r="UQY912" s="3"/>
      <c r="UQZ912" s="3"/>
      <c r="URA912" s="3"/>
      <c r="URB912" s="3"/>
      <c r="URC912" s="3"/>
      <c r="URD912" s="3"/>
      <c r="URE912" s="3"/>
      <c r="URF912" s="3"/>
      <c r="URG912" s="3"/>
      <c r="URH912" s="3"/>
      <c r="URI912" s="3"/>
      <c r="URJ912" s="3"/>
      <c r="URK912" s="3"/>
      <c r="URL912" s="3"/>
      <c r="URM912" s="3"/>
      <c r="URN912" s="3"/>
      <c r="URO912" s="3"/>
      <c r="URP912" s="3"/>
      <c r="URQ912" s="3"/>
      <c r="URR912" s="3"/>
      <c r="URS912" s="3"/>
      <c r="URT912" s="3"/>
      <c r="URU912" s="3"/>
      <c r="URV912" s="3"/>
      <c r="URW912" s="3"/>
      <c r="URX912" s="3"/>
      <c r="URY912" s="3"/>
      <c r="URZ912" s="3"/>
      <c r="USA912" s="3"/>
      <c r="USB912" s="3"/>
      <c r="USC912" s="3"/>
      <c r="USD912" s="3"/>
      <c r="USE912" s="3"/>
      <c r="USF912" s="3"/>
      <c r="USG912" s="3"/>
      <c r="USH912" s="3"/>
      <c r="USI912" s="3"/>
      <c r="USJ912" s="3"/>
      <c r="USK912" s="3"/>
      <c r="USL912" s="3"/>
      <c r="USM912" s="3"/>
      <c r="USN912" s="3"/>
      <c r="USO912" s="3"/>
      <c r="USP912" s="3"/>
      <c r="USQ912" s="3"/>
      <c r="USR912" s="3"/>
      <c r="USS912" s="3"/>
      <c r="UST912" s="3"/>
      <c r="USU912" s="3"/>
      <c r="USV912" s="3"/>
      <c r="USW912" s="3"/>
      <c r="USX912" s="3"/>
      <c r="USY912" s="3"/>
      <c r="USZ912" s="3"/>
      <c r="UTA912" s="3"/>
      <c r="UTB912" s="3"/>
      <c r="UTC912" s="3"/>
      <c r="UTD912" s="3"/>
      <c r="UTE912" s="3"/>
      <c r="UTF912" s="3"/>
      <c r="UTG912" s="3"/>
      <c r="UTH912" s="3"/>
      <c r="UTI912" s="3"/>
      <c r="UTJ912" s="3"/>
      <c r="UTK912" s="3"/>
      <c r="UTL912" s="3"/>
      <c r="UTM912" s="3"/>
      <c r="UTN912" s="3"/>
      <c r="UTO912" s="3"/>
      <c r="UTP912" s="3"/>
      <c r="UTQ912" s="3"/>
      <c r="UTR912" s="3"/>
      <c r="UTS912" s="3"/>
      <c r="UTT912" s="3"/>
      <c r="UTU912" s="3"/>
      <c r="UTV912" s="3"/>
      <c r="UTW912" s="3"/>
      <c r="UTX912" s="3"/>
      <c r="UTY912" s="3"/>
      <c r="UTZ912" s="3"/>
      <c r="UUA912" s="3"/>
      <c r="UUB912" s="3"/>
      <c r="UUC912" s="3"/>
      <c r="UUD912" s="3"/>
      <c r="UUE912" s="3"/>
      <c r="UUF912" s="3"/>
      <c r="UUG912" s="3"/>
      <c r="UUH912" s="3"/>
      <c r="UUI912" s="3"/>
      <c r="UUJ912" s="3"/>
      <c r="UUK912" s="3"/>
      <c r="UUL912" s="3"/>
      <c r="UUM912" s="3"/>
      <c r="UUN912" s="3"/>
      <c r="UUO912" s="3"/>
      <c r="UUP912" s="3"/>
      <c r="UUQ912" s="3"/>
      <c r="UUR912" s="3"/>
      <c r="UUS912" s="3"/>
      <c r="UUT912" s="3"/>
      <c r="UUU912" s="3"/>
      <c r="UUV912" s="3"/>
      <c r="UUW912" s="3"/>
      <c r="UUX912" s="3"/>
      <c r="UUY912" s="3"/>
      <c r="UUZ912" s="3"/>
      <c r="UVA912" s="3"/>
      <c r="UVB912" s="3"/>
      <c r="UVC912" s="3"/>
      <c r="UVD912" s="3"/>
      <c r="UVE912" s="3"/>
      <c r="UVF912" s="3"/>
      <c r="UVG912" s="3"/>
      <c r="UVH912" s="3"/>
      <c r="UVI912" s="3"/>
      <c r="UVJ912" s="3"/>
      <c r="UVK912" s="3"/>
      <c r="UVL912" s="3"/>
      <c r="UVM912" s="3"/>
      <c r="UVN912" s="3"/>
      <c r="UVO912" s="3"/>
      <c r="UVP912" s="3"/>
      <c r="UVQ912" s="3"/>
      <c r="UVR912" s="3"/>
      <c r="UVS912" s="3"/>
      <c r="UVT912" s="3"/>
      <c r="UVU912" s="3"/>
      <c r="UVV912" s="3"/>
      <c r="UVW912" s="3"/>
      <c r="UVX912" s="3"/>
      <c r="UVY912" s="3"/>
      <c r="UVZ912" s="3"/>
      <c r="UWA912" s="3"/>
      <c r="UWB912" s="3"/>
      <c r="UWC912" s="3"/>
      <c r="UWD912" s="3"/>
      <c r="UWE912" s="3"/>
      <c r="UWF912" s="3"/>
      <c r="UWG912" s="3"/>
      <c r="UWH912" s="3"/>
      <c r="UWI912" s="3"/>
      <c r="UWJ912" s="3"/>
      <c r="UWK912" s="3"/>
      <c r="UWL912" s="3"/>
      <c r="UWM912" s="3"/>
      <c r="UWN912" s="3"/>
      <c r="UWO912" s="3"/>
      <c r="UWP912" s="3"/>
      <c r="UWQ912" s="3"/>
      <c r="UWR912" s="3"/>
      <c r="UWS912" s="3"/>
      <c r="UWT912" s="3"/>
      <c r="UWU912" s="3"/>
      <c r="UWV912" s="3"/>
      <c r="UWW912" s="3"/>
      <c r="UWX912" s="3"/>
      <c r="UWY912" s="3"/>
      <c r="UWZ912" s="3"/>
      <c r="UXA912" s="3"/>
      <c r="UXB912" s="3"/>
      <c r="UXC912" s="3"/>
      <c r="UXD912" s="3"/>
      <c r="UXE912" s="3"/>
      <c r="UXF912" s="3"/>
      <c r="UXG912" s="3"/>
      <c r="UXH912" s="3"/>
      <c r="UXI912" s="3"/>
      <c r="UXJ912" s="3"/>
      <c r="UXK912" s="3"/>
      <c r="UXL912" s="3"/>
      <c r="UXM912" s="3"/>
      <c r="UXN912" s="3"/>
      <c r="UXO912" s="3"/>
      <c r="UXP912" s="3"/>
      <c r="UXQ912" s="3"/>
      <c r="UXR912" s="3"/>
      <c r="UXS912" s="3"/>
      <c r="UXT912" s="3"/>
      <c r="UXU912" s="3"/>
      <c r="UXV912" s="3"/>
      <c r="UXW912" s="3"/>
      <c r="UXX912" s="3"/>
      <c r="UXY912" s="3"/>
      <c r="UXZ912" s="3"/>
      <c r="UYA912" s="3"/>
      <c r="UYB912" s="3"/>
      <c r="UYC912" s="3"/>
      <c r="UYD912" s="3"/>
      <c r="UYE912" s="3"/>
      <c r="UYF912" s="3"/>
      <c r="UYG912" s="3"/>
      <c r="UYH912" s="3"/>
      <c r="UYI912" s="3"/>
      <c r="UYJ912" s="3"/>
      <c r="UYK912" s="3"/>
      <c r="UYL912" s="3"/>
      <c r="UYM912" s="3"/>
      <c r="UYN912" s="3"/>
      <c r="UYO912" s="3"/>
      <c r="UYP912" s="3"/>
      <c r="UYQ912" s="3"/>
      <c r="UYR912" s="3"/>
      <c r="UYS912" s="3"/>
      <c r="UYT912" s="3"/>
      <c r="UYU912" s="3"/>
      <c r="UYV912" s="3"/>
      <c r="UYW912" s="3"/>
      <c r="UYX912" s="3"/>
      <c r="UYY912" s="3"/>
      <c r="UYZ912" s="3"/>
      <c r="UZA912" s="3"/>
      <c r="UZB912" s="3"/>
      <c r="UZC912" s="3"/>
      <c r="UZD912" s="3"/>
      <c r="UZE912" s="3"/>
      <c r="UZF912" s="3"/>
      <c r="UZG912" s="3"/>
      <c r="UZH912" s="3"/>
      <c r="UZI912" s="3"/>
      <c r="UZJ912" s="3"/>
      <c r="UZK912" s="3"/>
      <c r="UZL912" s="3"/>
      <c r="UZM912" s="3"/>
      <c r="UZN912" s="3"/>
      <c r="UZO912" s="3"/>
      <c r="UZP912" s="3"/>
      <c r="UZQ912" s="3"/>
      <c r="UZR912" s="3"/>
      <c r="UZS912" s="3"/>
      <c r="UZT912" s="3"/>
      <c r="UZU912" s="3"/>
      <c r="UZV912" s="3"/>
      <c r="UZW912" s="3"/>
      <c r="UZX912" s="3"/>
      <c r="UZY912" s="3"/>
      <c r="UZZ912" s="3"/>
      <c r="VAA912" s="3"/>
      <c r="VAB912" s="3"/>
      <c r="VAC912" s="3"/>
      <c r="VAD912" s="3"/>
      <c r="VAE912" s="3"/>
      <c r="VAF912" s="3"/>
      <c r="VAG912" s="3"/>
      <c r="VAH912" s="3"/>
      <c r="VAI912" s="3"/>
      <c r="VAJ912" s="3"/>
      <c r="VAK912" s="3"/>
      <c r="VAL912" s="3"/>
      <c r="VAM912" s="3"/>
      <c r="VAN912" s="3"/>
      <c r="VAO912" s="3"/>
      <c r="VAP912" s="3"/>
      <c r="VAQ912" s="3"/>
      <c r="VAR912" s="3"/>
      <c r="VAS912" s="3"/>
      <c r="VAT912" s="3"/>
      <c r="VAU912" s="3"/>
      <c r="VAV912" s="3"/>
      <c r="VAW912" s="3"/>
      <c r="VAX912" s="3"/>
      <c r="VAY912" s="3"/>
      <c r="VAZ912" s="3"/>
      <c r="VBA912" s="3"/>
      <c r="VBB912" s="3"/>
      <c r="VBC912" s="3"/>
      <c r="VBD912" s="3"/>
      <c r="VBE912" s="3"/>
      <c r="VBF912" s="3"/>
      <c r="VBG912" s="3"/>
      <c r="VBH912" s="3"/>
      <c r="VBI912" s="3"/>
      <c r="VBJ912" s="3"/>
      <c r="VBK912" s="3"/>
      <c r="VBL912" s="3"/>
      <c r="VBM912" s="3"/>
      <c r="VBN912" s="3"/>
      <c r="VBO912" s="3"/>
      <c r="VBP912" s="3"/>
      <c r="VBQ912" s="3"/>
      <c r="VBR912" s="3"/>
      <c r="VBS912" s="3"/>
      <c r="VBT912" s="3"/>
      <c r="VBU912" s="3"/>
      <c r="VBV912" s="3"/>
      <c r="VBW912" s="3"/>
      <c r="VBX912" s="3"/>
      <c r="VBY912" s="3"/>
      <c r="VBZ912" s="3"/>
      <c r="VCA912" s="3"/>
      <c r="VCB912" s="3"/>
      <c r="VCC912" s="3"/>
      <c r="VCD912" s="3"/>
      <c r="VCE912" s="3"/>
      <c r="VCF912" s="3"/>
      <c r="VCG912" s="3"/>
      <c r="VCH912" s="3"/>
      <c r="VCI912" s="3"/>
      <c r="VCJ912" s="3"/>
      <c r="VCK912" s="3"/>
      <c r="VCL912" s="3"/>
      <c r="VCM912" s="3"/>
      <c r="VCN912" s="3"/>
      <c r="VCO912" s="3"/>
      <c r="VCP912" s="3"/>
      <c r="VCQ912" s="3"/>
      <c r="VCR912" s="3"/>
      <c r="VCS912" s="3"/>
      <c r="VCT912" s="3"/>
      <c r="VCU912" s="3"/>
      <c r="VCV912" s="3"/>
      <c r="VCW912" s="3"/>
      <c r="VCX912" s="3"/>
      <c r="VCY912" s="3"/>
      <c r="VCZ912" s="3"/>
      <c r="VDA912" s="3"/>
      <c r="VDB912" s="3"/>
      <c r="VDC912" s="3"/>
      <c r="VDD912" s="3"/>
      <c r="VDE912" s="3"/>
      <c r="VDF912" s="3"/>
      <c r="VDG912" s="3"/>
      <c r="VDH912" s="3"/>
      <c r="VDI912" s="3"/>
      <c r="VDJ912" s="3"/>
      <c r="VDK912" s="3"/>
      <c r="VDL912" s="3"/>
      <c r="VDM912" s="3"/>
      <c r="VDN912" s="3"/>
      <c r="VDO912" s="3"/>
      <c r="VDP912" s="3"/>
      <c r="VDQ912" s="3"/>
      <c r="VDR912" s="3"/>
      <c r="VDS912" s="3"/>
      <c r="VDT912" s="3"/>
      <c r="VDU912" s="3"/>
      <c r="VDV912" s="3"/>
      <c r="VDW912" s="3"/>
      <c r="VDX912" s="3"/>
      <c r="VDY912" s="3"/>
      <c r="VDZ912" s="3"/>
      <c r="VEA912" s="3"/>
      <c r="VEB912" s="3"/>
      <c r="VEC912" s="3"/>
      <c r="VED912" s="3"/>
      <c r="VEE912" s="3"/>
      <c r="VEF912" s="3"/>
      <c r="VEG912" s="3"/>
      <c r="VEH912" s="3"/>
      <c r="VEI912" s="3"/>
      <c r="VEJ912" s="3"/>
      <c r="VEK912" s="3"/>
      <c r="VEL912" s="3"/>
      <c r="VEM912" s="3"/>
      <c r="VEN912" s="3"/>
      <c r="VEO912" s="3"/>
      <c r="VEP912" s="3"/>
      <c r="VEQ912" s="3"/>
      <c r="VER912" s="3"/>
      <c r="VES912" s="3"/>
      <c r="VET912" s="3"/>
      <c r="VEU912" s="3"/>
      <c r="VEV912" s="3"/>
      <c r="VEW912" s="3"/>
      <c r="VEX912" s="3"/>
      <c r="VEY912" s="3"/>
      <c r="VEZ912" s="3"/>
      <c r="VFA912" s="3"/>
      <c r="VFB912" s="3"/>
      <c r="VFC912" s="3"/>
      <c r="VFD912" s="3"/>
      <c r="VFE912" s="3"/>
      <c r="VFF912" s="3"/>
      <c r="VFG912" s="3"/>
      <c r="VFH912" s="3"/>
      <c r="VFI912" s="3"/>
      <c r="VFJ912" s="3"/>
      <c r="VFK912" s="3"/>
      <c r="VFL912" s="3"/>
      <c r="VFM912" s="3"/>
      <c r="VFN912" s="3"/>
      <c r="VFO912" s="3"/>
      <c r="VFP912" s="3"/>
      <c r="VFQ912" s="3"/>
      <c r="VFR912" s="3"/>
      <c r="VFS912" s="3"/>
      <c r="VFT912" s="3"/>
      <c r="VFU912" s="3"/>
      <c r="VFV912" s="3"/>
      <c r="VFW912" s="3"/>
      <c r="VFX912" s="3"/>
      <c r="VFY912" s="3"/>
      <c r="VFZ912" s="3"/>
      <c r="VGA912" s="3"/>
      <c r="VGB912" s="3"/>
      <c r="VGC912" s="3"/>
      <c r="VGD912" s="3"/>
      <c r="VGE912" s="3"/>
      <c r="VGF912" s="3"/>
      <c r="VGG912" s="3"/>
      <c r="VGH912" s="3"/>
      <c r="VGI912" s="3"/>
      <c r="VGJ912" s="3"/>
      <c r="VGK912" s="3"/>
      <c r="VGL912" s="3"/>
      <c r="VGM912" s="3"/>
      <c r="VGN912" s="3"/>
      <c r="VGO912" s="3"/>
      <c r="VGP912" s="3"/>
      <c r="VGQ912" s="3"/>
      <c r="VGR912" s="3"/>
      <c r="VGS912" s="3"/>
      <c r="VGT912" s="3"/>
      <c r="VGU912" s="3"/>
      <c r="VGV912" s="3"/>
      <c r="VGW912" s="3"/>
      <c r="VGX912" s="3"/>
      <c r="VGY912" s="3"/>
      <c r="VGZ912" s="3"/>
      <c r="VHA912" s="3"/>
      <c r="VHB912" s="3"/>
      <c r="VHC912" s="3"/>
      <c r="VHD912" s="3"/>
      <c r="VHE912" s="3"/>
      <c r="VHF912" s="3"/>
      <c r="VHG912" s="3"/>
      <c r="VHH912" s="3"/>
      <c r="VHI912" s="3"/>
      <c r="VHJ912" s="3"/>
      <c r="VHK912" s="3"/>
      <c r="VHL912" s="3"/>
      <c r="VHM912" s="3"/>
      <c r="VHN912" s="3"/>
      <c r="VHO912" s="3"/>
      <c r="VHP912" s="3"/>
      <c r="VHQ912" s="3"/>
      <c r="VHR912" s="3"/>
      <c r="VHS912" s="3"/>
      <c r="VHT912" s="3"/>
      <c r="VHU912" s="3"/>
      <c r="VHV912" s="3"/>
      <c r="VHW912" s="3"/>
      <c r="VHX912" s="3"/>
      <c r="VHY912" s="3"/>
      <c r="VHZ912" s="3"/>
      <c r="VIA912" s="3"/>
      <c r="VIB912" s="3"/>
      <c r="VIC912" s="3"/>
      <c r="VID912" s="3"/>
      <c r="VIE912" s="3"/>
      <c r="VIF912" s="3"/>
      <c r="VIG912" s="3"/>
      <c r="VIH912" s="3"/>
      <c r="VII912" s="3"/>
      <c r="VIJ912" s="3"/>
      <c r="VIK912" s="3"/>
      <c r="VIL912" s="3"/>
      <c r="VIM912" s="3"/>
      <c r="VIN912" s="3"/>
      <c r="VIO912" s="3"/>
      <c r="VIP912" s="3"/>
      <c r="VIQ912" s="3"/>
      <c r="VIR912" s="3"/>
      <c r="VIS912" s="3"/>
      <c r="VIT912" s="3"/>
      <c r="VIU912" s="3"/>
      <c r="VIV912" s="3"/>
      <c r="VIW912" s="3"/>
      <c r="VIX912" s="3"/>
      <c r="VIY912" s="3"/>
      <c r="VIZ912" s="3"/>
      <c r="VJA912" s="3"/>
      <c r="VJB912" s="3"/>
      <c r="VJC912" s="3"/>
      <c r="VJD912" s="3"/>
      <c r="VJE912" s="3"/>
      <c r="VJF912" s="3"/>
      <c r="VJG912" s="3"/>
      <c r="VJH912" s="3"/>
      <c r="VJI912" s="3"/>
      <c r="VJJ912" s="3"/>
      <c r="VJK912" s="3"/>
      <c r="VJL912" s="3"/>
      <c r="VJM912" s="3"/>
      <c r="VJN912" s="3"/>
      <c r="VJO912" s="3"/>
      <c r="VJP912" s="3"/>
      <c r="VJQ912" s="3"/>
      <c r="VJR912" s="3"/>
      <c r="VJS912" s="3"/>
      <c r="VJT912" s="3"/>
      <c r="VJU912" s="3"/>
      <c r="VJV912" s="3"/>
      <c r="VJW912" s="3"/>
      <c r="VJX912" s="3"/>
      <c r="VJY912" s="3"/>
      <c r="VJZ912" s="3"/>
      <c r="VKA912" s="3"/>
      <c r="VKB912" s="3"/>
      <c r="VKC912" s="3"/>
      <c r="VKD912" s="3"/>
      <c r="VKE912" s="3"/>
      <c r="VKF912" s="3"/>
      <c r="VKG912" s="3"/>
      <c r="VKH912" s="3"/>
      <c r="VKI912" s="3"/>
      <c r="VKJ912" s="3"/>
      <c r="VKK912" s="3"/>
      <c r="VKL912" s="3"/>
      <c r="VKM912" s="3"/>
      <c r="VKN912" s="3"/>
      <c r="VKO912" s="3"/>
      <c r="VKP912" s="3"/>
      <c r="VKQ912" s="3"/>
      <c r="VKR912" s="3"/>
      <c r="VKS912" s="3"/>
      <c r="VKT912" s="3"/>
      <c r="VKU912" s="3"/>
      <c r="VKV912" s="3"/>
      <c r="VKW912" s="3"/>
      <c r="VKX912" s="3"/>
      <c r="VKY912" s="3"/>
      <c r="VKZ912" s="3"/>
      <c r="VLA912" s="3"/>
      <c r="VLB912" s="3"/>
      <c r="VLC912" s="3"/>
      <c r="VLD912" s="3"/>
      <c r="VLE912" s="3"/>
      <c r="VLF912" s="3"/>
      <c r="VLG912" s="3"/>
      <c r="VLH912" s="3"/>
      <c r="VLI912" s="3"/>
      <c r="VLJ912" s="3"/>
      <c r="VLK912" s="3"/>
      <c r="VLL912" s="3"/>
      <c r="VLM912" s="3"/>
      <c r="VLN912" s="3"/>
      <c r="VLO912" s="3"/>
      <c r="VLP912" s="3"/>
      <c r="VLQ912" s="3"/>
      <c r="VLR912" s="3"/>
      <c r="VLS912" s="3"/>
      <c r="VLT912" s="3"/>
      <c r="VLU912" s="3"/>
      <c r="VLV912" s="3"/>
      <c r="VLW912" s="3"/>
      <c r="VLX912" s="3"/>
      <c r="VLY912" s="3"/>
      <c r="VLZ912" s="3"/>
      <c r="VMA912" s="3"/>
      <c r="VMB912" s="3"/>
      <c r="VMC912" s="3"/>
      <c r="VMD912" s="3"/>
      <c r="VME912" s="3"/>
      <c r="VMF912" s="3"/>
      <c r="VMG912" s="3"/>
      <c r="VMH912" s="3"/>
      <c r="VMI912" s="3"/>
      <c r="VMJ912" s="3"/>
      <c r="VMK912" s="3"/>
      <c r="VML912" s="3"/>
      <c r="VMM912" s="3"/>
      <c r="VMN912" s="3"/>
      <c r="VMO912" s="3"/>
      <c r="VMP912" s="3"/>
      <c r="VMQ912" s="3"/>
      <c r="VMR912" s="3"/>
      <c r="VMS912" s="3"/>
      <c r="VMT912" s="3"/>
      <c r="VMU912" s="3"/>
      <c r="VMV912" s="3"/>
      <c r="VMW912" s="3"/>
      <c r="VMX912" s="3"/>
      <c r="VMY912" s="3"/>
      <c r="VMZ912" s="3"/>
      <c r="VNA912" s="3"/>
      <c r="VNB912" s="3"/>
      <c r="VNC912" s="3"/>
      <c r="VND912" s="3"/>
      <c r="VNE912" s="3"/>
      <c r="VNF912" s="3"/>
      <c r="VNG912" s="3"/>
      <c r="VNH912" s="3"/>
      <c r="VNI912" s="3"/>
      <c r="VNJ912" s="3"/>
      <c r="VNK912" s="3"/>
      <c r="VNL912" s="3"/>
      <c r="VNM912" s="3"/>
      <c r="VNN912" s="3"/>
      <c r="VNO912" s="3"/>
      <c r="VNP912" s="3"/>
      <c r="VNQ912" s="3"/>
      <c r="VNR912" s="3"/>
      <c r="VNS912" s="3"/>
      <c r="VNT912" s="3"/>
      <c r="VNU912" s="3"/>
      <c r="VNV912" s="3"/>
      <c r="VNW912" s="3"/>
      <c r="VNX912" s="3"/>
      <c r="VNY912" s="3"/>
      <c r="VNZ912" s="3"/>
      <c r="VOA912" s="3"/>
      <c r="VOB912" s="3"/>
      <c r="VOC912" s="3"/>
      <c r="VOD912" s="3"/>
      <c r="VOE912" s="3"/>
      <c r="VOF912" s="3"/>
      <c r="VOG912" s="3"/>
      <c r="VOH912" s="3"/>
      <c r="VOI912" s="3"/>
      <c r="VOJ912" s="3"/>
      <c r="VOK912" s="3"/>
      <c r="VOL912" s="3"/>
      <c r="VOM912" s="3"/>
      <c r="VON912" s="3"/>
      <c r="VOO912" s="3"/>
      <c r="VOP912" s="3"/>
      <c r="VOQ912" s="3"/>
      <c r="VOR912" s="3"/>
      <c r="VOS912" s="3"/>
      <c r="VOT912" s="3"/>
      <c r="VOU912" s="3"/>
      <c r="VOV912" s="3"/>
      <c r="VOW912" s="3"/>
      <c r="VOX912" s="3"/>
      <c r="VOY912" s="3"/>
      <c r="VOZ912" s="3"/>
      <c r="VPA912" s="3"/>
      <c r="VPB912" s="3"/>
      <c r="VPC912" s="3"/>
      <c r="VPD912" s="3"/>
      <c r="VPE912" s="3"/>
      <c r="VPF912" s="3"/>
      <c r="VPG912" s="3"/>
      <c r="VPH912" s="3"/>
      <c r="VPI912" s="3"/>
      <c r="VPJ912" s="3"/>
      <c r="VPK912" s="3"/>
      <c r="VPL912" s="3"/>
      <c r="VPM912" s="3"/>
      <c r="VPN912" s="3"/>
      <c r="VPO912" s="3"/>
      <c r="VPP912" s="3"/>
      <c r="VPQ912" s="3"/>
      <c r="VPR912" s="3"/>
      <c r="VPS912" s="3"/>
      <c r="VPT912" s="3"/>
      <c r="VPU912" s="3"/>
      <c r="VPV912" s="3"/>
      <c r="VPW912" s="3"/>
      <c r="VPX912" s="3"/>
      <c r="VPY912" s="3"/>
      <c r="VPZ912" s="3"/>
      <c r="VQA912" s="3"/>
      <c r="VQB912" s="3"/>
      <c r="VQC912" s="3"/>
      <c r="VQD912" s="3"/>
      <c r="VQE912" s="3"/>
      <c r="VQF912" s="3"/>
      <c r="VQG912" s="3"/>
      <c r="VQH912" s="3"/>
      <c r="VQI912" s="3"/>
      <c r="VQJ912" s="3"/>
      <c r="VQK912" s="3"/>
      <c r="VQL912" s="3"/>
      <c r="VQM912" s="3"/>
      <c r="VQN912" s="3"/>
      <c r="VQO912" s="3"/>
      <c r="VQP912" s="3"/>
      <c r="VQQ912" s="3"/>
      <c r="VQR912" s="3"/>
      <c r="VQS912" s="3"/>
      <c r="VQT912" s="3"/>
      <c r="VQU912" s="3"/>
      <c r="VQV912" s="3"/>
      <c r="VQW912" s="3"/>
      <c r="VQX912" s="3"/>
      <c r="VQY912" s="3"/>
      <c r="VQZ912" s="3"/>
      <c r="VRA912" s="3"/>
      <c r="VRB912" s="3"/>
      <c r="VRC912" s="3"/>
      <c r="VRD912" s="3"/>
      <c r="VRE912" s="3"/>
      <c r="VRF912" s="3"/>
      <c r="VRG912" s="3"/>
      <c r="VRH912" s="3"/>
      <c r="VRI912" s="3"/>
      <c r="VRJ912" s="3"/>
      <c r="VRK912" s="3"/>
      <c r="VRL912" s="3"/>
      <c r="VRM912" s="3"/>
      <c r="VRN912" s="3"/>
      <c r="VRO912" s="3"/>
      <c r="VRP912" s="3"/>
      <c r="VRQ912" s="3"/>
      <c r="VRR912" s="3"/>
      <c r="VRS912" s="3"/>
      <c r="VRT912" s="3"/>
      <c r="VRU912" s="3"/>
      <c r="VRV912" s="3"/>
      <c r="VRW912" s="3"/>
      <c r="VRX912" s="3"/>
      <c r="VRY912" s="3"/>
      <c r="VRZ912" s="3"/>
      <c r="VSA912" s="3"/>
      <c r="VSB912" s="3"/>
      <c r="VSC912" s="3"/>
      <c r="VSD912" s="3"/>
      <c r="VSE912" s="3"/>
      <c r="VSF912" s="3"/>
      <c r="VSG912" s="3"/>
      <c r="VSH912" s="3"/>
      <c r="VSI912" s="3"/>
      <c r="VSJ912" s="3"/>
      <c r="VSK912" s="3"/>
      <c r="VSL912" s="3"/>
      <c r="VSM912" s="3"/>
      <c r="VSN912" s="3"/>
      <c r="VSO912" s="3"/>
      <c r="VSP912" s="3"/>
      <c r="VSQ912" s="3"/>
      <c r="VSR912" s="3"/>
      <c r="VSS912" s="3"/>
      <c r="VST912" s="3"/>
      <c r="VSU912" s="3"/>
      <c r="VSV912" s="3"/>
      <c r="VSW912" s="3"/>
      <c r="VSX912" s="3"/>
      <c r="VSY912" s="3"/>
      <c r="VSZ912" s="3"/>
      <c r="VTA912" s="3"/>
      <c r="VTB912" s="3"/>
      <c r="VTC912" s="3"/>
      <c r="VTD912" s="3"/>
      <c r="VTE912" s="3"/>
      <c r="VTF912" s="3"/>
      <c r="VTG912" s="3"/>
      <c r="VTH912" s="3"/>
      <c r="VTI912" s="3"/>
      <c r="VTJ912" s="3"/>
      <c r="VTK912" s="3"/>
      <c r="VTL912" s="3"/>
      <c r="VTM912" s="3"/>
      <c r="VTN912" s="3"/>
      <c r="VTO912" s="3"/>
      <c r="VTP912" s="3"/>
      <c r="VTQ912" s="3"/>
      <c r="VTR912" s="3"/>
      <c r="VTS912" s="3"/>
      <c r="VTT912" s="3"/>
      <c r="VTU912" s="3"/>
      <c r="VTV912" s="3"/>
      <c r="VTW912" s="3"/>
      <c r="VTX912" s="3"/>
      <c r="VTY912" s="3"/>
      <c r="VTZ912" s="3"/>
      <c r="VUA912" s="3"/>
      <c r="VUB912" s="3"/>
      <c r="VUC912" s="3"/>
      <c r="VUD912" s="3"/>
      <c r="VUE912" s="3"/>
      <c r="VUF912" s="3"/>
      <c r="VUG912" s="3"/>
      <c r="VUH912" s="3"/>
      <c r="VUI912" s="3"/>
      <c r="VUJ912" s="3"/>
      <c r="VUK912" s="3"/>
      <c r="VUL912" s="3"/>
      <c r="VUM912" s="3"/>
      <c r="VUN912" s="3"/>
      <c r="VUO912" s="3"/>
      <c r="VUP912" s="3"/>
      <c r="VUQ912" s="3"/>
      <c r="VUR912" s="3"/>
      <c r="VUS912" s="3"/>
      <c r="VUT912" s="3"/>
      <c r="VUU912" s="3"/>
      <c r="VUV912" s="3"/>
      <c r="VUW912" s="3"/>
      <c r="VUX912" s="3"/>
      <c r="VUY912" s="3"/>
      <c r="VUZ912" s="3"/>
      <c r="VVA912" s="3"/>
      <c r="VVB912" s="3"/>
      <c r="VVC912" s="3"/>
      <c r="VVD912" s="3"/>
      <c r="VVE912" s="3"/>
      <c r="VVF912" s="3"/>
      <c r="VVG912" s="3"/>
      <c r="VVH912" s="3"/>
      <c r="VVI912" s="3"/>
      <c r="VVJ912" s="3"/>
      <c r="VVK912" s="3"/>
      <c r="VVL912" s="3"/>
      <c r="VVM912" s="3"/>
      <c r="VVN912" s="3"/>
      <c r="VVO912" s="3"/>
      <c r="VVP912" s="3"/>
      <c r="VVQ912" s="3"/>
      <c r="VVR912" s="3"/>
      <c r="VVS912" s="3"/>
      <c r="VVT912" s="3"/>
      <c r="VVU912" s="3"/>
      <c r="VVV912" s="3"/>
      <c r="VVW912" s="3"/>
      <c r="VVX912" s="3"/>
      <c r="VVY912" s="3"/>
      <c r="VVZ912" s="3"/>
      <c r="VWA912" s="3"/>
      <c r="VWB912" s="3"/>
      <c r="VWC912" s="3"/>
      <c r="VWD912" s="3"/>
      <c r="VWE912" s="3"/>
      <c r="VWF912" s="3"/>
      <c r="VWG912" s="3"/>
      <c r="VWH912" s="3"/>
      <c r="VWI912" s="3"/>
      <c r="VWJ912" s="3"/>
      <c r="VWK912" s="3"/>
      <c r="VWL912" s="3"/>
      <c r="VWM912" s="3"/>
      <c r="VWN912" s="3"/>
      <c r="VWO912" s="3"/>
      <c r="VWP912" s="3"/>
      <c r="VWQ912" s="3"/>
      <c r="VWR912" s="3"/>
      <c r="VWS912" s="3"/>
      <c r="VWT912" s="3"/>
      <c r="VWU912" s="3"/>
      <c r="VWV912" s="3"/>
      <c r="VWW912" s="3"/>
      <c r="VWX912" s="3"/>
      <c r="VWY912" s="3"/>
      <c r="VWZ912" s="3"/>
      <c r="VXA912" s="3"/>
      <c r="VXB912" s="3"/>
      <c r="VXC912" s="3"/>
      <c r="VXD912" s="3"/>
      <c r="VXE912" s="3"/>
      <c r="VXF912" s="3"/>
      <c r="VXG912" s="3"/>
      <c r="VXH912" s="3"/>
      <c r="VXI912" s="3"/>
      <c r="VXJ912" s="3"/>
      <c r="VXK912" s="3"/>
      <c r="VXL912" s="3"/>
      <c r="VXM912" s="3"/>
      <c r="VXN912" s="3"/>
      <c r="VXO912" s="3"/>
      <c r="VXP912" s="3"/>
      <c r="VXQ912" s="3"/>
      <c r="VXR912" s="3"/>
      <c r="VXS912" s="3"/>
      <c r="VXT912" s="3"/>
      <c r="VXU912" s="3"/>
      <c r="VXV912" s="3"/>
      <c r="VXW912" s="3"/>
      <c r="VXX912" s="3"/>
      <c r="VXY912" s="3"/>
      <c r="VXZ912" s="3"/>
      <c r="VYA912" s="3"/>
      <c r="VYB912" s="3"/>
      <c r="VYC912" s="3"/>
      <c r="VYD912" s="3"/>
      <c r="VYE912" s="3"/>
      <c r="VYF912" s="3"/>
      <c r="VYG912" s="3"/>
      <c r="VYH912" s="3"/>
      <c r="VYI912" s="3"/>
      <c r="VYJ912" s="3"/>
      <c r="VYK912" s="3"/>
      <c r="VYL912" s="3"/>
      <c r="VYM912" s="3"/>
      <c r="VYN912" s="3"/>
      <c r="VYO912" s="3"/>
      <c r="VYP912" s="3"/>
      <c r="VYQ912" s="3"/>
      <c r="VYR912" s="3"/>
      <c r="VYS912" s="3"/>
      <c r="VYT912" s="3"/>
      <c r="VYU912" s="3"/>
      <c r="VYV912" s="3"/>
      <c r="VYW912" s="3"/>
      <c r="VYX912" s="3"/>
      <c r="VYY912" s="3"/>
      <c r="VYZ912" s="3"/>
      <c r="VZA912" s="3"/>
      <c r="VZB912" s="3"/>
      <c r="VZC912" s="3"/>
      <c r="VZD912" s="3"/>
      <c r="VZE912" s="3"/>
      <c r="VZF912" s="3"/>
      <c r="VZG912" s="3"/>
      <c r="VZH912" s="3"/>
      <c r="VZI912" s="3"/>
      <c r="VZJ912" s="3"/>
      <c r="VZK912" s="3"/>
      <c r="VZL912" s="3"/>
      <c r="VZM912" s="3"/>
      <c r="VZN912" s="3"/>
      <c r="VZO912" s="3"/>
      <c r="VZP912" s="3"/>
      <c r="VZQ912" s="3"/>
      <c r="VZR912" s="3"/>
      <c r="VZS912" s="3"/>
      <c r="VZT912" s="3"/>
      <c r="VZU912" s="3"/>
      <c r="VZV912" s="3"/>
      <c r="VZW912" s="3"/>
      <c r="VZX912" s="3"/>
      <c r="VZY912" s="3"/>
      <c r="VZZ912" s="3"/>
      <c r="WAA912" s="3"/>
      <c r="WAB912" s="3"/>
      <c r="WAC912" s="3"/>
      <c r="WAD912" s="3"/>
      <c r="WAE912" s="3"/>
      <c r="WAF912" s="3"/>
      <c r="WAG912" s="3"/>
      <c r="WAH912" s="3"/>
      <c r="WAI912" s="3"/>
      <c r="WAJ912" s="3"/>
      <c r="WAK912" s="3"/>
      <c r="WAL912" s="3"/>
      <c r="WAM912" s="3"/>
      <c r="WAN912" s="3"/>
      <c r="WAO912" s="3"/>
      <c r="WAP912" s="3"/>
      <c r="WAQ912" s="3"/>
      <c r="WAR912" s="3"/>
      <c r="WAS912" s="3"/>
      <c r="WAT912" s="3"/>
      <c r="WAU912" s="3"/>
      <c r="WAV912" s="3"/>
      <c r="WAW912" s="3"/>
      <c r="WAX912" s="3"/>
      <c r="WAY912" s="3"/>
      <c r="WAZ912" s="3"/>
      <c r="WBA912" s="3"/>
      <c r="WBB912" s="3"/>
      <c r="WBC912" s="3"/>
      <c r="WBD912" s="3"/>
      <c r="WBE912" s="3"/>
      <c r="WBF912" s="3"/>
      <c r="WBG912" s="3"/>
      <c r="WBH912" s="3"/>
      <c r="WBI912" s="3"/>
      <c r="WBJ912" s="3"/>
      <c r="WBK912" s="3"/>
      <c r="WBL912" s="3"/>
      <c r="WBM912" s="3"/>
      <c r="WBN912" s="3"/>
      <c r="WBO912" s="3"/>
      <c r="WBP912" s="3"/>
      <c r="WBQ912" s="3"/>
      <c r="WBR912" s="3"/>
      <c r="WBS912" s="3"/>
      <c r="WBT912" s="3"/>
      <c r="WBU912" s="3"/>
      <c r="WBV912" s="3"/>
      <c r="WBW912" s="3"/>
      <c r="WBX912" s="3"/>
      <c r="WBY912" s="3"/>
      <c r="WBZ912" s="3"/>
      <c r="WCA912" s="3"/>
      <c r="WCB912" s="3"/>
      <c r="WCC912" s="3"/>
      <c r="WCD912" s="3"/>
      <c r="WCE912" s="3"/>
      <c r="WCF912" s="3"/>
      <c r="WCG912" s="3"/>
      <c r="WCH912" s="3"/>
      <c r="WCI912" s="3"/>
      <c r="WCJ912" s="3"/>
      <c r="WCK912" s="3"/>
      <c r="WCL912" s="3"/>
      <c r="WCM912" s="3"/>
      <c r="WCN912" s="3"/>
      <c r="WCO912" s="3"/>
      <c r="WCP912" s="3"/>
      <c r="WCQ912" s="3"/>
      <c r="WCR912" s="3"/>
      <c r="WCS912" s="3"/>
      <c r="WCT912" s="3"/>
      <c r="WCU912" s="3"/>
      <c r="WCV912" s="3"/>
      <c r="WCW912" s="3"/>
      <c r="WCX912" s="3"/>
      <c r="WCY912" s="3"/>
      <c r="WCZ912" s="3"/>
      <c r="WDA912" s="3"/>
      <c r="WDB912" s="3"/>
      <c r="WDC912" s="3"/>
      <c r="WDD912" s="3"/>
      <c r="WDE912" s="3"/>
      <c r="WDF912" s="3"/>
      <c r="WDG912" s="3"/>
      <c r="WDH912" s="3"/>
      <c r="WDI912" s="3"/>
      <c r="WDJ912" s="3"/>
      <c r="WDK912" s="3"/>
      <c r="WDL912" s="3"/>
      <c r="WDM912" s="3"/>
      <c r="WDN912" s="3"/>
      <c r="WDO912" s="3"/>
      <c r="WDP912" s="3"/>
      <c r="WDQ912" s="3"/>
      <c r="WDR912" s="3"/>
      <c r="WDS912" s="3"/>
      <c r="WDT912" s="3"/>
      <c r="WDU912" s="3"/>
      <c r="WDV912" s="3"/>
      <c r="WDW912" s="3"/>
      <c r="WDX912" s="3"/>
      <c r="WDY912" s="3"/>
      <c r="WDZ912" s="3"/>
      <c r="WEA912" s="3"/>
      <c r="WEB912" s="3"/>
      <c r="WEC912" s="3"/>
      <c r="WED912" s="3"/>
      <c r="WEE912" s="3"/>
      <c r="WEF912" s="3"/>
      <c r="WEG912" s="3"/>
      <c r="WEH912" s="3"/>
      <c r="WEI912" s="3"/>
      <c r="WEJ912" s="3"/>
      <c r="WEK912" s="3"/>
      <c r="WEL912" s="3"/>
      <c r="WEM912" s="3"/>
      <c r="WEN912" s="3"/>
      <c r="WEO912" s="3"/>
      <c r="WEP912" s="3"/>
      <c r="WEQ912" s="3"/>
      <c r="WER912" s="3"/>
      <c r="WES912" s="3"/>
      <c r="WET912" s="3"/>
      <c r="WEU912" s="3"/>
      <c r="WEV912" s="3"/>
      <c r="WEW912" s="3"/>
      <c r="WEX912" s="3"/>
      <c r="WEY912" s="3"/>
      <c r="WEZ912" s="3"/>
      <c r="WFA912" s="3"/>
      <c r="WFB912" s="3"/>
      <c r="WFC912" s="3"/>
      <c r="WFD912" s="3"/>
      <c r="WFE912" s="3"/>
      <c r="WFF912" s="3"/>
      <c r="WFG912" s="3"/>
      <c r="WFH912" s="3"/>
      <c r="WFI912" s="3"/>
      <c r="WFJ912" s="3"/>
      <c r="WFK912" s="3"/>
      <c r="WFL912" s="3"/>
      <c r="WFM912" s="3"/>
      <c r="WFN912" s="3"/>
      <c r="WFO912" s="3"/>
      <c r="WFP912" s="3"/>
      <c r="WFQ912" s="3"/>
      <c r="WFR912" s="3"/>
      <c r="WFS912" s="3"/>
      <c r="WFT912" s="3"/>
      <c r="WFU912" s="3"/>
      <c r="WFV912" s="3"/>
      <c r="WFW912" s="3"/>
      <c r="WFX912" s="3"/>
      <c r="WFY912" s="3"/>
      <c r="WFZ912" s="3"/>
      <c r="WGA912" s="3"/>
      <c r="WGB912" s="3"/>
      <c r="WGC912" s="3"/>
      <c r="WGD912" s="3"/>
      <c r="WGE912" s="3"/>
      <c r="WGF912" s="3"/>
      <c r="WGG912" s="3"/>
      <c r="WGH912" s="3"/>
      <c r="WGI912" s="3"/>
      <c r="WGJ912" s="3"/>
      <c r="WGK912" s="3"/>
      <c r="WGL912" s="3"/>
      <c r="WGM912" s="3"/>
      <c r="WGN912" s="3"/>
      <c r="WGO912" s="3"/>
      <c r="WGP912" s="3"/>
      <c r="WGQ912" s="3"/>
      <c r="WGR912" s="3"/>
      <c r="WGS912" s="3"/>
      <c r="WGT912" s="3"/>
      <c r="WGU912" s="3"/>
      <c r="WGV912" s="3"/>
      <c r="WGW912" s="3"/>
      <c r="WGX912" s="3"/>
      <c r="WGY912" s="3"/>
      <c r="WGZ912" s="3"/>
      <c r="WHA912" s="3"/>
      <c r="WHB912" s="3"/>
      <c r="WHC912" s="3"/>
      <c r="WHD912" s="3"/>
      <c r="WHE912" s="3"/>
      <c r="WHF912" s="3"/>
      <c r="WHG912" s="3"/>
      <c r="WHH912" s="3"/>
      <c r="WHI912" s="3"/>
      <c r="WHJ912" s="3"/>
      <c r="WHK912" s="3"/>
      <c r="WHL912" s="3"/>
      <c r="WHM912" s="3"/>
      <c r="WHN912" s="3"/>
      <c r="WHO912" s="3"/>
      <c r="WHP912" s="3"/>
      <c r="WHQ912" s="3"/>
      <c r="WHR912" s="3"/>
      <c r="WHS912" s="3"/>
      <c r="WHT912" s="3"/>
      <c r="WHU912" s="3"/>
      <c r="WHV912" s="3"/>
      <c r="WHW912" s="3"/>
      <c r="WHX912" s="3"/>
      <c r="WHY912" s="3"/>
      <c r="WHZ912" s="3"/>
      <c r="WIA912" s="3"/>
      <c r="WIB912" s="3"/>
      <c r="WIC912" s="3"/>
      <c r="WID912" s="3"/>
      <c r="WIE912" s="3"/>
      <c r="WIF912" s="3"/>
      <c r="WIG912" s="3"/>
      <c r="WIH912" s="3"/>
      <c r="WII912" s="3"/>
      <c r="WIJ912" s="3"/>
      <c r="WIK912" s="3"/>
      <c r="WIL912" s="3"/>
      <c r="WIM912" s="3"/>
      <c r="WIN912" s="3"/>
      <c r="WIO912" s="3"/>
      <c r="WIP912" s="3"/>
      <c r="WIQ912" s="3"/>
      <c r="WIR912" s="3"/>
      <c r="WIS912" s="3"/>
      <c r="WIT912" s="3"/>
      <c r="WIU912" s="3"/>
      <c r="WIV912" s="3"/>
      <c r="WIW912" s="3"/>
      <c r="WIX912" s="3"/>
      <c r="WIY912" s="3"/>
      <c r="WIZ912" s="3"/>
      <c r="WJA912" s="3"/>
      <c r="WJB912" s="3"/>
      <c r="WJC912" s="3"/>
      <c r="WJD912" s="3"/>
      <c r="WJE912" s="3"/>
      <c r="WJF912" s="3"/>
      <c r="WJG912" s="3"/>
      <c r="WJH912" s="3"/>
      <c r="WJI912" s="3"/>
      <c r="WJJ912" s="3"/>
      <c r="WJK912" s="3"/>
      <c r="WJL912" s="3"/>
      <c r="WJM912" s="3"/>
      <c r="WJN912" s="3"/>
      <c r="WJO912" s="3"/>
      <c r="WJP912" s="3"/>
      <c r="WJQ912" s="3"/>
      <c r="WJR912" s="3"/>
      <c r="WJS912" s="3"/>
      <c r="WJT912" s="3"/>
      <c r="WJU912" s="3"/>
      <c r="WJV912" s="3"/>
      <c r="WJW912" s="3"/>
      <c r="WJX912" s="3"/>
      <c r="WJY912" s="3"/>
      <c r="WJZ912" s="3"/>
      <c r="WKA912" s="3"/>
      <c r="WKB912" s="3"/>
      <c r="WKC912" s="3"/>
      <c r="WKD912" s="3"/>
      <c r="WKE912" s="3"/>
      <c r="WKF912" s="3"/>
      <c r="WKG912" s="3"/>
      <c r="WKH912" s="3"/>
      <c r="WKI912" s="3"/>
      <c r="WKJ912" s="3"/>
      <c r="WKK912" s="3"/>
      <c r="WKL912" s="3"/>
      <c r="WKM912" s="3"/>
      <c r="WKN912" s="3"/>
      <c r="WKO912" s="3"/>
      <c r="WKP912" s="3"/>
      <c r="WKQ912" s="3"/>
      <c r="WKR912" s="3"/>
      <c r="WKS912" s="3"/>
      <c r="WKT912" s="3"/>
      <c r="WKU912" s="3"/>
      <c r="WKV912" s="3"/>
      <c r="WKW912" s="3"/>
      <c r="WKX912" s="3"/>
      <c r="WKY912" s="3"/>
      <c r="WKZ912" s="3"/>
      <c r="WLA912" s="3"/>
      <c r="WLB912" s="3"/>
      <c r="WLC912" s="3"/>
      <c r="WLD912" s="3"/>
      <c r="WLE912" s="3"/>
      <c r="WLF912" s="3"/>
      <c r="WLG912" s="3"/>
      <c r="WLH912" s="3"/>
      <c r="WLI912" s="3"/>
      <c r="WLJ912" s="3"/>
      <c r="WLK912" s="3"/>
      <c r="WLL912" s="3"/>
      <c r="WLM912" s="3"/>
      <c r="WLN912" s="3"/>
      <c r="WLO912" s="3"/>
      <c r="WLP912" s="3"/>
      <c r="WLQ912" s="3"/>
      <c r="WLR912" s="3"/>
      <c r="WLS912" s="3"/>
      <c r="WLT912" s="3"/>
      <c r="WLU912" s="3"/>
      <c r="WLV912" s="3"/>
      <c r="WLW912" s="3"/>
      <c r="WLX912" s="3"/>
      <c r="WLY912" s="3"/>
      <c r="WLZ912" s="3"/>
      <c r="WMA912" s="3"/>
      <c r="WMB912" s="3"/>
      <c r="WMC912" s="3"/>
      <c r="WMD912" s="3"/>
      <c r="WME912" s="3"/>
      <c r="WMF912" s="3"/>
      <c r="WMG912" s="3"/>
      <c r="WMH912" s="3"/>
      <c r="WMI912" s="3"/>
      <c r="WMJ912" s="3"/>
      <c r="WMK912" s="3"/>
      <c r="WML912" s="3"/>
      <c r="WMM912" s="3"/>
      <c r="WMN912" s="3"/>
      <c r="WMO912" s="3"/>
      <c r="WMP912" s="3"/>
      <c r="WMQ912" s="3"/>
      <c r="WMR912" s="3"/>
      <c r="WMS912" s="3"/>
      <c r="WMT912" s="3"/>
      <c r="WMU912" s="3"/>
      <c r="WMV912" s="3"/>
      <c r="WMW912" s="3"/>
      <c r="WMX912" s="3"/>
      <c r="WMY912" s="3"/>
      <c r="WMZ912" s="3"/>
      <c r="WNA912" s="3"/>
      <c r="WNB912" s="3"/>
      <c r="WNC912" s="3"/>
      <c r="WND912" s="3"/>
      <c r="WNE912" s="3"/>
      <c r="WNF912" s="3"/>
      <c r="WNG912" s="3"/>
      <c r="WNH912" s="3"/>
      <c r="WNI912" s="3"/>
      <c r="WNJ912" s="3"/>
      <c r="WNK912" s="3"/>
      <c r="WNL912" s="3"/>
      <c r="WNM912" s="3"/>
      <c r="WNN912" s="3"/>
      <c r="WNO912" s="3"/>
      <c r="WNP912" s="3"/>
      <c r="WNQ912" s="3"/>
      <c r="WNR912" s="3"/>
      <c r="WNS912" s="3"/>
      <c r="WNT912" s="3"/>
      <c r="WNU912" s="3"/>
      <c r="WNV912" s="3"/>
      <c r="WNW912" s="3"/>
      <c r="WNX912" s="3"/>
      <c r="WNY912" s="3"/>
      <c r="WNZ912" s="3"/>
      <c r="WOA912" s="3"/>
      <c r="WOB912" s="3"/>
      <c r="WOC912" s="3"/>
      <c r="WOD912" s="3"/>
      <c r="WOE912" s="3"/>
      <c r="WOF912" s="3"/>
      <c r="WOG912" s="3"/>
      <c r="WOH912" s="3"/>
      <c r="WOI912" s="3"/>
      <c r="WOJ912" s="3"/>
      <c r="WOK912" s="3"/>
      <c r="WOL912" s="3"/>
      <c r="WOM912" s="3"/>
      <c r="WON912" s="3"/>
      <c r="WOO912" s="3"/>
      <c r="WOP912" s="3"/>
      <c r="WOQ912" s="3"/>
      <c r="WOR912" s="3"/>
      <c r="WOS912" s="3"/>
      <c r="WOT912" s="3"/>
      <c r="WOU912" s="3"/>
      <c r="WOV912" s="3"/>
      <c r="WOW912" s="3"/>
      <c r="WOX912" s="3"/>
      <c r="WOY912" s="3"/>
      <c r="WOZ912" s="3"/>
      <c r="WPA912" s="3"/>
      <c r="WPB912" s="3"/>
      <c r="WPC912" s="3"/>
      <c r="WPD912" s="3"/>
      <c r="WPE912" s="3"/>
      <c r="WPF912" s="3"/>
      <c r="WPG912" s="3"/>
      <c r="WPH912" s="3"/>
      <c r="WPI912" s="3"/>
      <c r="WPJ912" s="3"/>
      <c r="WPK912" s="3"/>
      <c r="WPL912" s="3"/>
      <c r="WPM912" s="3"/>
      <c r="WPN912" s="3"/>
      <c r="WPO912" s="3"/>
      <c r="WPP912" s="3"/>
      <c r="WPQ912" s="3"/>
      <c r="WPR912" s="3"/>
      <c r="WPS912" s="3"/>
      <c r="WPT912" s="3"/>
      <c r="WPU912" s="3"/>
      <c r="WPV912" s="3"/>
      <c r="WPW912" s="3"/>
      <c r="WPX912" s="3"/>
      <c r="WPY912" s="3"/>
      <c r="WPZ912" s="3"/>
      <c r="WQA912" s="3"/>
      <c r="WQB912" s="3"/>
      <c r="WQC912" s="3"/>
      <c r="WQD912" s="3"/>
      <c r="WQE912" s="3"/>
      <c r="WQF912" s="3"/>
      <c r="WQG912" s="3"/>
      <c r="WQH912" s="3"/>
      <c r="WQI912" s="3"/>
      <c r="WQJ912" s="3"/>
      <c r="WQK912" s="3"/>
      <c r="WQL912" s="3"/>
      <c r="WQM912" s="3"/>
      <c r="WQN912" s="3"/>
      <c r="WQO912" s="3"/>
      <c r="WQP912" s="3"/>
      <c r="WQQ912" s="3"/>
      <c r="WQR912" s="3"/>
      <c r="WQS912" s="3"/>
      <c r="WQT912" s="3"/>
      <c r="WQU912" s="3"/>
      <c r="WQV912" s="3"/>
      <c r="WQW912" s="3"/>
      <c r="WQX912" s="3"/>
      <c r="WQY912" s="3"/>
      <c r="WQZ912" s="3"/>
      <c r="WRA912" s="3"/>
      <c r="WRB912" s="3"/>
      <c r="WRC912" s="3"/>
      <c r="WRD912" s="3"/>
      <c r="WRE912" s="3"/>
      <c r="WRF912" s="3"/>
      <c r="WRG912" s="3"/>
      <c r="WRH912" s="3"/>
      <c r="WRI912" s="3"/>
      <c r="WRJ912" s="3"/>
      <c r="WRK912" s="3"/>
      <c r="WRL912" s="3"/>
      <c r="WRM912" s="3"/>
      <c r="WRN912" s="3"/>
      <c r="WRO912" s="3"/>
      <c r="WRP912" s="3"/>
      <c r="WRQ912" s="3"/>
      <c r="WRR912" s="3"/>
      <c r="WRS912" s="3"/>
      <c r="WRT912" s="3"/>
      <c r="WRU912" s="3"/>
      <c r="WRV912" s="3"/>
      <c r="WRW912" s="3"/>
      <c r="WRX912" s="3"/>
      <c r="WRY912" s="3"/>
      <c r="WRZ912" s="3"/>
      <c r="WSA912" s="3"/>
      <c r="WSB912" s="3"/>
      <c r="WSC912" s="3"/>
      <c r="WSD912" s="3"/>
      <c r="WSE912" s="3"/>
      <c r="WSF912" s="3"/>
      <c r="WSG912" s="3"/>
      <c r="WSH912" s="3"/>
      <c r="WSI912" s="3"/>
      <c r="WSJ912" s="3"/>
      <c r="WSK912" s="3"/>
      <c r="WSL912" s="3"/>
      <c r="WSM912" s="3"/>
      <c r="WSN912" s="3"/>
      <c r="WSO912" s="3"/>
      <c r="WSP912" s="3"/>
      <c r="WSQ912" s="3"/>
      <c r="WSR912" s="3"/>
      <c r="WSS912" s="3"/>
      <c r="WST912" s="3"/>
      <c r="WSU912" s="3"/>
      <c r="WSV912" s="3"/>
      <c r="WSW912" s="3"/>
      <c r="WSX912" s="3"/>
      <c r="WSY912" s="3"/>
      <c r="WSZ912" s="3"/>
      <c r="WTA912" s="3"/>
      <c r="WTB912" s="3"/>
      <c r="WTC912" s="3"/>
      <c r="WTD912" s="3"/>
      <c r="WTE912" s="3"/>
      <c r="WTF912" s="3"/>
      <c r="WTG912" s="3"/>
      <c r="WTH912" s="3"/>
      <c r="WTI912" s="3"/>
      <c r="WTJ912" s="3"/>
      <c r="WTK912" s="3"/>
      <c r="WTL912" s="3"/>
      <c r="WTM912" s="3"/>
      <c r="WTN912" s="3"/>
      <c r="WTO912" s="3"/>
      <c r="WTP912" s="3"/>
      <c r="WTQ912" s="3"/>
      <c r="WTR912" s="3"/>
      <c r="WTS912" s="3"/>
      <c r="WTT912" s="3"/>
      <c r="WTU912" s="3"/>
      <c r="WTV912" s="3"/>
      <c r="WTW912" s="3"/>
      <c r="WTX912" s="3"/>
      <c r="WTY912" s="3"/>
      <c r="WTZ912" s="3"/>
      <c r="WUA912" s="3"/>
      <c r="WUB912" s="3"/>
      <c r="WUC912" s="3"/>
      <c r="WUD912" s="3"/>
      <c r="WUE912" s="3"/>
      <c r="WUF912" s="3"/>
      <c r="WUG912" s="3"/>
      <c r="WUH912" s="3"/>
      <c r="WUI912" s="3"/>
      <c r="WUJ912" s="3"/>
      <c r="WUK912" s="3"/>
      <c r="WUL912" s="3"/>
      <c r="WUM912" s="3"/>
      <c r="WUN912" s="3"/>
      <c r="WUO912" s="3"/>
      <c r="WUP912" s="3"/>
      <c r="WUQ912" s="3"/>
      <c r="WUR912" s="3"/>
      <c r="WUS912" s="3"/>
      <c r="WUT912" s="3"/>
      <c r="WUU912" s="3"/>
      <c r="WUV912" s="3"/>
      <c r="WUW912" s="3"/>
      <c r="WUX912" s="3"/>
      <c r="WUY912" s="3"/>
      <c r="WUZ912" s="3"/>
      <c r="WVA912" s="3"/>
      <c r="WVB912" s="3"/>
      <c r="WVC912" s="3"/>
      <c r="WVD912" s="3"/>
      <c r="WVE912" s="3"/>
      <c r="WVF912" s="3"/>
      <c r="WVG912" s="3"/>
      <c r="WVH912" s="3"/>
      <c r="WVI912" s="3"/>
      <c r="WVJ912" s="3"/>
      <c r="WVK912" s="3"/>
      <c r="WVL912" s="3"/>
      <c r="WVM912" s="3"/>
      <c r="WVN912" s="3"/>
      <c r="WVO912" s="3"/>
      <c r="WVP912" s="3"/>
    </row>
    <row r="913" spans="1:6" ht="15.95" customHeight="1" x14ac:dyDescent="0.2">
      <c r="A913" s="86"/>
      <c r="B913" s="201" t="s">
        <v>434</v>
      </c>
      <c r="C913" s="202">
        <v>3</v>
      </c>
      <c r="D913" s="202"/>
      <c r="E913" s="202"/>
      <c r="F913" s="203"/>
    </row>
    <row r="914" spans="1:6" ht="15.95" customHeight="1" thickBot="1" x14ac:dyDescent="0.25">
      <c r="A914" s="86"/>
      <c r="B914" s="201" t="s">
        <v>435</v>
      </c>
      <c r="C914" s="202">
        <v>0</v>
      </c>
      <c r="D914" s="202"/>
      <c r="E914" s="202"/>
      <c r="F914" s="203"/>
    </row>
    <row r="915" spans="1:6" ht="15.95" customHeight="1" thickBot="1" x14ac:dyDescent="0.3">
      <c r="A915" s="195"/>
      <c r="B915" s="196" t="s">
        <v>872</v>
      </c>
      <c r="C915" s="168">
        <f>SUM(C912:C914)</f>
        <v>29455.84</v>
      </c>
      <c r="D915" s="168"/>
      <c r="E915" s="168"/>
      <c r="F915" s="169"/>
    </row>
    <row r="917" spans="1:6" ht="15.95" customHeight="1" x14ac:dyDescent="0.2">
      <c r="A917" s="453" t="s">
        <v>449</v>
      </c>
      <c r="B917" s="453"/>
    </row>
    <row r="918" spans="1:6" ht="15.95" customHeight="1" x14ac:dyDescent="0.2">
      <c r="A918" s="453" t="s">
        <v>871</v>
      </c>
      <c r="B918" s="453"/>
    </row>
    <row r="921" spans="1:6" ht="15.95" customHeight="1" x14ac:dyDescent="0.2">
      <c r="B921" s="45"/>
    </row>
  </sheetData>
  <mergeCells count="23"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282:A283"/>
    <mergeCell ref="B282:B283"/>
    <mergeCell ref="C282:C283"/>
    <mergeCell ref="D282:D283"/>
    <mergeCell ref="E282:E283"/>
    <mergeCell ref="F282:F283"/>
    <mergeCell ref="B34:F34"/>
    <mergeCell ref="B35:F35"/>
    <mergeCell ref="B36:F36"/>
    <mergeCell ref="B37:F37"/>
    <mergeCell ref="B40:B41"/>
  </mergeCells>
  <pageMargins left="0.59055118110236227" right="0.59055118110236227" top="0.59055118110236227" bottom="0.59055118110236227" header="0.51181102362204722" footer="0.51181102362204722"/>
  <pageSetup paperSize="9" scale="80" fitToHeight="0" orientation="landscape" r:id="rId1"/>
  <headerFooter alignWithMargins="0">
    <oddHeader>&amp;R&amp;P</oddHeader>
  </headerFooter>
  <rowBreaks count="19" manualBreakCount="19">
    <brk id="34" max="5" man="1"/>
    <brk id="127" max="5" man="1"/>
    <brk id="210" max="5" man="1"/>
    <brk id="265" max="5" man="1"/>
    <brk id="281" max="5" man="1"/>
    <brk id="310" max="5" man="1"/>
    <brk id="352" max="5" man="1"/>
    <brk id="386" max="5" man="1"/>
    <brk id="440" max="5" man="1"/>
    <brk id="472" max="5" man="1"/>
    <brk id="523" max="5" man="1"/>
    <brk id="551" max="5" man="1"/>
    <brk id="637" max="5" man="1"/>
    <brk id="681" max="5" man="1"/>
    <brk id="697" max="5" man="1"/>
    <brk id="786" max="5" man="1"/>
    <brk id="803" max="5" man="1"/>
    <brk id="873" max="5" man="1"/>
    <brk id="8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31.12.2023</vt:lpstr>
      <vt:lpstr>'k 31.12.2023'!Oblast_tisku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2023-11-20T10:22:07Z</cp:lastPrinted>
  <dcterms:created xsi:type="dcterms:W3CDTF">2021-07-23T05:27:49Z</dcterms:created>
  <dcterms:modified xsi:type="dcterms:W3CDTF">2024-03-19T17:36:59Z</dcterms:modified>
</cp:coreProperties>
</file>