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Př.10A-ZŠ Sokolovská" sheetId="1" r:id="rId1"/>
    <sheet name="Př.10B-ZŠ Oslavická" sheetId="2" r:id="rId2"/>
    <sheet name="Př.10C-ZŠ Školní" sheetId="3" r:id="rId3"/>
    <sheet name="Př.10D - ZŠ Mostiště" sheetId="4" r:id="rId4"/>
    <sheet name="Př.10E-ZŠ Lhotky" sheetId="5" r:id="rId5"/>
    <sheet name="Př.10F-MŠ VM" sheetId="6" r:id="rId6"/>
    <sheet name="Př.10H-Dóza-SVČ" sheetId="7" r:id="rId7"/>
    <sheet name="Př.10I-ZUŠ" sheetId="8" r:id="rId8"/>
    <sheet name="Př.12-Sociální služby VM" sheetId="9" r:id="rId9"/>
    <sheet name="Př.13-knihovna" sheetId="10" r:id="rId10"/>
    <sheet name="Př.14-muzeum" sheetId="11" r:id="rId11"/>
    <sheet name="Př.15-Jupiter club" sheetId="12" r:id="rId12"/>
    <sheet name="Př.16-Technické služby" sheetId="13" r:id="rId13"/>
    <sheet name="Př.20-Sportoviště VM" sheetId="14" r:id="rId14"/>
  </sheets>
  <definedNames/>
  <calcPr fullCalcOnLoad="1"/>
</workbook>
</file>

<file path=xl/sharedStrings.xml><?xml version="1.0" encoding="utf-8"?>
<sst xmlns="http://schemas.openxmlformats.org/spreadsheetml/2006/main" count="1602" uniqueCount="323">
  <si>
    <t xml:space="preserve"> </t>
  </si>
  <si>
    <t>Celkem</t>
  </si>
  <si>
    <t>Opravy a udržování</t>
  </si>
  <si>
    <t>PŘÍSPĚVKOVÁ ORGANIZACE:</t>
  </si>
  <si>
    <t>účet</t>
  </si>
  <si>
    <t>text</t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</si>
  <si>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</si>
  <si>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</si>
  <si>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</si>
  <si>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</si>
  <si>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</si>
  <si>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</si>
  <si>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</si>
  <si>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</si>
  <si>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Prodané zboží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</si>
  <si>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</si>
  <si>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</si>
  <si>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</si>
  <si>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</si>
  <si>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</si>
  <si>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</si>
  <si>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</si>
  <si>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</si>
  <si>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</si>
  <si>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</si>
  <si>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</si>
  <si>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</si>
  <si>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Daň silniční</t>
  </si>
  <si>
    <t>Jiné daně a poplatky</t>
  </si>
  <si>
    <t>Jiné pokuty a penále</t>
  </si>
  <si>
    <t>Dary</t>
  </si>
  <si>
    <t>Odpisy dlouhodobého majetku</t>
  </si>
  <si>
    <t>Ostatní náklady z činnosti</t>
  </si>
  <si>
    <t>Ostatní finanční náklady</t>
  </si>
  <si>
    <t>úč.tř.5</t>
  </si>
  <si>
    <t>NÁKLADY CELKEM</t>
  </si>
  <si>
    <t>Výnosy z prodeje služeb</t>
  </si>
  <si>
    <t>Výnosy z pronájmu</t>
  </si>
  <si>
    <t>Jiné výnosy z vlastních výkonů</t>
  </si>
  <si>
    <t>Čerpání fondů</t>
  </si>
  <si>
    <t>Ostatní výnosy z činnosti</t>
  </si>
  <si>
    <t>Úroky</t>
  </si>
  <si>
    <t>úč.tř.6</t>
  </si>
  <si>
    <t>VÝNOSY CELKEM</t>
  </si>
  <si>
    <t>tř. 6</t>
  </si>
  <si>
    <t>tř. 5</t>
  </si>
  <si>
    <t>el.energie</t>
  </si>
  <si>
    <t>pevná paliva</t>
  </si>
  <si>
    <t>Zákonné sociální náklady</t>
  </si>
  <si>
    <t>Jiné sociální náklady</t>
  </si>
  <si>
    <t>Zlepšený HV</t>
  </si>
  <si>
    <t>Výnosy z prodaného zboří</t>
  </si>
  <si>
    <t>Výnosy z transferů</t>
  </si>
  <si>
    <t>506-508</t>
  </si>
  <si>
    <t>Aktivace majetku,změna stavu zásob</t>
  </si>
  <si>
    <t>Aktivace vnitropodnik.služeb</t>
  </si>
  <si>
    <t>541-547</t>
  </si>
  <si>
    <t>Tvorba fondů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</si>
  <si>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</si>
  <si>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</si>
  <si>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</si>
  <si>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</si>
  <si>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</si>
  <si>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Finanční nákl.-úroky,kurz.ztráty…</t>
  </si>
  <si>
    <t>Smluvní pokuty a úroky z prodlení</t>
  </si>
  <si>
    <t>645-647</t>
  </si>
  <si>
    <t>Výnosy z prodeje DNM,DHM,pozemků</t>
  </si>
  <si>
    <t xml:space="preserve">67. </t>
  </si>
  <si>
    <t xml:space="preserve">KOMENTÁŘ K ROZPOČTU, PODROBNÝ  ROZPIS, POZNÁMKY: </t>
  </si>
  <si>
    <t>Základní škola a mateřská škola Velké Meziříčí, Mostiště 50, příspěvková organizace</t>
  </si>
  <si>
    <t>1)</t>
  </si>
  <si>
    <t>2)</t>
  </si>
  <si>
    <t>3)</t>
  </si>
  <si>
    <t>4)</t>
  </si>
  <si>
    <t xml:space="preserve">561-564 </t>
  </si>
  <si>
    <t>663-669</t>
  </si>
  <si>
    <t>Ostatní finanční výnosy, …</t>
  </si>
  <si>
    <t>Dóza - středisko volného času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</si>
  <si>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</si>
  <si>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5XX</t>
  </si>
  <si>
    <t>Náklady k transferům z MŠMT</t>
  </si>
  <si>
    <t>výdaje na vzdělávání UZ 33 XXX</t>
  </si>
  <si>
    <t>Náklady k ostatním transferům</t>
  </si>
  <si>
    <t>státní fondy, ÚP</t>
  </si>
  <si>
    <t>výnosy z transferů od zřizovatele</t>
  </si>
  <si>
    <t>příspěvek na provoz od  zřizovatele</t>
  </si>
  <si>
    <t>výnosy z transferů ze státního rozpočtu</t>
  </si>
  <si>
    <t>výnosy z transferů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</si>
  <si>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</si>
  <si>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</si>
  <si>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</si>
  <si>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</si>
  <si>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</si>
  <si>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</si>
  <si>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</si>
  <si>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Základní škola a mateřská škola Velké Meziříčí,Lhotky 42, příspěvková organizace</t>
  </si>
  <si>
    <t>Za příspěvkovou organizaci: ZŠ,MŠ Lhotky</t>
  </si>
  <si>
    <t>Vypracoval:Mgr. Eva Součková</t>
  </si>
  <si>
    <t>Náklady k transférům z MŠMT</t>
  </si>
  <si>
    <t>Náklady k ostatním transférům</t>
  </si>
  <si>
    <t>výnosy z transférů od zřizovatele</t>
  </si>
  <si>
    <t>příspěvek na provoz od zřizovatele</t>
  </si>
  <si>
    <t>výnosy z transférů ze státního rozpočtu</t>
  </si>
  <si>
    <t>výnosy z transférů od ostatních subjektů</t>
  </si>
  <si>
    <t>slovní komentář - viz. další list dokumentu</t>
  </si>
  <si>
    <t>Za příspěvkovou organizaci: Mgr. Eva Bednářová</t>
  </si>
  <si>
    <t>Absolventi ZŠ, MŠ</t>
  </si>
  <si>
    <t>státní fondy</t>
  </si>
  <si>
    <t xml:space="preserve">Za příspěvkovou organizaci: </t>
  </si>
  <si>
    <t>Vypracoval: Jana Homolová</t>
  </si>
  <si>
    <t>kancelář Obecník, OP Oslavická</t>
  </si>
  <si>
    <t>Vypracoval: Kateřina Čejková</t>
  </si>
  <si>
    <t>Dovoz obědů</t>
  </si>
  <si>
    <t>peletky 100tis., uhlí 50 tis. + 4)viz komentář</t>
  </si>
  <si>
    <t>1),3) viz komentář</t>
  </si>
  <si>
    <t>Mateřská škola Velké Meziříčí, Čechova 1523/10 - sumář</t>
  </si>
  <si>
    <t>Za příspěvkovou organizaci: Mgr. Zdeňka Požárová</t>
  </si>
  <si>
    <t>Vypracoval: Ivana Hamplová</t>
  </si>
  <si>
    <t>schválený rozpočet 2023</t>
  </si>
  <si>
    <t>Za příspěvkovou organizaci:</t>
  </si>
  <si>
    <t xml:space="preserve">Základní škola Velké Meziříčí, Sokolovská 470/13, , 594 01 Velké Meziříčí, IČO: 70282234 </t>
  </si>
  <si>
    <t>očekávaná skutečnost 2023</t>
  </si>
  <si>
    <t>ROZPOČET 2024           návrh</t>
  </si>
  <si>
    <t>ROZPOČET 2024    schválený</t>
  </si>
  <si>
    <t>Zák. soc. poj. z fondu odměn</t>
  </si>
  <si>
    <t>Datum: 18.09.2023</t>
  </si>
  <si>
    <t xml:space="preserve">Základní škola Velké Meziříčí, Oslavická 1800/20 </t>
  </si>
  <si>
    <t>Datum: 20.9.2023</t>
  </si>
  <si>
    <t>Základní škola Velké Meziříčí, Školní 2055, příspěvková organizace</t>
  </si>
  <si>
    <t>20 - Knihy a odborné časopisy pro ekonomku, sekretářku, vedoucí ŠJ, odborné časopisy pro výuku</t>
  </si>
  <si>
    <r>
      <t xml:space="preserve">viz. list </t>
    </r>
    <r>
      <rPr>
        <b/>
        <sz val="11"/>
        <rFont val="Arial CE"/>
        <family val="0"/>
      </rPr>
      <t>Další komentáře</t>
    </r>
  </si>
  <si>
    <t>Kvalifikovaný odhad dle vysoutěžené ceny plynu</t>
  </si>
  <si>
    <t>prodej čipů do ŠJ, stejná částka ve výnosech 604</t>
  </si>
  <si>
    <t>cestovné na školení - nepedagogové</t>
  </si>
  <si>
    <t>IP telefony, služební mobily, SIM karty do EZS</t>
  </si>
  <si>
    <t>odvody za vyplacení odměn z FO</t>
  </si>
  <si>
    <t>zákonné pojištění 4,2 ‰ z platů zaměstnanců</t>
  </si>
  <si>
    <t>startovné žáků na soutěžích (lyžařské závody)</t>
  </si>
  <si>
    <t>odpisy www stránek školy</t>
  </si>
  <si>
    <t>elektronické certifikáty (ředitel, ekonomka OSSZ)</t>
  </si>
  <si>
    <t>program Prevence pro žáky - Zdravé město</t>
  </si>
  <si>
    <t>úroky ze spořícího účtu</t>
  </si>
  <si>
    <t>40 koncerty pěveckých sborů, poškoz. učebnice</t>
  </si>
  <si>
    <t>příspěvek na provoz od zřizovatele, 80 vratka dotace Kraj Vysočina</t>
  </si>
  <si>
    <t>Za příspěvkovou organizaci: Mgr. Petr Blažek</t>
  </si>
  <si>
    <t>Vypracovala: Renata Smejkalová</t>
  </si>
  <si>
    <t>Datum: 19. 9. 2023</t>
  </si>
  <si>
    <t xml:space="preserve">Vypracoval: Mgr. Jitka Hublová </t>
  </si>
  <si>
    <t>Datum: 18. 9. 2023</t>
  </si>
  <si>
    <t>1),2) viz komentář</t>
  </si>
  <si>
    <t>ROZPOČET 2024          návrh</t>
  </si>
  <si>
    <t xml:space="preserve">5)  viz komentář         </t>
  </si>
  <si>
    <t>Datum:20.9.2023</t>
  </si>
  <si>
    <r>
      <t>KOMENTÁŘ K ROZPOČTU, PODROBNÝ  ROZPIS, POZNÁMKY:</t>
    </r>
    <r>
      <rPr>
        <sz val="11"/>
        <rFont val="Arial CE"/>
        <family val="0"/>
      </rPr>
      <t xml:space="preserve"> </t>
    </r>
  </si>
  <si>
    <t xml:space="preserve">1. Ve stejných účtech a ve stejné výši je v návrhu na rok 2024 rozepsaná částka opět na dofinancování dotace.V této chvíli ovšem  </t>
  </si>
  <si>
    <t xml:space="preserve">známy stanovy kraje Vysočina pro čerpání dotace v roce 2024 a nejsou známy podmínky omezující čerpání dle jednotlivých účtů </t>
  </si>
  <si>
    <t xml:space="preserve">v příštím roce. </t>
  </si>
  <si>
    <t xml:space="preserve">2. účet 501 spotřeba materiálu ostatní kromě jiného zahrnuje režijní materiál, hračky MŠ, výtvarný mat. pro děti, drobný majetek do 3 tis. atd. </t>
  </si>
  <si>
    <t xml:space="preserve">3.účet 518 ostatní služby -  ostatní kromě jiného zahrnuje účetní práce, revize, bankovní poplatky, plavecký výcvik, služky BOZP,PO </t>
  </si>
  <si>
    <t>4.  cena uhlí a peletek  vzrostla dvojnásobně</t>
  </si>
  <si>
    <t>5. z rezervního fondu byly v roce 2023 revitalizovány okna a dveře ZŠ, MŠ, - 12 tis.Kč, provedeny nátěry topení v MŠ 7tis. Kč,</t>
  </si>
  <si>
    <t>zhotoveno nové obložení stěn a krytů topení v MŠ - 40 tis. Kč</t>
  </si>
  <si>
    <t>nájem třída MŠ Sportovní 160, tělocvična, JC</t>
  </si>
  <si>
    <t>mzdové prostředky na sečení trávy</t>
  </si>
  <si>
    <t xml:space="preserve"> zákonné pojištění zaměstnanců (Kooperativa)</t>
  </si>
  <si>
    <t>pojištění majetku a školy</t>
  </si>
  <si>
    <t xml:space="preserve">státní fondy, ÚP, (grant Zdravé město) </t>
  </si>
  <si>
    <t>příspěvek na provoz od zřizovatele, (grant Zdravé m.)</t>
  </si>
  <si>
    <t>státní fondy, ÚP, (grant Zdravé město)</t>
  </si>
  <si>
    <t>stravné, školné, doprava, přefaktur. energií (byt)</t>
  </si>
  <si>
    <t>slovní komentář - viz další list dokumentu Komentář k rozpočtu</t>
  </si>
  <si>
    <t>externí pracovníci-vedoucí kroužků, animátoři (z prodeje služeb)</t>
  </si>
  <si>
    <t>Za příspěvkovou organizaci: Ing. Bc. Alena Vidláková</t>
  </si>
  <si>
    <t>Vypracoval: Jitka Žáková</t>
  </si>
  <si>
    <t>Datum: 20. 9. 2023</t>
  </si>
  <si>
    <t>Základní umělecká škola Velké Meziříčí</t>
  </si>
  <si>
    <t>výdaje na vzdělávání UZ 33 353</t>
  </si>
  <si>
    <t>UZ 33 092 šablony OP JAK</t>
  </si>
  <si>
    <t>Vypracoval:      Jana Snížková</t>
  </si>
  <si>
    <t xml:space="preserve">Schválil: </t>
  </si>
  <si>
    <t>Martin Karásek</t>
  </si>
  <si>
    <t xml:space="preserve">Datum:              14.09.2023  </t>
  </si>
  <si>
    <t>Sociální služby města Velké Meziříčí</t>
  </si>
  <si>
    <t>kancelářský, drobný</t>
  </si>
  <si>
    <t>majetek do 1 500,- (nákup temonádob)</t>
  </si>
  <si>
    <t>PHM</t>
  </si>
  <si>
    <t>10 vozů (vyšší počet aut)</t>
  </si>
  <si>
    <t>zdravot., čistící, prací, dezinfekce atd.</t>
  </si>
  <si>
    <t>komentář č. 1</t>
  </si>
  <si>
    <t>teplo</t>
  </si>
  <si>
    <t>opravy vozového parku (vyšší počet aut), praček atd.</t>
  </si>
  <si>
    <t>10 x - GPS do vozů</t>
  </si>
  <si>
    <t>komentář č. 2</t>
  </si>
  <si>
    <t>komentář č. 3</t>
  </si>
  <si>
    <t>nárůst zaměstnanců</t>
  </si>
  <si>
    <t>2x nové auto - IROP</t>
  </si>
  <si>
    <t>3 nové vozy - nákup zimních pneumatik</t>
  </si>
  <si>
    <t>pojištění vozového parku (10 aut) a majetku</t>
  </si>
  <si>
    <t>dotace MPSV, Kraj Vysočina (vč. 3,3 úv. na pilotní projekt)</t>
  </si>
  <si>
    <t>IROP - automobil peugeot + 2x nové auto</t>
  </si>
  <si>
    <t>Za příspěvkovou organizaci:  Sociální služby města</t>
  </si>
  <si>
    <t>Velké Meziříčí</t>
  </si>
  <si>
    <t>Vypracoval:  Ing. Iveta Drdlová</t>
  </si>
  <si>
    <t>Datum:   27.9.2023</t>
  </si>
  <si>
    <t>Městská knihovna Velké Meziříčí</t>
  </si>
  <si>
    <t>1) záměrná úspora ve prospěch OON (stěhování)</t>
  </si>
  <si>
    <t>2) kancelářské potřeby,úklidové prostředky, BOZP</t>
  </si>
  <si>
    <t>3) souběh úhrad knihovna - charita 1-4/2024</t>
  </si>
  <si>
    <t>4) souběh úhrad a výrazně vyšší zálohy v charitě</t>
  </si>
  <si>
    <t>5) souběh úhrad</t>
  </si>
  <si>
    <t>6) řešení drobných oprav po otevření v charitě</t>
  </si>
  <si>
    <t>7) propagace změny</t>
  </si>
  <si>
    <t>8) účetnictví, revize, update, servis, poštovné</t>
  </si>
  <si>
    <t>9) zohlednění stěhování v odměnách</t>
  </si>
  <si>
    <t>10) očekávané dohody na stěhovací práce</t>
  </si>
  <si>
    <t>11) náhrady DPN</t>
  </si>
  <si>
    <t>12) dokoupení drobností pro fungování v charitě</t>
  </si>
  <si>
    <t>13) omezování provozu z důvodu stěhování</t>
  </si>
  <si>
    <t>Za PO: Městská knihovna Velké Meziříčí</t>
  </si>
  <si>
    <t>Vypracovala: Mgr. Ivana Vaňková</t>
  </si>
  <si>
    <t>Datum: 14. 9. 2023</t>
  </si>
  <si>
    <t>Muzeum Velké Meziříčí</t>
  </si>
  <si>
    <t>Za příspěvkovou organizaci: Mgr. Irena Tronečková, ředitelka</t>
  </si>
  <si>
    <t>Vypracoval: Vránová</t>
  </si>
  <si>
    <t>návrh rozpočtu 2024</t>
  </si>
  <si>
    <t>poznámka</t>
  </si>
  <si>
    <t>knihy, propagační materiály</t>
  </si>
  <si>
    <t>DDHM</t>
  </si>
  <si>
    <t>voda (bez stočného-je ve službách)</t>
  </si>
  <si>
    <t>elektrická energie</t>
  </si>
  <si>
    <t>komentář č.1</t>
  </si>
  <si>
    <t>telekomunikace</t>
  </si>
  <si>
    <t>platy</t>
  </si>
  <si>
    <t>OON</t>
  </si>
  <si>
    <t>Tvorba zúčtování rezerv</t>
  </si>
  <si>
    <t>komentář č.2</t>
  </si>
  <si>
    <t>Výnosy z prodaného zboží</t>
  </si>
  <si>
    <t>Aktivace materiálu a zboží</t>
  </si>
  <si>
    <t>Výnosy z prodeje DHM kromě pozemků</t>
  </si>
  <si>
    <t>Jiné provozní výnosy - dotace</t>
  </si>
  <si>
    <t>Ostatní finanční výnosy</t>
  </si>
  <si>
    <t>STANOVENÍ VÝŠE DOTACE  na rok 2023</t>
  </si>
  <si>
    <t>úč. tř. 6</t>
  </si>
  <si>
    <t>Výnosy celkem</t>
  </si>
  <si>
    <t>úč. tř. 5</t>
  </si>
  <si>
    <t>Náklady celkem</t>
  </si>
  <si>
    <t xml:space="preserve">DOTACE </t>
  </si>
  <si>
    <t>Dne: 26. 9. 2023</t>
  </si>
  <si>
    <t>Zpracoval: Mgr. Milan Dufek, Marie Pospíšilová</t>
  </si>
  <si>
    <r>
      <t>ROZPOČET NA ROK 2024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2"/>
      </rPr>
      <t xml:space="preserve">  (v tis.Kč) </t>
    </r>
  </si>
  <si>
    <t>Technické služby VM s.r.o.</t>
  </si>
  <si>
    <t>Středisko</t>
  </si>
  <si>
    <t>návrh 2024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</si>
  <si>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</si>
  <si>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</si>
  <si>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</si>
  <si>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</si>
  <si>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</si>
  <si>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</si>
  <si>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§ 3745                                                   2. Péče o vzhled obcí a veřejnou zeleň</t>
  </si>
  <si>
    <t>a) strojní čištění komunikací</t>
  </si>
  <si>
    <t>b) ruční čištění komunikací a odvoz z košů</t>
  </si>
  <si>
    <t>c) údržba veřejné zeleně</t>
  </si>
  <si>
    <t>d) opravy laviček a košů</t>
  </si>
  <si>
    <t>§ 3631                                                                     3. Veřejné osvětlení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</si>
  <si>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</si>
  <si>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</si>
  <si>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</si>
  <si>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</si>
  <si>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§ 3639                                   4. Komunální služby a územní rozvoj jinde neuveden</t>
  </si>
  <si>
    <t>a) provoz a údržba kašny</t>
  </si>
  <si>
    <t>b) oprava a údržby dešťových vpustí</t>
  </si>
  <si>
    <t>c) opravam a údržba funkčních studní</t>
  </si>
  <si>
    <t>e) údržba veřejnýho WC</t>
  </si>
  <si>
    <t>§ 3722                                                 5. Sběr a svoz komunálních odpadů</t>
  </si>
  <si>
    <t>a) odvoz odpadů z kontejnerů</t>
  </si>
  <si>
    <t>b) svoz PDO od občanů města</t>
  </si>
  <si>
    <t>c) ukládání odpadů na skládce a splaovně</t>
  </si>
  <si>
    <t>§ 3727                                                           6. Prevence vzniku odpadů</t>
  </si>
  <si>
    <t>a) svoz separovaného odpadu</t>
  </si>
  <si>
    <t>b) odvoz a likvidace nebezpečných odpadů a RD</t>
  </si>
  <si>
    <t>c) odvoz bioodpadů</t>
  </si>
  <si>
    <t>§ 3632                                                                          7. Pohřebnictví</t>
  </si>
  <si>
    <t>a) údržba hřbitova Karlov</t>
  </si>
  <si>
    <t>b) údržba hřbitova v Mostištích</t>
  </si>
  <si>
    <t>c) údržba hřbitova Moráň</t>
  </si>
  <si>
    <t>§ 3745                                                                    10. Nákup mobiliáře</t>
  </si>
  <si>
    <t>a) nákup městského mobiliáře</t>
  </si>
  <si>
    <t>Ve Velkém Meziříčí dne: 25.9.2023</t>
  </si>
  <si>
    <t>Zpracoval: Ing. Jaroslav Mynář</t>
  </si>
  <si>
    <t>Sportoviště Velké Meziříčí, příspěvková organizace</t>
  </si>
  <si>
    <t>předpoklad snížení mat. nákladů</t>
  </si>
  <si>
    <t>úspora očekávaných nákladů roku 23 z důvodu rekonstrukce ZS</t>
  </si>
  <si>
    <t>snížení z důvodu stávajícího zlepšeného  stavu sportovišť</t>
  </si>
  <si>
    <t>nárůst z důvodu změny hodinové sazby pro brigádníky</t>
  </si>
  <si>
    <r>
      <t>120 fksp + 163</t>
    </r>
    <r>
      <rPr>
        <sz val="11"/>
        <color indexed="10"/>
        <rFont val="Arial CE"/>
        <family val="0"/>
      </rPr>
      <t xml:space="preserve"> </t>
    </r>
    <r>
      <rPr>
        <sz val="11"/>
        <rFont val="Arial CE"/>
        <family val="0"/>
      </rPr>
      <t>stravné + 75 oopp + 41 penzijní připojištění + školení 60k + lékařské prohlídky</t>
    </r>
  </si>
  <si>
    <t>odpisy automobil + časomíra</t>
  </si>
  <si>
    <t>zvýšená skutečnost 23 z důvodu pořízení nezbytné techniky při rekonstrukci ZS</t>
  </si>
  <si>
    <t>viz titulní list tohoto dokumentu</t>
  </si>
  <si>
    <t>Za příspěvkovou organizaci: Sportoviště VM</t>
  </si>
  <si>
    <t>Vypracoval: Ing. Michal Hořínek</t>
  </si>
  <si>
    <t>viz komentář</t>
  </si>
  <si>
    <t xml:space="preserve"> výnos proti účtu 518 není?</t>
  </si>
  <si>
    <t>výnos proti účtu 518 není ?</t>
  </si>
  <si>
    <t>0,5 úvazku pedagog volného času-hrazeno z MŠMT</t>
  </si>
  <si>
    <t>z toho 490 tis.Kč-historic.slavnosti</t>
  </si>
  <si>
    <t>FO=106 tis.Kč, RF=85 tis.Kč, IF=322 tis.Kč</t>
  </si>
  <si>
    <t>,</t>
  </si>
  <si>
    <t>ROZPOČET 2024          úprava</t>
  </si>
  <si>
    <t>ROZPOČET 2024        úprava</t>
  </si>
  <si>
    <t>ROZPOČET 2024         úprava</t>
  </si>
  <si>
    <t>ROZPOČET 2024       úprava</t>
  </si>
  <si>
    <t>ROZPOČET 2024           úprava</t>
  </si>
  <si>
    <t>ROZPOČET 2024            úprava</t>
  </si>
  <si>
    <t>úprava      rozpočet 2024</t>
  </si>
  <si>
    <t>úprava    rozpočet 2024</t>
  </si>
  <si>
    <t xml:space="preserve">                                                                             ROZPOČET HLAVNÍ ČINNOSTI NA ROK 2024                                                                      Příloha č. 2</t>
  </si>
  <si>
    <t xml:space="preserve">                                                                             ROZPOČET HLAVNÍ ČINNOSTI NA ROK 2024                                                                       Příloha č. 2</t>
  </si>
  <si>
    <t xml:space="preserve">                                                                             ROZPOČET HLAVNÍ ČINNOSTI NA ROK 2024                                                    Příloha č. 2</t>
  </si>
  <si>
    <t xml:space="preserve">                                                                             ROZPOČET HLAVNÍ ČINNOSTI NA ROK 2024                                                                        Příloha č. 2</t>
  </si>
  <si>
    <t xml:space="preserve">                                                                             ROZPOČET HLAVNÍ ČINNOSTI NA ROK 2024                                                                     Příloha č. 2</t>
  </si>
  <si>
    <t>JUPITER club, s.r.o. VELKÉ MEZIŘÍČÍ</t>
  </si>
  <si>
    <t xml:space="preserve">Plán činností pro město Velké Meziříčí na rok 2024   (v tis. Kč) 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</si>
</sst>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.0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_ ;\-#,##0.00\ "/>
    <numFmt numFmtId="173" formatCode="#,##0.00_ ;[Red]\-#,##0.00\ "/>
    <numFmt numFmtId="174" formatCode="#,##0.00&quot; Kč&quot;"/>
    <numFmt numFmtId="175" formatCode="#,##0.00\ &quot;Kč&quot;"/>
  </numFmts>
  <fonts count="60">
    <font>
      <sz val="10"/>
      <name val="Arial CE"/>
      <family val="0"/>
    </font>
    <font>
      <sz val="10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u val="single"/>
      <sz val="11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sz val="11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2"/>
    </font>
    <font>
      <b/>
      <sz val="11"/>
      <color indexed="10"/>
      <name val="Arial CE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0"/>
    </font>
    <font>
      <b/>
      <sz val="11"/>
      <color theme="1"/>
      <name val="Arial CE"/>
      <family val="2"/>
    </font>
    <font>
      <b/>
      <sz val="11"/>
      <color rgb="FFFF0000"/>
      <name val="Arial CE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5" fillId="33" borderId="18" xfId="0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right"/>
    </xf>
    <xf numFmtId="0" fontId="7" fillId="33" borderId="20" xfId="0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18" xfId="0" applyFont="1" applyFill="1" applyBorder="1" applyAlignment="1">
      <alignment vertical="top"/>
    </xf>
    <xf numFmtId="0" fontId="5" fillId="33" borderId="1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7" fillId="33" borderId="12" xfId="0" applyFont="1" applyFill="1" applyBorder="1" applyAlignment="1">
      <alignment vertical="center" wrapText="1"/>
    </xf>
    <xf numFmtId="3" fontId="5" fillId="33" borderId="21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8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3" borderId="12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7" borderId="27" xfId="0" applyNumberFormat="1" applyFont="1" applyFill="1" applyBorder="1" applyAlignment="1">
      <alignment horizontal="center" vertical="center" wrapText="1"/>
    </xf>
    <xf numFmtId="4" fontId="7" fillId="13" borderId="12" xfId="0" applyNumberFormat="1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/>
    </xf>
    <xf numFmtId="3" fontId="7" fillId="7" borderId="29" xfId="0" applyNumberFormat="1" applyFont="1" applyFill="1" applyBorder="1" applyAlignment="1">
      <alignment/>
    </xf>
    <xf numFmtId="3" fontId="7" fillId="13" borderId="12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5" fillId="7" borderId="31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7" borderId="33" xfId="0" applyNumberFormat="1" applyFont="1" applyFill="1" applyBorder="1" applyAlignment="1">
      <alignment/>
    </xf>
    <xf numFmtId="3" fontId="7" fillId="13" borderId="15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5" fillId="7" borderId="29" xfId="0" applyNumberFormat="1" applyFont="1" applyFill="1" applyBorder="1" applyAlignment="1">
      <alignment/>
    </xf>
    <xf numFmtId="3" fontId="7" fillId="13" borderId="13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3" fontId="7" fillId="7" borderId="34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7" borderId="36" xfId="0" applyNumberFormat="1" applyFont="1" applyFill="1" applyBorder="1" applyAlignment="1">
      <alignment/>
    </xf>
    <xf numFmtId="3" fontId="7" fillId="13" borderId="24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5" fillId="7" borderId="38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3" fontId="7" fillId="7" borderId="36" xfId="0" applyNumberFormat="1" applyFont="1" applyFill="1" applyBorder="1" applyAlignment="1">
      <alignment/>
    </xf>
    <xf numFmtId="3" fontId="7" fillId="33" borderId="32" xfId="0" applyNumberFormat="1" applyFont="1" applyFill="1" applyBorder="1" applyAlignment="1">
      <alignment/>
    </xf>
    <xf numFmtId="3" fontId="7" fillId="7" borderId="33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3" fontId="7" fillId="7" borderId="41" xfId="0" applyNumberFormat="1" applyFont="1" applyFill="1" applyBorder="1" applyAlignment="1">
      <alignment/>
    </xf>
    <xf numFmtId="3" fontId="7" fillId="13" borderId="25" xfId="0" applyNumberFormat="1" applyFont="1" applyFill="1" applyBorder="1" applyAlignment="1">
      <alignment/>
    </xf>
    <xf numFmtId="0" fontId="5" fillId="33" borderId="42" xfId="0" applyFont="1" applyFill="1" applyBorder="1" applyAlignment="1">
      <alignment horizontal="right"/>
    </xf>
    <xf numFmtId="0" fontId="5" fillId="33" borderId="43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3" fontId="5" fillId="33" borderId="45" xfId="0" applyNumberFormat="1" applyFont="1" applyFill="1" applyBorder="1" applyAlignment="1">
      <alignment/>
    </xf>
    <xf numFmtId="3" fontId="5" fillId="7" borderId="0" xfId="0" applyNumberFormat="1" applyFont="1" applyFill="1" applyBorder="1" applyAlignment="1">
      <alignment/>
    </xf>
    <xf numFmtId="3" fontId="7" fillId="13" borderId="16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3" fontId="7" fillId="33" borderId="45" xfId="0" applyNumberFormat="1" applyFont="1" applyFill="1" applyBorder="1" applyAlignment="1">
      <alignment/>
    </xf>
    <xf numFmtId="3" fontId="7" fillId="7" borderId="0" xfId="0" applyNumberFormat="1" applyFont="1" applyFill="1" applyBorder="1" applyAlignment="1">
      <alignment/>
    </xf>
    <xf numFmtId="3" fontId="7" fillId="33" borderId="47" xfId="0" applyNumberFormat="1" applyFont="1" applyFill="1" applyBorder="1" applyAlignment="1">
      <alignment/>
    </xf>
    <xf numFmtId="3" fontId="7" fillId="7" borderId="48" xfId="0" applyNumberFormat="1" applyFont="1" applyFill="1" applyBorder="1" applyAlignment="1">
      <alignment/>
    </xf>
    <xf numFmtId="3" fontId="7" fillId="13" borderId="20" xfId="0" applyNumberFormat="1" applyFont="1" applyFill="1" applyBorder="1" applyAlignment="1">
      <alignment/>
    </xf>
    <xf numFmtId="3" fontId="7" fillId="7" borderId="49" xfId="0" applyNumberFormat="1" applyFont="1" applyFill="1" applyBorder="1" applyAlignment="1">
      <alignment/>
    </xf>
    <xf numFmtId="3" fontId="7" fillId="13" borderId="18" xfId="0" applyNumberFormat="1" applyFont="1" applyFill="1" applyBorder="1" applyAlignment="1">
      <alignment/>
    </xf>
    <xf numFmtId="3" fontId="7" fillId="7" borderId="5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5" fillId="33" borderId="20" xfId="0" applyFont="1" applyFill="1" applyBorder="1" applyAlignment="1">
      <alignment/>
    </xf>
    <xf numFmtId="3" fontId="7" fillId="7" borderId="51" xfId="0" applyNumberFormat="1" applyFont="1" applyFill="1" applyBorder="1" applyAlignment="1">
      <alignment/>
    </xf>
    <xf numFmtId="0" fontId="7" fillId="33" borderId="29" xfId="0" applyFont="1" applyFill="1" applyBorder="1" applyAlignment="1">
      <alignment/>
    </xf>
    <xf numFmtId="4" fontId="7" fillId="7" borderId="12" xfId="0" applyNumberFormat="1" applyFont="1" applyFill="1" applyBorder="1" applyAlignment="1">
      <alignment horizontal="center" vertical="center" wrapText="1"/>
    </xf>
    <xf numFmtId="3" fontId="5" fillId="7" borderId="26" xfId="0" applyNumberFormat="1" applyFont="1" applyFill="1" applyBorder="1" applyAlignment="1">
      <alignment/>
    </xf>
    <xf numFmtId="3" fontId="5" fillId="13" borderId="26" xfId="0" applyNumberFormat="1" applyFont="1" applyFill="1" applyBorder="1" applyAlignment="1">
      <alignment/>
    </xf>
    <xf numFmtId="3" fontId="5" fillId="7" borderId="23" xfId="0" applyNumberFormat="1" applyFont="1" applyFill="1" applyBorder="1" applyAlignment="1">
      <alignment/>
    </xf>
    <xf numFmtId="3" fontId="5" fillId="13" borderId="23" xfId="0" applyNumberFormat="1" applyFont="1" applyFill="1" applyBorder="1" applyAlignment="1">
      <alignment/>
    </xf>
    <xf numFmtId="3" fontId="5" fillId="7" borderId="22" xfId="0" applyNumberFormat="1" applyFont="1" applyFill="1" applyBorder="1" applyAlignment="1">
      <alignment/>
    </xf>
    <xf numFmtId="3" fontId="5" fillId="13" borderId="22" xfId="0" applyNumberFormat="1" applyFont="1" applyFill="1" applyBorder="1" applyAlignment="1">
      <alignment/>
    </xf>
    <xf numFmtId="3" fontId="5" fillId="33" borderId="52" xfId="0" applyNumberFormat="1" applyFont="1" applyFill="1" applyBorder="1" applyAlignment="1">
      <alignment/>
    </xf>
    <xf numFmtId="3" fontId="5" fillId="7" borderId="52" xfId="0" applyNumberFormat="1" applyFont="1" applyFill="1" applyBorder="1" applyAlignment="1">
      <alignment/>
    </xf>
    <xf numFmtId="3" fontId="5" fillId="13" borderId="5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7" fillId="33" borderId="35" xfId="0" applyNumberFormat="1" applyFont="1" applyFill="1" applyBorder="1" applyAlignment="1">
      <alignment/>
    </xf>
    <xf numFmtId="3" fontId="7" fillId="33" borderId="53" xfId="0" applyNumberFormat="1" applyFont="1" applyFill="1" applyBorder="1" applyAlignment="1">
      <alignment/>
    </xf>
    <xf numFmtId="3" fontId="7" fillId="7" borderId="14" xfId="0" applyNumberFormat="1" applyFont="1" applyFill="1" applyBorder="1" applyAlignment="1">
      <alignment/>
    </xf>
    <xf numFmtId="0" fontId="7" fillId="33" borderId="50" xfId="0" applyFont="1" applyFill="1" applyBorder="1" applyAlignment="1">
      <alignment/>
    </xf>
    <xf numFmtId="3" fontId="5" fillId="13" borderId="24" xfId="0" applyNumberFormat="1" applyFont="1" applyFill="1" applyBorder="1" applyAlignment="1">
      <alignment/>
    </xf>
    <xf numFmtId="3" fontId="5" fillId="13" borderId="15" xfId="0" applyNumberFormat="1" applyFont="1" applyFill="1" applyBorder="1" applyAlignment="1">
      <alignment/>
    </xf>
    <xf numFmtId="0" fontId="7" fillId="33" borderId="18" xfId="0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7" borderId="36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7" borderId="33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3" fontId="5" fillId="7" borderId="41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3" fontId="5" fillId="13" borderId="25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 wrapText="1"/>
    </xf>
    <xf numFmtId="0" fontId="5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3" fontId="7" fillId="33" borderId="0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/>
    </xf>
    <xf numFmtId="3" fontId="12" fillId="33" borderId="35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5" fillId="0" borderId="28" xfId="0" applyNumberFormat="1" applyFont="1" applyFill="1" applyBorder="1" applyAlignment="1">
      <alignment/>
    </xf>
    <xf numFmtId="4" fontId="7" fillId="34" borderId="54" xfId="0" applyNumberFormat="1" applyFont="1" applyFill="1" applyBorder="1" applyAlignment="1">
      <alignment horizontal="center" vertical="center" wrapText="1"/>
    </xf>
    <xf numFmtId="4" fontId="7" fillId="34" borderId="54" xfId="0" applyNumberFormat="1" applyFont="1" applyFill="1" applyBorder="1" applyAlignment="1">
      <alignment horizontal="center" wrapText="1"/>
    </xf>
    <xf numFmtId="4" fontId="7" fillId="7" borderId="54" xfId="0" applyNumberFormat="1" applyFont="1" applyFill="1" applyBorder="1" applyAlignment="1">
      <alignment horizontal="center" vertical="center" wrapText="1"/>
    </xf>
    <xf numFmtId="4" fontId="7" fillId="13" borderId="18" xfId="0" applyNumberFormat="1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vertical="center" wrapText="1"/>
    </xf>
    <xf numFmtId="3" fontId="7" fillId="0" borderId="12" xfId="0" applyNumberFormat="1" applyFont="1" applyBorder="1" applyAlignment="1">
      <alignment/>
    </xf>
    <xf numFmtId="3" fontId="7" fillId="34" borderId="5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34" borderId="43" xfId="0" applyNumberFormat="1" applyFont="1" applyFill="1" applyBorder="1" applyAlignment="1">
      <alignment/>
    </xf>
    <xf numFmtId="3" fontId="5" fillId="7" borderId="43" xfId="0" applyNumberFormat="1" applyFont="1" applyFill="1" applyBorder="1" applyAlignment="1">
      <alignment/>
    </xf>
    <xf numFmtId="3" fontId="5" fillId="13" borderId="17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5" fillId="34" borderId="44" xfId="0" applyNumberFormat="1" applyFont="1" applyFill="1" applyBorder="1" applyAlignment="1">
      <alignment/>
    </xf>
    <xf numFmtId="3" fontId="5" fillId="7" borderId="44" xfId="0" applyNumberFormat="1" applyFont="1" applyFill="1" applyBorder="1" applyAlignment="1">
      <alignment/>
    </xf>
    <xf numFmtId="3" fontId="5" fillId="13" borderId="15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5" fillId="7" borderId="14" xfId="0" applyNumberFormat="1" applyFont="1" applyFill="1" applyBorder="1" applyAlignment="1">
      <alignment/>
    </xf>
    <xf numFmtId="3" fontId="5" fillId="13" borderId="13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5" fillId="34" borderId="55" xfId="0" applyNumberFormat="1" applyFont="1" applyFill="1" applyBorder="1" applyAlignment="1">
      <alignment/>
    </xf>
    <xf numFmtId="3" fontId="5" fillId="7" borderId="55" xfId="0" applyNumberFormat="1" applyFont="1" applyFill="1" applyBorder="1" applyAlignment="1">
      <alignment/>
    </xf>
    <xf numFmtId="3" fontId="5" fillId="13" borderId="24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3" fontId="5" fillId="34" borderId="46" xfId="0" applyNumberFormat="1" applyFont="1" applyFill="1" applyBorder="1" applyAlignment="1">
      <alignment/>
    </xf>
    <xf numFmtId="3" fontId="5" fillId="7" borderId="46" xfId="0" applyNumberFormat="1" applyFont="1" applyFill="1" applyBorder="1" applyAlignment="1">
      <alignment/>
    </xf>
    <xf numFmtId="3" fontId="5" fillId="13" borderId="19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5" fillId="34" borderId="27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3" fontId="5" fillId="0" borderId="24" xfId="0" applyNumberFormat="1" applyFont="1" applyBorder="1" applyAlignment="1">
      <alignment/>
    </xf>
    <xf numFmtId="3" fontId="5" fillId="34" borderId="26" xfId="0" applyNumberFormat="1" applyFont="1" applyFill="1" applyBorder="1" applyAlignment="1">
      <alignment/>
    </xf>
    <xf numFmtId="3" fontId="5" fillId="7" borderId="55" xfId="0" applyNumberFormat="1" applyFont="1" applyFill="1" applyBorder="1" applyAlignment="1">
      <alignment/>
    </xf>
    <xf numFmtId="0" fontId="7" fillId="34" borderId="16" xfId="0" applyFont="1" applyFill="1" applyBorder="1" applyAlignment="1">
      <alignment horizontal="left"/>
    </xf>
    <xf numFmtId="3" fontId="5" fillId="0" borderId="15" xfId="0" applyNumberFormat="1" applyFont="1" applyBorder="1" applyAlignment="1">
      <alignment/>
    </xf>
    <xf numFmtId="3" fontId="5" fillId="34" borderId="22" xfId="0" applyNumberFormat="1" applyFont="1" applyFill="1" applyBorder="1" applyAlignment="1">
      <alignment/>
    </xf>
    <xf numFmtId="3" fontId="5" fillId="7" borderId="44" xfId="0" applyNumberFormat="1" applyFont="1" applyFill="1" applyBorder="1" applyAlignment="1">
      <alignment/>
    </xf>
    <xf numFmtId="3" fontId="7" fillId="34" borderId="30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left"/>
    </xf>
    <xf numFmtId="3" fontId="55" fillId="34" borderId="40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3" fontId="7" fillId="34" borderId="42" xfId="0" applyNumberFormat="1" applyFont="1" applyFill="1" applyBorder="1" applyAlignment="1">
      <alignment/>
    </xf>
    <xf numFmtId="3" fontId="7" fillId="7" borderId="42" xfId="0" applyNumberFormat="1" applyFont="1" applyFill="1" applyBorder="1" applyAlignment="1">
      <alignment/>
    </xf>
    <xf numFmtId="0" fontId="5" fillId="34" borderId="45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7" fillId="34" borderId="51" xfId="0" applyNumberFormat="1" applyFont="1" applyFill="1" applyBorder="1" applyAlignment="1">
      <alignment/>
    </xf>
    <xf numFmtId="3" fontId="7" fillId="34" borderId="56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4" fontId="7" fillId="0" borderId="18" xfId="0" applyNumberFormat="1" applyFont="1" applyBorder="1" applyAlignment="1">
      <alignment horizontal="center" vertical="center" wrapText="1"/>
    </xf>
    <xf numFmtId="3" fontId="56" fillId="0" borderId="12" xfId="0" applyNumberFormat="1" applyFont="1" applyBorder="1" applyAlignment="1">
      <alignment/>
    </xf>
    <xf numFmtId="0" fontId="7" fillId="34" borderId="27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5" fillId="34" borderId="57" xfId="0" applyNumberFormat="1" applyFont="1" applyFill="1" applyBorder="1" applyAlignment="1">
      <alignment/>
    </xf>
    <xf numFmtId="3" fontId="5" fillId="7" borderId="57" xfId="0" applyNumberFormat="1" applyFont="1" applyFill="1" applyBorder="1" applyAlignment="1">
      <alignment/>
    </xf>
    <xf numFmtId="3" fontId="5" fillId="13" borderId="57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3" fontId="7" fillId="0" borderId="58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/>
    </xf>
    <xf numFmtId="0" fontId="38" fillId="0" borderId="60" xfId="0" applyFont="1" applyBorder="1" applyAlignment="1">
      <alignment horizontal="center" wrapText="1"/>
    </xf>
    <xf numFmtId="0" fontId="38" fillId="7" borderId="58" xfId="0" applyFont="1" applyFill="1" applyBorder="1" applyAlignment="1">
      <alignment horizontal="center" vertical="center" wrapText="1"/>
    </xf>
    <xf numFmtId="0" fontId="38" fillId="13" borderId="61" xfId="0" applyFont="1" applyFill="1" applyBorder="1" applyAlignment="1">
      <alignment horizontal="center" wrapText="1"/>
    </xf>
    <xf numFmtId="3" fontId="0" fillId="0" borderId="6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7" borderId="62" xfId="0" applyNumberFormat="1" applyFill="1" applyBorder="1" applyAlignment="1">
      <alignment/>
    </xf>
    <xf numFmtId="3" fontId="38" fillId="33" borderId="63" xfId="0" applyNumberFormat="1" applyFont="1" applyFill="1" applyBorder="1" applyAlignment="1">
      <alignment/>
    </xf>
    <xf numFmtId="3" fontId="38" fillId="0" borderId="63" xfId="0" applyNumberFormat="1" applyFont="1" applyBorder="1" applyAlignment="1">
      <alignment/>
    </xf>
    <xf numFmtId="3" fontId="38" fillId="7" borderId="63" xfId="0" applyNumberFormat="1" applyFont="1" applyFill="1" applyBorder="1" applyAlignment="1">
      <alignment/>
    </xf>
    <xf numFmtId="3" fontId="38" fillId="13" borderId="64" xfId="0" applyNumberFormat="1" applyFont="1" applyFill="1" applyBorder="1" applyAlignment="1">
      <alignment/>
    </xf>
    <xf numFmtId="3" fontId="0" fillId="0" borderId="6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7" borderId="65" xfId="0" applyNumberFormat="1" applyFill="1" applyBorder="1" applyAlignment="1">
      <alignment/>
    </xf>
    <xf numFmtId="3" fontId="38" fillId="33" borderId="66" xfId="0" applyNumberFormat="1" applyFont="1" applyFill="1" applyBorder="1" applyAlignment="1">
      <alignment/>
    </xf>
    <xf numFmtId="3" fontId="38" fillId="0" borderId="66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13" borderId="67" xfId="0" applyFill="1" applyBorder="1" applyAlignment="1">
      <alignment horizontal="right"/>
    </xf>
    <xf numFmtId="3" fontId="38" fillId="0" borderId="60" xfId="0" applyNumberFormat="1" applyFont="1" applyBorder="1" applyAlignment="1">
      <alignment/>
    </xf>
    <xf numFmtId="0" fontId="50" fillId="0" borderId="0" xfId="0" applyFont="1" applyAlignment="1">
      <alignment/>
    </xf>
    <xf numFmtId="0" fontId="55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7" fillId="13" borderId="50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45" xfId="0" applyNumberFormat="1" applyFont="1" applyFill="1" applyBorder="1" applyAlignment="1">
      <alignment/>
    </xf>
    <xf numFmtId="3" fontId="5" fillId="13" borderId="16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3" fontId="7" fillId="13" borderId="12" xfId="0" applyNumberFormat="1" applyFont="1" applyFill="1" applyBorder="1" applyAlignment="1">
      <alignment/>
    </xf>
    <xf numFmtId="3" fontId="7" fillId="13" borderId="17" xfId="0" applyNumberFormat="1" applyFont="1" applyFill="1" applyBorder="1" applyAlignment="1">
      <alignment/>
    </xf>
    <xf numFmtId="3" fontId="7" fillId="13" borderId="15" xfId="0" applyNumberFormat="1" applyFont="1" applyFill="1" applyBorder="1" applyAlignment="1">
      <alignment/>
    </xf>
    <xf numFmtId="3" fontId="7" fillId="13" borderId="13" xfId="0" applyNumberFormat="1" applyFont="1" applyFill="1" applyBorder="1" applyAlignment="1">
      <alignment/>
    </xf>
    <xf numFmtId="3" fontId="7" fillId="13" borderId="24" xfId="0" applyNumberFormat="1" applyFont="1" applyFill="1" applyBorder="1" applyAlignment="1">
      <alignment/>
    </xf>
    <xf numFmtId="3" fontId="7" fillId="13" borderId="19" xfId="0" applyNumberFormat="1" applyFont="1" applyFill="1" applyBorder="1" applyAlignment="1">
      <alignment/>
    </xf>
    <xf numFmtId="3" fontId="7" fillId="13" borderId="25" xfId="0" applyNumberFormat="1" applyFont="1" applyFill="1" applyBorder="1" applyAlignment="1">
      <alignment/>
    </xf>
    <xf numFmtId="3" fontId="7" fillId="13" borderId="16" xfId="0" applyNumberFormat="1" applyFont="1" applyFill="1" applyBorder="1" applyAlignment="1">
      <alignment/>
    </xf>
    <xf numFmtId="3" fontId="7" fillId="13" borderId="20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 horizontal="center"/>
    </xf>
    <xf numFmtId="3" fontId="7" fillId="33" borderId="45" xfId="0" applyNumberFormat="1" applyFont="1" applyFill="1" applyBorder="1" applyAlignment="1">
      <alignment horizontal="center"/>
    </xf>
    <xf numFmtId="3" fontId="7" fillId="33" borderId="27" xfId="0" applyNumberFormat="1" applyFont="1" applyFill="1" applyBorder="1" applyAlignment="1">
      <alignment horizontal="center"/>
    </xf>
    <xf numFmtId="3" fontId="38" fillId="7" borderId="68" xfId="0" applyNumberFormat="1" applyFont="1" applyFill="1" applyBorder="1" applyAlignment="1">
      <alignment/>
    </xf>
    <xf numFmtId="3" fontId="0" fillId="13" borderId="24" xfId="0" applyNumberFormat="1" applyFill="1" applyBorder="1" applyAlignment="1">
      <alignment/>
    </xf>
    <xf numFmtId="3" fontId="0" fillId="13" borderId="15" xfId="0" applyNumberFormat="1" applyFill="1" applyBorder="1" applyAlignment="1">
      <alignment/>
    </xf>
    <xf numFmtId="3" fontId="38" fillId="13" borderId="19" xfId="0" applyNumberFormat="1" applyFont="1" applyFill="1" applyBorder="1" applyAlignment="1">
      <alignment/>
    </xf>
    <xf numFmtId="3" fontId="38" fillId="7" borderId="69" xfId="0" applyNumberFormat="1" applyFont="1" applyFill="1" applyBorder="1" applyAlignment="1">
      <alignment/>
    </xf>
    <xf numFmtId="3" fontId="38" fillId="13" borderId="13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4" fontId="7" fillId="7" borderId="34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wrapText="1"/>
    </xf>
    <xf numFmtId="3" fontId="4" fillId="33" borderId="27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 wrapText="1"/>
    </xf>
    <xf numFmtId="3" fontId="4" fillId="33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7" fillId="33" borderId="21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wrapText="1"/>
    </xf>
    <xf numFmtId="0" fontId="7" fillId="33" borderId="18" xfId="0" applyFont="1" applyFill="1" applyBorder="1" applyAlignment="1">
      <alignment/>
    </xf>
    <xf numFmtId="3" fontId="5" fillId="13" borderId="17" xfId="0" applyNumberFormat="1" applyFont="1" applyFill="1" applyBorder="1" applyAlignment="1">
      <alignment/>
    </xf>
    <xf numFmtId="3" fontId="7" fillId="7" borderId="13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38" fillId="33" borderId="60" xfId="0" applyNumberFormat="1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6" fillId="13" borderId="2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6" xfId="0" applyFont="1" applyFill="1" applyBorder="1" applyAlignment="1">
      <alignment horizontal="right" vertical="top"/>
    </xf>
    <xf numFmtId="0" fontId="5" fillId="33" borderId="13" xfId="0" applyFont="1" applyFill="1" applyBorder="1" applyAlignment="1">
      <alignment horizontal="right" vertical="top"/>
    </xf>
    <xf numFmtId="0" fontId="6" fillId="33" borderId="5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22" borderId="54" xfId="0" applyFont="1" applyFill="1" applyBorder="1" applyAlignment="1" quotePrefix="1">
      <alignment/>
    </xf>
    <xf numFmtId="0" fontId="6" fillId="22" borderId="49" xfId="0" applyFont="1" applyFill="1" applyBorder="1" applyAlignment="1">
      <alignment/>
    </xf>
    <xf numFmtId="0" fontId="6" fillId="22" borderId="27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6" fillId="22" borderId="50" xfId="0" applyFont="1" applyFill="1" applyBorder="1" applyAlignment="1" quotePrefix="1">
      <alignment/>
    </xf>
    <xf numFmtId="0" fontId="6" fillId="22" borderId="34" xfId="0" applyFont="1" applyFill="1" applyBorder="1" applyAlignment="1">
      <alignment/>
    </xf>
    <xf numFmtId="0" fontId="6" fillId="22" borderId="54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22" borderId="54" xfId="0" applyFont="1" applyFill="1" applyBorder="1" applyAlignment="1" quotePrefix="1">
      <alignment vertical="center"/>
    </xf>
    <xf numFmtId="0" fontId="6" fillId="22" borderId="49" xfId="0" applyFont="1" applyFill="1" applyBorder="1" applyAlignment="1">
      <alignment vertical="center"/>
    </xf>
    <xf numFmtId="0" fontId="6" fillId="22" borderId="27" xfId="0" applyFont="1" applyFill="1" applyBorder="1" applyAlignment="1">
      <alignment vertical="center"/>
    </xf>
    <xf numFmtId="0" fontId="8" fillId="34" borderId="0" xfId="0" applyFont="1" applyFill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 vertical="top"/>
    </xf>
    <xf numFmtId="0" fontId="5" fillId="34" borderId="16" xfId="0" applyFont="1" applyFill="1" applyBorder="1" applyAlignment="1">
      <alignment horizontal="left" vertical="top"/>
    </xf>
    <xf numFmtId="0" fontId="5" fillId="34" borderId="13" xfId="0" applyFont="1" applyFill="1" applyBorder="1" applyAlignment="1">
      <alignment horizontal="left" vertical="top"/>
    </xf>
    <xf numFmtId="0" fontId="7" fillId="33" borderId="29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8" fillId="0" borderId="55" xfId="0" applyFont="1" applyBorder="1" applyAlignment="1">
      <alignment horizontal="left"/>
    </xf>
    <xf numFmtId="0" fontId="38" fillId="0" borderId="36" xfId="0" applyFont="1" applyBorder="1" applyAlignment="1">
      <alignment horizontal="left"/>
    </xf>
    <xf numFmtId="0" fontId="38" fillId="0" borderId="35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38" fillId="0" borderId="50" xfId="0" applyFont="1" applyBorder="1" applyAlignment="1">
      <alignment horizontal="left"/>
    </xf>
    <xf numFmtId="0" fontId="38" fillId="0" borderId="70" xfId="0" applyFont="1" applyBorder="1" applyAlignment="1">
      <alignment horizontal="left"/>
    </xf>
    <xf numFmtId="0" fontId="38" fillId="0" borderId="39" xfId="0" applyFont="1" applyBorder="1" applyAlignment="1">
      <alignment horizontal="left"/>
    </xf>
    <xf numFmtId="0" fontId="38" fillId="0" borderId="57" xfId="0" applyFont="1" applyBorder="1" applyAlignment="1">
      <alignment horizontal="center"/>
    </xf>
    <xf numFmtId="0" fontId="38" fillId="0" borderId="63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0" fillId="0" borderId="71" xfId="0" applyBorder="1" applyAlignment="1">
      <alignment horizontal="left"/>
    </xf>
    <xf numFmtId="0" fontId="0" fillId="0" borderId="10" xfId="0" applyBorder="1" applyAlignment="1">
      <alignment horizontal="left"/>
    </xf>
    <xf numFmtId="0" fontId="58" fillId="0" borderId="21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2" fillId="0" borderId="0" xfId="0" applyFont="1" applyFill="1" applyAlignment="1">
      <alignment horizontal="left" vertical="top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4 2" xfId="50"/>
    <cellStyle name="Normální 5" xfId="51"/>
    <cellStyle name="Normální 6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66675</xdr:rowOff>
    </xdr:from>
    <xdr:to>
      <xdr:col>0</xdr:col>
      <xdr:colOff>952500</xdr:colOff>
      <xdr:row>1</xdr:row>
      <xdr:rowOff>409575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781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</xdr:row>
      <xdr:rowOff>85725</xdr:rowOff>
    </xdr:from>
    <xdr:to>
      <xdr:col>5</xdr:col>
      <xdr:colOff>800100</xdr:colOff>
      <xdr:row>1</xdr:row>
      <xdr:rowOff>409575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57175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294" t="s">
        <v>316</v>
      </c>
      <c r="B1" s="294"/>
      <c r="C1" s="294"/>
      <c r="D1" s="294"/>
      <c r="E1" s="294"/>
      <c r="F1" s="294"/>
      <c r="G1" s="294"/>
    </row>
    <row r="2" spans="1:7" ht="16.5" thickBot="1">
      <c r="A2" s="301" t="s">
        <v>3</v>
      </c>
      <c r="B2" s="302"/>
      <c r="C2" s="303" t="s">
        <v>120</v>
      </c>
      <c r="D2" s="304"/>
      <c r="E2" s="304"/>
      <c r="F2" s="304"/>
      <c r="G2" s="305"/>
    </row>
    <row r="3" spans="1:7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59" t="s">
        <v>122</v>
      </c>
      <c r="F3" s="60" t="s">
        <v>310</v>
      </c>
      <c r="G3" s="5" t="s">
        <v>78</v>
      </c>
    </row>
    <row r="4" spans="1:7" ht="15.75" thickBot="1">
      <c r="A4" s="6">
        <v>501</v>
      </c>
      <c r="B4" s="7" t="s">
        <v>6</v>
      </c>
      <c r="C4" s="14">
        <f>SUM(C5:C7)</f>
        <v>3309</v>
      </c>
      <c r="D4" s="61">
        <f>SUM(D5:D7)</f>
        <v>3738</v>
      </c>
      <c r="E4" s="62">
        <f>SUM(E5:E7)</f>
        <v>3788</v>
      </c>
      <c r="F4" s="63">
        <f>SUM(F5:F7)</f>
        <v>3788</v>
      </c>
      <c r="G4" s="61"/>
    </row>
    <row r="5" spans="1:7" ht="14.25">
      <c r="A5" s="295" t="s">
        <v>7</v>
      </c>
      <c r="B5" s="10" t="s">
        <v>8</v>
      </c>
      <c r="C5" s="16">
        <v>2695</v>
      </c>
      <c r="D5" s="64">
        <v>3100</v>
      </c>
      <c r="E5" s="65">
        <v>3100</v>
      </c>
      <c r="F5" s="167">
        <v>3100</v>
      </c>
      <c r="G5" s="74"/>
    </row>
    <row r="6" spans="1:7" ht="14.25">
      <c r="A6" s="296"/>
      <c r="B6" s="15" t="s">
        <v>9</v>
      </c>
      <c r="C6" s="11">
        <v>34</v>
      </c>
      <c r="D6" s="66">
        <v>38</v>
      </c>
      <c r="E6" s="67">
        <v>38</v>
      </c>
      <c r="F6" s="171">
        <v>38</v>
      </c>
      <c r="G6" s="66"/>
    </row>
    <row r="7" spans="1:7" ht="15.75" thickBot="1">
      <c r="A7" s="297"/>
      <c r="B7" s="12" t="s">
        <v>10</v>
      </c>
      <c r="C7" s="17">
        <v>580</v>
      </c>
      <c r="D7" s="69">
        <v>600</v>
      </c>
      <c r="E7" s="70">
        <v>650</v>
      </c>
      <c r="F7" s="175">
        <v>650</v>
      </c>
      <c r="G7" s="249" t="s">
        <v>70</v>
      </c>
    </row>
    <row r="8" spans="1:7" ht="15.75" thickBot="1">
      <c r="A8" s="6">
        <v>502</v>
      </c>
      <c r="B8" s="6" t="s">
        <v>11</v>
      </c>
      <c r="C8" s="14">
        <f>SUM(C9:C12)</f>
        <v>2360</v>
      </c>
      <c r="D8" s="72">
        <f>SUM(D9:D12)</f>
        <v>1980</v>
      </c>
      <c r="E8" s="73">
        <f>SUM(E9:E12)</f>
        <v>2300</v>
      </c>
      <c r="F8" s="63">
        <f>SUM(F9:F12)</f>
        <v>2300</v>
      </c>
      <c r="G8" s="72"/>
    </row>
    <row r="9" spans="1:7" ht="14.25">
      <c r="A9" s="298" t="s">
        <v>7</v>
      </c>
      <c r="B9" s="55" t="s">
        <v>12</v>
      </c>
      <c r="C9" s="53">
        <v>310</v>
      </c>
      <c r="D9" s="74">
        <v>280</v>
      </c>
      <c r="E9" s="75">
        <v>300</v>
      </c>
      <c r="F9" s="179">
        <v>300</v>
      </c>
      <c r="G9" s="74"/>
    </row>
    <row r="10" spans="1:7" ht="14.25">
      <c r="A10" s="299"/>
      <c r="B10" s="15" t="s">
        <v>13</v>
      </c>
      <c r="C10" s="16">
        <v>1100</v>
      </c>
      <c r="D10" s="64">
        <v>900</v>
      </c>
      <c r="E10" s="65">
        <v>1100</v>
      </c>
      <c r="F10" s="167">
        <v>1100</v>
      </c>
      <c r="G10" s="64"/>
    </row>
    <row r="11" spans="1:7" ht="14.25">
      <c r="A11" s="299"/>
      <c r="B11" s="15" t="s">
        <v>46</v>
      </c>
      <c r="C11" s="11">
        <v>950</v>
      </c>
      <c r="D11" s="66">
        <v>800</v>
      </c>
      <c r="E11" s="67">
        <v>900</v>
      </c>
      <c r="F11" s="171">
        <v>900</v>
      </c>
      <c r="G11" s="66"/>
    </row>
    <row r="12" spans="1:7" ht="15" thickBot="1">
      <c r="A12" s="300"/>
      <c r="B12" s="12" t="s">
        <v>47</v>
      </c>
      <c r="C12" s="23"/>
      <c r="D12" s="77"/>
      <c r="E12" s="78"/>
      <c r="F12" s="183"/>
      <c r="G12" s="69"/>
    </row>
    <row r="13" spans="1:7" ht="15.75" thickBot="1">
      <c r="A13" s="6">
        <v>504</v>
      </c>
      <c r="B13" s="7" t="s">
        <v>14</v>
      </c>
      <c r="C13" s="9"/>
      <c r="D13" s="61"/>
      <c r="E13" s="62"/>
      <c r="F13" s="71"/>
      <c r="G13" s="61"/>
    </row>
    <row r="14" spans="1:7" ht="15.75" thickBot="1">
      <c r="A14" s="41" t="s">
        <v>53</v>
      </c>
      <c r="B14" s="7" t="s">
        <v>54</v>
      </c>
      <c r="C14" s="9"/>
      <c r="D14" s="61"/>
      <c r="E14" s="62"/>
      <c r="F14" s="71"/>
      <c r="G14" s="61"/>
    </row>
    <row r="15" spans="1:7" ht="15.75" thickBot="1">
      <c r="A15" s="6">
        <v>511</v>
      </c>
      <c r="B15" s="6" t="s">
        <v>2</v>
      </c>
      <c r="C15" s="14">
        <v>300</v>
      </c>
      <c r="D15" s="72">
        <v>300</v>
      </c>
      <c r="E15" s="73">
        <v>300</v>
      </c>
      <c r="F15" s="63">
        <v>100</v>
      </c>
      <c r="G15" s="250"/>
    </row>
    <row r="16" spans="1:7" ht="15.75" thickBot="1">
      <c r="A16" s="7">
        <v>512</v>
      </c>
      <c r="B16" s="6" t="s">
        <v>15</v>
      </c>
      <c r="C16" s="9">
        <v>10</v>
      </c>
      <c r="D16" s="61">
        <v>10</v>
      </c>
      <c r="E16" s="62">
        <v>10</v>
      </c>
      <c r="F16" s="71">
        <v>10</v>
      </c>
      <c r="G16" s="72"/>
    </row>
    <row r="17" spans="1:7" ht="15.75" thickBot="1">
      <c r="A17" s="6">
        <v>513</v>
      </c>
      <c r="B17" s="6" t="s">
        <v>16</v>
      </c>
      <c r="C17" s="14">
        <v>18</v>
      </c>
      <c r="D17" s="72">
        <v>20</v>
      </c>
      <c r="E17" s="73">
        <v>18</v>
      </c>
      <c r="F17" s="63">
        <v>18</v>
      </c>
      <c r="G17" s="250"/>
    </row>
    <row r="18" spans="1:7" ht="15.75" thickBot="1">
      <c r="A18" s="6">
        <v>516</v>
      </c>
      <c r="B18" s="6" t="s">
        <v>55</v>
      </c>
      <c r="C18" s="14"/>
      <c r="D18" s="72"/>
      <c r="E18" s="73"/>
      <c r="F18" s="63"/>
      <c r="G18" s="250"/>
    </row>
    <row r="19" spans="1:7" ht="15.75" thickBot="1">
      <c r="A19" s="6">
        <v>518</v>
      </c>
      <c r="B19" s="6" t="s">
        <v>17</v>
      </c>
      <c r="C19" s="14">
        <f>SUM(C20:C22)</f>
        <v>1206</v>
      </c>
      <c r="D19" s="80">
        <f>SUM(D20:D22)</f>
        <v>1322</v>
      </c>
      <c r="E19" s="104">
        <f>SUM(E20:E22)</f>
        <v>1322</v>
      </c>
      <c r="F19" s="63">
        <f>SUM(F20:F22)</f>
        <v>1322</v>
      </c>
      <c r="G19" s="72"/>
    </row>
    <row r="20" spans="1:7" ht="15">
      <c r="A20" s="19" t="s">
        <v>7</v>
      </c>
      <c r="B20" s="55" t="s">
        <v>18</v>
      </c>
      <c r="C20" s="57">
        <v>22</v>
      </c>
      <c r="D20" s="121">
        <v>22</v>
      </c>
      <c r="E20" s="81">
        <v>22</v>
      </c>
      <c r="F20" s="76">
        <v>22</v>
      </c>
      <c r="G20" s="79"/>
    </row>
    <row r="21" spans="1:7" ht="15">
      <c r="A21" s="18"/>
      <c r="B21" s="15" t="s">
        <v>19</v>
      </c>
      <c r="C21" s="38"/>
      <c r="D21" s="82"/>
      <c r="E21" s="83"/>
      <c r="F21" s="68"/>
      <c r="G21" s="82"/>
    </row>
    <row r="22" spans="1:7" ht="15.75" thickBot="1">
      <c r="A22" s="18"/>
      <c r="B22" s="54" t="s">
        <v>10</v>
      </c>
      <c r="C22" s="84">
        <v>1184</v>
      </c>
      <c r="D22" s="85">
        <v>1300</v>
      </c>
      <c r="E22" s="86">
        <v>1300</v>
      </c>
      <c r="F22" s="87">
        <v>1300</v>
      </c>
      <c r="G22" s="97" t="s">
        <v>71</v>
      </c>
    </row>
    <row r="23" spans="1:7" ht="15.75" thickBot="1">
      <c r="A23" s="124">
        <v>521</v>
      </c>
      <c r="B23" s="124" t="s">
        <v>20</v>
      </c>
      <c r="C23" s="14">
        <f>SUM(C24:C27)</f>
        <v>157</v>
      </c>
      <c r="D23" s="72">
        <f>SUM(D24:D27)</f>
        <v>153</v>
      </c>
      <c r="E23" s="73">
        <f>SUM(E24:E27)</f>
        <v>153</v>
      </c>
      <c r="F23" s="63">
        <f>SUM(F24:F27)</f>
        <v>153</v>
      </c>
      <c r="G23" s="72"/>
    </row>
    <row r="24" spans="1:7" ht="14.25">
      <c r="A24" s="88" t="s">
        <v>7</v>
      </c>
      <c r="B24" s="89" t="s">
        <v>21</v>
      </c>
      <c r="C24" s="53"/>
      <c r="D24" s="74"/>
      <c r="E24" s="65"/>
      <c r="F24" s="167"/>
      <c r="G24" s="74"/>
    </row>
    <row r="25" spans="1:7" ht="14.25">
      <c r="A25" s="90"/>
      <c r="B25" s="91" t="s">
        <v>22</v>
      </c>
      <c r="C25" s="16">
        <v>7</v>
      </c>
      <c r="D25" s="64">
        <v>3</v>
      </c>
      <c r="E25" s="67">
        <v>3</v>
      </c>
      <c r="F25" s="171">
        <v>3</v>
      </c>
      <c r="G25" s="66"/>
    </row>
    <row r="26" spans="1:7" ht="14.25">
      <c r="A26" s="90"/>
      <c r="B26" s="90" t="s">
        <v>23</v>
      </c>
      <c r="C26" s="13"/>
      <c r="D26" s="92"/>
      <c r="E26" s="93"/>
      <c r="F26" s="253"/>
      <c r="G26" s="92"/>
    </row>
    <row r="27" spans="1:7" ht="15" thickBot="1">
      <c r="A27" s="95"/>
      <c r="B27" s="96" t="s">
        <v>24</v>
      </c>
      <c r="C27" s="23">
        <v>150</v>
      </c>
      <c r="D27" s="77">
        <v>150</v>
      </c>
      <c r="E27" s="78">
        <v>150</v>
      </c>
      <c r="F27" s="183">
        <v>150</v>
      </c>
      <c r="G27" s="77"/>
    </row>
    <row r="28" spans="1:7" ht="15.75" thickBot="1">
      <c r="A28" s="6">
        <v>524</v>
      </c>
      <c r="B28" s="6" t="s">
        <v>25</v>
      </c>
      <c r="C28" s="14">
        <v>0</v>
      </c>
      <c r="D28" s="72">
        <v>42</v>
      </c>
      <c r="E28" s="73">
        <v>0</v>
      </c>
      <c r="F28" s="63">
        <v>0</v>
      </c>
      <c r="G28" s="72" t="s">
        <v>124</v>
      </c>
    </row>
    <row r="29" spans="1:7" ht="15.75" thickBot="1">
      <c r="A29" s="6">
        <v>525</v>
      </c>
      <c r="B29" s="6" t="s">
        <v>26</v>
      </c>
      <c r="C29" s="14">
        <v>80</v>
      </c>
      <c r="D29" s="72">
        <v>80</v>
      </c>
      <c r="E29" s="73">
        <v>80</v>
      </c>
      <c r="F29" s="63">
        <v>80</v>
      </c>
      <c r="G29" s="72"/>
    </row>
    <row r="30" spans="1:7" ht="15.75" thickBot="1">
      <c r="A30" s="6">
        <v>527</v>
      </c>
      <c r="B30" s="6" t="s">
        <v>48</v>
      </c>
      <c r="C30" s="14">
        <v>60</v>
      </c>
      <c r="D30" s="72">
        <v>50</v>
      </c>
      <c r="E30" s="73">
        <v>60</v>
      </c>
      <c r="F30" s="63">
        <v>60</v>
      </c>
      <c r="G30" s="72"/>
    </row>
    <row r="31" spans="1:7" ht="15.75" thickBot="1">
      <c r="A31" s="6">
        <v>528</v>
      </c>
      <c r="B31" s="6" t="s">
        <v>49</v>
      </c>
      <c r="C31" s="14"/>
      <c r="D31" s="72"/>
      <c r="E31" s="73"/>
      <c r="F31" s="63"/>
      <c r="G31" s="72"/>
    </row>
    <row r="32" spans="1:7" ht="15.75" thickBot="1">
      <c r="A32" s="6">
        <v>531</v>
      </c>
      <c r="B32" s="6" t="s">
        <v>27</v>
      </c>
      <c r="C32" s="14"/>
      <c r="D32" s="72"/>
      <c r="E32" s="73"/>
      <c r="F32" s="63"/>
      <c r="G32" s="72"/>
    </row>
    <row r="33" spans="1:7" ht="15.75" thickBot="1">
      <c r="A33" s="6">
        <v>538</v>
      </c>
      <c r="B33" s="6" t="s">
        <v>28</v>
      </c>
      <c r="C33" s="14"/>
      <c r="D33" s="72"/>
      <c r="E33" s="73"/>
      <c r="F33" s="63"/>
      <c r="G33" s="72"/>
    </row>
    <row r="34" spans="1:7" ht="15.75" thickBot="1">
      <c r="A34" s="24" t="s">
        <v>56</v>
      </c>
      <c r="B34" s="6" t="s">
        <v>29</v>
      </c>
      <c r="C34" s="14">
        <v>0</v>
      </c>
      <c r="D34" s="97">
        <v>1</v>
      </c>
      <c r="E34" s="98">
        <v>0</v>
      </c>
      <c r="F34" s="94">
        <v>0</v>
      </c>
      <c r="G34" s="72"/>
    </row>
    <row r="35" spans="1:7" ht="15.75" thickBot="1">
      <c r="A35" s="6">
        <v>543</v>
      </c>
      <c r="B35" s="6" t="s">
        <v>30</v>
      </c>
      <c r="C35" s="14"/>
      <c r="D35" s="72"/>
      <c r="E35" s="73"/>
      <c r="F35" s="63"/>
      <c r="G35" s="72"/>
    </row>
    <row r="36" spans="1:7" ht="15.75" thickBot="1">
      <c r="A36" s="24">
        <v>548</v>
      </c>
      <c r="B36" s="6" t="s">
        <v>57</v>
      </c>
      <c r="C36" s="14"/>
      <c r="D36" s="72"/>
      <c r="E36" s="73"/>
      <c r="F36" s="63"/>
      <c r="G36" s="72"/>
    </row>
    <row r="37" spans="1:7" ht="15.75" thickBot="1">
      <c r="A37" s="6">
        <v>551</v>
      </c>
      <c r="B37" s="6" t="s">
        <v>31</v>
      </c>
      <c r="C37" s="14">
        <v>14</v>
      </c>
      <c r="D37" s="72">
        <v>14</v>
      </c>
      <c r="E37" s="73">
        <v>14</v>
      </c>
      <c r="F37" s="63">
        <v>14</v>
      </c>
      <c r="G37" s="72"/>
    </row>
    <row r="38" spans="1:7" ht="15.75" thickBot="1">
      <c r="A38" s="24" t="s">
        <v>58</v>
      </c>
      <c r="B38" s="6" t="s">
        <v>59</v>
      </c>
      <c r="C38" s="14"/>
      <c r="D38" s="72"/>
      <c r="E38" s="73"/>
      <c r="F38" s="63"/>
      <c r="G38" s="72"/>
    </row>
    <row r="39" spans="1:7" ht="15.75" thickBot="1">
      <c r="A39" s="24">
        <v>556</v>
      </c>
      <c r="B39" s="6" t="s">
        <v>60</v>
      </c>
      <c r="C39" s="14"/>
      <c r="D39" s="72"/>
      <c r="E39" s="73"/>
      <c r="F39" s="63"/>
      <c r="G39" s="72"/>
    </row>
    <row r="40" spans="1:7" ht="15.75" thickBot="1">
      <c r="A40" s="24">
        <v>557</v>
      </c>
      <c r="B40" s="6" t="s">
        <v>61</v>
      </c>
      <c r="C40" s="14"/>
      <c r="D40" s="72"/>
      <c r="E40" s="73"/>
      <c r="F40" s="63"/>
      <c r="G40" s="72"/>
    </row>
    <row r="41" spans="1:7" ht="15.75" thickBot="1">
      <c r="A41" s="24">
        <v>558</v>
      </c>
      <c r="B41" s="6" t="s">
        <v>62</v>
      </c>
      <c r="C41" s="14">
        <v>0</v>
      </c>
      <c r="D41" s="72">
        <v>200</v>
      </c>
      <c r="E41" s="73">
        <v>200</v>
      </c>
      <c r="F41" s="63">
        <v>200</v>
      </c>
      <c r="G41" s="72"/>
    </row>
    <row r="42" spans="1:7" ht="15.75" thickBot="1">
      <c r="A42" s="24">
        <v>549</v>
      </c>
      <c r="B42" s="6" t="s">
        <v>32</v>
      </c>
      <c r="C42" s="14">
        <v>500</v>
      </c>
      <c r="D42" s="72">
        <v>110</v>
      </c>
      <c r="E42" s="73">
        <v>150</v>
      </c>
      <c r="F42" s="63">
        <v>150</v>
      </c>
      <c r="G42" s="72"/>
    </row>
    <row r="43" spans="1:7" ht="15.75" thickBot="1">
      <c r="A43" s="24" t="s">
        <v>74</v>
      </c>
      <c r="B43" s="6" t="s">
        <v>63</v>
      </c>
      <c r="C43" s="14"/>
      <c r="D43" s="72"/>
      <c r="E43" s="73"/>
      <c r="F43" s="63"/>
      <c r="G43" s="72"/>
    </row>
    <row r="44" spans="1:7" ht="15.75" thickBot="1">
      <c r="A44" s="7">
        <v>569</v>
      </c>
      <c r="B44" s="7" t="s">
        <v>33</v>
      </c>
      <c r="C44" s="9">
        <v>2</v>
      </c>
      <c r="D44" s="61">
        <v>2</v>
      </c>
      <c r="E44" s="62">
        <v>2</v>
      </c>
      <c r="F44" s="71">
        <v>2</v>
      </c>
      <c r="G44" s="61"/>
    </row>
    <row r="45" spans="1:7" ht="15.75" thickBot="1">
      <c r="A45" s="24" t="s">
        <v>79</v>
      </c>
      <c r="B45" s="6" t="s">
        <v>98</v>
      </c>
      <c r="C45" s="14">
        <v>34003</v>
      </c>
      <c r="D45" s="72">
        <v>34003</v>
      </c>
      <c r="E45" s="73">
        <v>34003</v>
      </c>
      <c r="F45" s="63">
        <v>34003</v>
      </c>
      <c r="G45" s="251" t="s">
        <v>81</v>
      </c>
    </row>
    <row r="46" spans="1:7" ht="15.75" thickBot="1">
      <c r="A46" s="41" t="s">
        <v>79</v>
      </c>
      <c r="B46" s="18" t="s">
        <v>99</v>
      </c>
      <c r="C46" s="46"/>
      <c r="D46" s="97"/>
      <c r="E46" s="98"/>
      <c r="F46" s="94"/>
      <c r="G46" s="252" t="s">
        <v>83</v>
      </c>
    </row>
    <row r="47" spans="1:7" ht="15.75" thickBot="1">
      <c r="A47" s="25"/>
      <c r="B47" s="25" t="s">
        <v>50</v>
      </c>
      <c r="C47" s="27"/>
      <c r="D47" s="99"/>
      <c r="E47" s="100"/>
      <c r="F47" s="101"/>
      <c r="G47" s="99"/>
    </row>
    <row r="48" spans="1:7" ht="16.5" thickBot="1" thickTop="1">
      <c r="A48" s="42" t="s">
        <v>34</v>
      </c>
      <c r="B48" s="7" t="s">
        <v>35</v>
      </c>
      <c r="C48" s="9">
        <f>SUM(C4,C8,C13:C19,C23,C28:C47)</f>
        <v>42019</v>
      </c>
      <c r="D48" s="61">
        <f>SUM(D4,D8,D13:D19,D23,D28:D47)</f>
        <v>42025</v>
      </c>
      <c r="E48" s="62">
        <f>SUM(E4,E8,E13:E19,E23,E28:E47)</f>
        <v>42400</v>
      </c>
      <c r="F48" s="71">
        <f>SUM(F4,F8,F13:F19,F23,F28:F47)</f>
        <v>42200</v>
      </c>
      <c r="G48" s="61"/>
    </row>
    <row r="49" spans="1:7" ht="15">
      <c r="A49" s="28"/>
      <c r="B49" s="28"/>
      <c r="C49" s="29"/>
      <c r="D49" s="29"/>
      <c r="E49" s="29"/>
      <c r="F49" s="29"/>
      <c r="G49" s="28"/>
    </row>
    <row r="50" spans="1:7" ht="15.75" thickBot="1">
      <c r="A50" s="28"/>
      <c r="B50" s="28"/>
      <c r="C50" s="29"/>
      <c r="D50" s="29"/>
      <c r="E50" s="29"/>
      <c r="F50" s="29"/>
      <c r="G50" s="28"/>
    </row>
    <row r="51" spans="1:7" ht="45.75" thickBot="1">
      <c r="A51" s="4"/>
      <c r="B51" s="4" t="s">
        <v>5</v>
      </c>
      <c r="C51" s="58" t="s">
        <v>118</v>
      </c>
      <c r="D51" s="58" t="s">
        <v>121</v>
      </c>
      <c r="E51" s="59" t="s">
        <v>122</v>
      </c>
      <c r="F51" s="60" t="s">
        <v>308</v>
      </c>
      <c r="G51" s="5" t="s">
        <v>94</v>
      </c>
    </row>
    <row r="52" spans="1:7" ht="15.75" thickBot="1">
      <c r="A52" s="30">
        <v>602</v>
      </c>
      <c r="B52" s="6" t="s">
        <v>36</v>
      </c>
      <c r="C52" s="14">
        <v>305</v>
      </c>
      <c r="D52" s="72">
        <v>0</v>
      </c>
      <c r="E52" s="73"/>
      <c r="F52" s="63">
        <v>0</v>
      </c>
      <c r="G52" s="52"/>
    </row>
    <row r="53" spans="1:7" ht="15.75" thickBot="1">
      <c r="A53" s="6">
        <v>603</v>
      </c>
      <c r="B53" s="6" t="s">
        <v>37</v>
      </c>
      <c r="C53" s="14">
        <v>270</v>
      </c>
      <c r="D53" s="72">
        <v>0</v>
      </c>
      <c r="E53" s="73"/>
      <c r="F53" s="63"/>
      <c r="G53" s="6"/>
    </row>
    <row r="54" spans="1:7" ht="15.75" thickBot="1">
      <c r="A54" s="6">
        <v>604</v>
      </c>
      <c r="B54" s="6" t="s">
        <v>51</v>
      </c>
      <c r="C54" s="14"/>
      <c r="D54" s="72"/>
      <c r="E54" s="73"/>
      <c r="F54" s="63"/>
      <c r="G54" s="6"/>
    </row>
    <row r="55" spans="1:7" ht="15.75" thickBot="1">
      <c r="A55" s="24">
        <v>609</v>
      </c>
      <c r="B55" s="6" t="s">
        <v>38</v>
      </c>
      <c r="C55" s="14">
        <v>3600</v>
      </c>
      <c r="D55" s="72">
        <v>4250</v>
      </c>
      <c r="E55" s="73">
        <v>4350</v>
      </c>
      <c r="F55" s="63">
        <v>4350</v>
      </c>
      <c r="G55" s="6" t="s">
        <v>72</v>
      </c>
    </row>
    <row r="56" spans="1:7" ht="15.75" thickBot="1">
      <c r="A56" s="24">
        <v>641</v>
      </c>
      <c r="B56" s="6" t="s">
        <v>64</v>
      </c>
      <c r="C56" s="14"/>
      <c r="D56" s="72"/>
      <c r="E56" s="73"/>
      <c r="F56" s="63"/>
      <c r="G56" s="6"/>
    </row>
    <row r="57" spans="1:7" ht="15.75" thickBot="1">
      <c r="A57" s="6">
        <v>642</v>
      </c>
      <c r="B57" s="6" t="s">
        <v>29</v>
      </c>
      <c r="C57" s="14"/>
      <c r="D57" s="72"/>
      <c r="E57" s="73"/>
      <c r="F57" s="63"/>
      <c r="G57" s="31"/>
    </row>
    <row r="58" spans="1:7" ht="15.75" thickBot="1">
      <c r="A58" s="41" t="s">
        <v>65</v>
      </c>
      <c r="B58" s="18" t="s">
        <v>66</v>
      </c>
      <c r="C58" s="9">
        <v>20</v>
      </c>
      <c r="D58" s="61">
        <v>0</v>
      </c>
      <c r="E58" s="62">
        <v>20</v>
      </c>
      <c r="F58" s="71">
        <v>20</v>
      </c>
      <c r="G58" s="22"/>
    </row>
    <row r="59" spans="1:7" ht="15.75" thickBot="1">
      <c r="A59" s="6">
        <v>648</v>
      </c>
      <c r="B59" s="6" t="s">
        <v>39</v>
      </c>
      <c r="C59" s="14">
        <v>400</v>
      </c>
      <c r="D59" s="72">
        <v>355</v>
      </c>
      <c r="E59" s="73">
        <v>410</v>
      </c>
      <c r="F59" s="63">
        <v>410</v>
      </c>
      <c r="G59" s="144"/>
    </row>
    <row r="60" spans="1:7" ht="15.75" thickBot="1">
      <c r="A60" s="6">
        <v>649</v>
      </c>
      <c r="B60" s="6" t="s">
        <v>40</v>
      </c>
      <c r="C60" s="14">
        <v>13</v>
      </c>
      <c r="D60" s="72">
        <v>13</v>
      </c>
      <c r="E60" s="73">
        <v>13</v>
      </c>
      <c r="F60" s="63">
        <v>13</v>
      </c>
      <c r="G60" s="6"/>
    </row>
    <row r="61" spans="1:7" ht="15.75" thickBot="1">
      <c r="A61" s="6">
        <v>662</v>
      </c>
      <c r="B61" s="6" t="s">
        <v>41</v>
      </c>
      <c r="C61" s="14">
        <v>8</v>
      </c>
      <c r="D61" s="72">
        <v>4</v>
      </c>
      <c r="E61" s="73">
        <v>4</v>
      </c>
      <c r="F61" s="63">
        <v>4</v>
      </c>
      <c r="G61" s="31"/>
    </row>
    <row r="62" spans="1:7" ht="15.75" thickBot="1">
      <c r="A62" s="49" t="s">
        <v>75</v>
      </c>
      <c r="B62" s="20" t="s">
        <v>76</v>
      </c>
      <c r="C62" s="26"/>
      <c r="D62" s="79"/>
      <c r="E62" s="102"/>
      <c r="F62" s="103"/>
      <c r="G62" s="43"/>
    </row>
    <row r="63" spans="1:7" ht="15.75" thickBot="1">
      <c r="A63" s="24" t="s">
        <v>67</v>
      </c>
      <c r="B63" s="6" t="s">
        <v>52</v>
      </c>
      <c r="C63" s="14">
        <f>SUM(C64:C66)</f>
        <v>34003</v>
      </c>
      <c r="D63" s="80">
        <f>SUM(D64:D66)</f>
        <v>34003</v>
      </c>
      <c r="E63" s="104">
        <f>SUM(E64:E66)</f>
        <v>34003</v>
      </c>
      <c r="F63" s="63">
        <f>SUM(F64:F66)</f>
        <v>34003</v>
      </c>
      <c r="G63" s="31"/>
    </row>
    <row r="64" spans="1:7" ht="15.75" thickBot="1">
      <c r="A64" s="105" t="s">
        <v>7</v>
      </c>
      <c r="B64" s="52" t="s">
        <v>100</v>
      </c>
      <c r="C64" s="14">
        <v>0</v>
      </c>
      <c r="D64" s="72">
        <v>0</v>
      </c>
      <c r="E64" s="254">
        <v>0</v>
      </c>
      <c r="F64" s="26">
        <v>0</v>
      </c>
      <c r="G64" s="43" t="s">
        <v>101</v>
      </c>
    </row>
    <row r="65" spans="1:7" ht="15.75" thickBot="1">
      <c r="A65" s="105"/>
      <c r="B65" s="52" t="s">
        <v>102</v>
      </c>
      <c r="C65" s="14">
        <v>34003</v>
      </c>
      <c r="D65" s="72">
        <v>34003</v>
      </c>
      <c r="E65" s="102">
        <v>34003</v>
      </c>
      <c r="F65" s="103">
        <v>34003</v>
      </c>
      <c r="G65" s="43" t="s">
        <v>81</v>
      </c>
    </row>
    <row r="66" spans="1:7" ht="15.75" thickBot="1">
      <c r="A66" s="106"/>
      <c r="B66" s="107" t="s">
        <v>103</v>
      </c>
      <c r="C66" s="27"/>
      <c r="D66" s="99"/>
      <c r="E66" s="108"/>
      <c r="F66" s="101"/>
      <c r="G66" s="32" t="s">
        <v>83</v>
      </c>
    </row>
    <row r="67" spans="1:7" ht="16.5" thickBot="1" thickTop="1">
      <c r="A67" s="7" t="s">
        <v>42</v>
      </c>
      <c r="B67" s="7" t="s">
        <v>43</v>
      </c>
      <c r="C67" s="9">
        <f>SUM(C52:C63)</f>
        <v>38619</v>
      </c>
      <c r="D67" s="9">
        <f>SUM(D52:D63)</f>
        <v>38625</v>
      </c>
      <c r="E67" s="8">
        <f>SUM(E52:E63)</f>
        <v>38800</v>
      </c>
      <c r="F67" s="71">
        <f>SUM(F52:F63)</f>
        <v>38800</v>
      </c>
      <c r="G67" s="7"/>
    </row>
    <row r="68" spans="1:7" ht="15">
      <c r="A68" s="28"/>
      <c r="B68" s="28"/>
      <c r="C68" s="29"/>
      <c r="D68" s="29"/>
      <c r="E68" s="29"/>
      <c r="F68" s="29"/>
      <c r="G68" s="28"/>
    </row>
    <row r="69" spans="1:7" ht="15.75" thickBot="1">
      <c r="A69" s="33" t="s">
        <v>0</v>
      </c>
      <c r="B69" s="33"/>
      <c r="C69" s="34"/>
      <c r="D69" s="34"/>
      <c r="E69" s="34"/>
      <c r="F69" s="35"/>
      <c r="G69" s="33"/>
    </row>
    <row r="70" spans="1:7" ht="45.75" thickBot="1">
      <c r="A70" s="109" t="s">
        <v>88</v>
      </c>
      <c r="B70" s="109"/>
      <c r="C70" s="109"/>
      <c r="D70" s="109"/>
      <c r="E70" s="110" t="s">
        <v>122</v>
      </c>
      <c r="F70" s="60" t="s">
        <v>309</v>
      </c>
      <c r="G70" s="109"/>
    </row>
    <row r="71" spans="1:7" ht="14.25">
      <c r="A71" s="55" t="s">
        <v>44</v>
      </c>
      <c r="B71" s="55" t="s">
        <v>89</v>
      </c>
      <c r="C71" s="56">
        <f>SUM(C67)</f>
        <v>38619</v>
      </c>
      <c r="D71" s="56">
        <f>SUM(D67)</f>
        <v>38625</v>
      </c>
      <c r="E71" s="111">
        <f>SUM(E67)</f>
        <v>38800</v>
      </c>
      <c r="F71" s="112">
        <f>SUM(F67)</f>
        <v>38800</v>
      </c>
      <c r="G71" s="55"/>
    </row>
    <row r="72" spans="1:7" ht="14.25">
      <c r="A72" s="22" t="s">
        <v>44</v>
      </c>
      <c r="B72" s="22" t="s">
        <v>90</v>
      </c>
      <c r="C72" s="45">
        <v>1035</v>
      </c>
      <c r="D72" s="45">
        <v>1200</v>
      </c>
      <c r="E72" s="115">
        <v>1200</v>
      </c>
      <c r="F72" s="116">
        <v>0</v>
      </c>
      <c r="G72" s="22"/>
    </row>
    <row r="73" spans="1:7" ht="14.25">
      <c r="A73" s="15" t="s">
        <v>45</v>
      </c>
      <c r="B73" s="15" t="s">
        <v>91</v>
      </c>
      <c r="C73" s="44">
        <f>SUM(C48)</f>
        <v>42019</v>
      </c>
      <c r="D73" s="44">
        <f>SUM(D48)</f>
        <v>42025</v>
      </c>
      <c r="E73" s="115">
        <f>SUM(E48)</f>
        <v>42400</v>
      </c>
      <c r="F73" s="116">
        <f>SUM(F48)</f>
        <v>42200</v>
      </c>
      <c r="G73" s="21"/>
    </row>
    <row r="74" spans="1:7" ht="15" thickBot="1">
      <c r="A74" s="12" t="s">
        <v>45</v>
      </c>
      <c r="B74" s="12" t="s">
        <v>92</v>
      </c>
      <c r="C74" s="117">
        <v>1026</v>
      </c>
      <c r="D74" s="117">
        <v>1129</v>
      </c>
      <c r="E74" s="115">
        <v>1145</v>
      </c>
      <c r="F74" s="116">
        <v>0</v>
      </c>
      <c r="G74" s="12"/>
    </row>
    <row r="75" spans="1:7" ht="15.75" thickBot="1">
      <c r="A75" s="6"/>
      <c r="B75" s="36" t="s">
        <v>93</v>
      </c>
      <c r="C75" s="37">
        <f>SUM(C73-C71)</f>
        <v>3400</v>
      </c>
      <c r="D75" s="37">
        <f>SUM(D73-D71)</f>
        <v>3400</v>
      </c>
      <c r="E75" s="281">
        <f>SUM(E73-E71)</f>
        <v>3600</v>
      </c>
      <c r="F75" s="281">
        <f>SUM(F73-F71)</f>
        <v>3400</v>
      </c>
      <c r="G75" s="6"/>
    </row>
    <row r="76" spans="1:7" ht="15">
      <c r="A76" s="28"/>
      <c r="B76" s="39"/>
      <c r="C76" s="40"/>
      <c r="D76" s="40"/>
      <c r="E76" s="50"/>
      <c r="F76" s="50"/>
      <c r="G76" s="28"/>
    </row>
    <row r="77" spans="1:7" ht="15">
      <c r="A77" s="28"/>
      <c r="B77" s="39"/>
      <c r="C77" s="40"/>
      <c r="D77" s="40"/>
      <c r="E77" s="50"/>
      <c r="F77" s="50"/>
      <c r="G77" s="28"/>
    </row>
    <row r="78" spans="1:7" ht="15">
      <c r="A78" s="306" t="s">
        <v>68</v>
      </c>
      <c r="B78" s="306"/>
      <c r="C78" s="306"/>
      <c r="D78" s="306"/>
      <c r="E78" s="306"/>
      <c r="F78" s="306"/>
      <c r="G78" s="306"/>
    </row>
    <row r="79" spans="1:7" ht="15">
      <c r="A79" s="120" t="s">
        <v>104</v>
      </c>
      <c r="B79" s="39"/>
      <c r="C79" s="40"/>
      <c r="D79" s="40"/>
      <c r="E79" s="40"/>
      <c r="F79" s="40"/>
      <c r="G79" s="28"/>
    </row>
    <row r="80" spans="1:7" ht="15">
      <c r="A80" s="28"/>
      <c r="B80" s="39"/>
      <c r="C80" s="40"/>
      <c r="D80" s="40"/>
      <c r="E80" s="40"/>
      <c r="F80" s="40"/>
      <c r="G80" s="28"/>
    </row>
    <row r="81" spans="1:7" ht="15">
      <c r="A81" s="28"/>
      <c r="B81" s="39"/>
      <c r="C81" s="40"/>
      <c r="D81" s="40"/>
      <c r="E81" s="40"/>
      <c r="F81" s="40"/>
      <c r="G81" s="28"/>
    </row>
    <row r="82" spans="1:7" ht="15">
      <c r="A82" s="293" t="s">
        <v>119</v>
      </c>
      <c r="B82" s="293"/>
      <c r="C82" s="34"/>
      <c r="D82" s="34"/>
      <c r="E82" s="34"/>
      <c r="F82" s="35"/>
      <c r="G82" s="33"/>
    </row>
    <row r="83" spans="1:7" ht="15">
      <c r="A83" s="293" t="s">
        <v>109</v>
      </c>
      <c r="B83" s="293"/>
      <c r="C83" s="34"/>
      <c r="D83" s="34"/>
      <c r="E83" s="34"/>
      <c r="F83" s="35"/>
      <c r="G83" s="33"/>
    </row>
    <row r="84" spans="1:7" ht="15">
      <c r="A84" s="293" t="s">
        <v>125</v>
      </c>
      <c r="B84" s="293"/>
      <c r="C84" s="34"/>
      <c r="D84" s="34"/>
      <c r="E84" s="34"/>
      <c r="F84" s="35"/>
      <c r="G84" s="33"/>
    </row>
    <row r="85" spans="1:7" ht="15">
      <c r="A85" s="33"/>
      <c r="B85" s="33"/>
      <c r="C85" s="34"/>
      <c r="D85" s="34"/>
      <c r="E85" s="34"/>
      <c r="F85" s="35"/>
      <c r="G85" s="33"/>
    </row>
  </sheetData>
  <sheetProtection/>
  <protectedRanges>
    <protectedRange sqref="C2" name="Oblast10_1_4"/>
    <protectedRange sqref="C82:G84" name="Oblast9_1_4"/>
    <protectedRange sqref="C52:G63" name="Oblast8_1_5"/>
    <protectedRange sqref="C9:G18" name="Oblast4_1_5"/>
    <protectedRange sqref="C20:G22" name="Oblast3_1_5"/>
    <protectedRange sqref="C9:G18" name="Oblast2_1_5"/>
    <protectedRange sqref="C5:G7" name="Oblast1_1_5"/>
    <protectedRange sqref="C20:G22" name="Oblast6_1_5"/>
    <protectedRange sqref="C24:G47" name="Oblast7_1_5"/>
    <protectedRange sqref="C64:G66" name="Oblast8_2_1_5"/>
  </protectedRanges>
  <mergeCells count="9">
    <mergeCell ref="A83:B83"/>
    <mergeCell ref="A84:B84"/>
    <mergeCell ref="A82:B82"/>
    <mergeCell ref="A1:G1"/>
    <mergeCell ref="A5:A7"/>
    <mergeCell ref="A9:A12"/>
    <mergeCell ref="A2:B2"/>
    <mergeCell ref="C2:G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294" t="s">
        <v>319</v>
      </c>
      <c r="B1" s="294"/>
      <c r="C1" s="294"/>
      <c r="D1" s="294"/>
      <c r="E1" s="294"/>
      <c r="F1" s="294"/>
      <c r="G1" s="294"/>
    </row>
    <row r="2" spans="1:7" ht="16.5" thickBot="1">
      <c r="A2" s="301" t="s">
        <v>3</v>
      </c>
      <c r="B2" s="302"/>
      <c r="C2" s="303" t="s">
        <v>204</v>
      </c>
      <c r="D2" s="304"/>
      <c r="E2" s="304"/>
      <c r="F2" s="304"/>
      <c r="G2" s="305"/>
    </row>
    <row r="3" spans="1:7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59" t="s">
        <v>122</v>
      </c>
      <c r="F3" s="60" t="s">
        <v>310</v>
      </c>
      <c r="G3" s="5" t="s">
        <v>78</v>
      </c>
    </row>
    <row r="4" spans="1:7" ht="15.75" thickBot="1">
      <c r="A4" s="6">
        <v>501</v>
      </c>
      <c r="B4" s="7" t="s">
        <v>6</v>
      </c>
      <c r="C4" s="14">
        <f>SUM(C5:C7)</f>
        <v>610</v>
      </c>
      <c r="D4" s="61">
        <f>SUM(D5:D7)</f>
        <v>610</v>
      </c>
      <c r="E4" s="62">
        <f>SUM(E5:E7)</f>
        <v>560</v>
      </c>
      <c r="F4" s="63">
        <f>SUM(F5:F7)</f>
        <v>560</v>
      </c>
      <c r="G4" s="61"/>
    </row>
    <row r="5" spans="1:7" ht="14.25">
      <c r="A5" s="295" t="s">
        <v>7</v>
      </c>
      <c r="B5" s="10" t="s">
        <v>8</v>
      </c>
      <c r="C5" s="16">
        <v>0</v>
      </c>
      <c r="D5" s="64">
        <v>0</v>
      </c>
      <c r="E5" s="65">
        <v>0</v>
      </c>
      <c r="F5" s="167">
        <v>0</v>
      </c>
      <c r="G5" s="74"/>
    </row>
    <row r="6" spans="1:7" ht="14.25">
      <c r="A6" s="296"/>
      <c r="B6" s="15" t="s">
        <v>9</v>
      </c>
      <c r="C6" s="11">
        <v>450</v>
      </c>
      <c r="D6" s="66">
        <v>450</v>
      </c>
      <c r="E6" s="67">
        <v>400</v>
      </c>
      <c r="F6" s="171">
        <v>400</v>
      </c>
      <c r="G6" s="66" t="s">
        <v>205</v>
      </c>
    </row>
    <row r="7" spans="1:7" ht="15" thickBot="1">
      <c r="A7" s="297"/>
      <c r="B7" s="12" t="s">
        <v>10</v>
      </c>
      <c r="C7" s="17">
        <v>160</v>
      </c>
      <c r="D7" s="69">
        <v>160</v>
      </c>
      <c r="E7" s="70">
        <v>160</v>
      </c>
      <c r="F7" s="175">
        <v>160</v>
      </c>
      <c r="G7" s="92" t="s">
        <v>206</v>
      </c>
    </row>
    <row r="8" spans="1:7" ht="15.75" thickBot="1">
      <c r="A8" s="6">
        <v>502</v>
      </c>
      <c r="B8" s="6" t="s">
        <v>11</v>
      </c>
      <c r="C8" s="14">
        <f>SUM(C9:C12)</f>
        <v>227</v>
      </c>
      <c r="D8" s="72">
        <f>SUM(D9:D12)</f>
        <v>227</v>
      </c>
      <c r="E8" s="73">
        <f>SUM(E9:E12)</f>
        <v>335</v>
      </c>
      <c r="F8" s="63">
        <f>SUM(F9:F12)</f>
        <v>335</v>
      </c>
      <c r="G8" s="72"/>
    </row>
    <row r="9" spans="1:7" ht="14.25">
      <c r="A9" s="298" t="s">
        <v>7</v>
      </c>
      <c r="B9" s="55" t="s">
        <v>12</v>
      </c>
      <c r="C9" s="53">
        <v>25</v>
      </c>
      <c r="D9" s="74">
        <v>25</v>
      </c>
      <c r="E9" s="75">
        <v>35</v>
      </c>
      <c r="F9" s="179">
        <v>35</v>
      </c>
      <c r="G9" s="74" t="s">
        <v>207</v>
      </c>
    </row>
    <row r="10" spans="1:7" ht="14.25">
      <c r="A10" s="299"/>
      <c r="B10" s="15" t="s">
        <v>13</v>
      </c>
      <c r="C10" s="16">
        <v>112</v>
      </c>
      <c r="D10" s="64">
        <v>112</v>
      </c>
      <c r="E10" s="65">
        <v>200</v>
      </c>
      <c r="F10" s="167">
        <v>200</v>
      </c>
      <c r="G10" s="64" t="s">
        <v>208</v>
      </c>
    </row>
    <row r="11" spans="1:7" ht="14.25">
      <c r="A11" s="299"/>
      <c r="B11" s="15" t="s">
        <v>46</v>
      </c>
      <c r="C11" s="11">
        <v>90</v>
      </c>
      <c r="D11" s="66">
        <v>90</v>
      </c>
      <c r="E11" s="67">
        <v>100</v>
      </c>
      <c r="F11" s="171">
        <v>100</v>
      </c>
      <c r="G11" s="66" t="s">
        <v>209</v>
      </c>
    </row>
    <row r="12" spans="1:7" ht="15" thickBot="1">
      <c r="A12" s="300"/>
      <c r="B12" s="12" t="s">
        <v>47</v>
      </c>
      <c r="C12" s="23">
        <v>0</v>
      </c>
      <c r="D12" s="77">
        <v>0</v>
      </c>
      <c r="E12" s="78">
        <v>0</v>
      </c>
      <c r="F12" s="183">
        <v>0</v>
      </c>
      <c r="G12" s="69"/>
    </row>
    <row r="13" spans="1:7" ht="15.75" thickBot="1">
      <c r="A13" s="6">
        <v>504</v>
      </c>
      <c r="B13" s="7" t="s">
        <v>14</v>
      </c>
      <c r="C13" s="9">
        <v>0</v>
      </c>
      <c r="D13" s="61">
        <v>0</v>
      </c>
      <c r="E13" s="62">
        <v>0</v>
      </c>
      <c r="F13" s="71">
        <v>0</v>
      </c>
      <c r="G13" s="61"/>
    </row>
    <row r="14" spans="1:7" ht="15.75" thickBot="1">
      <c r="A14" s="41" t="s">
        <v>53</v>
      </c>
      <c r="B14" s="7" t="s">
        <v>54</v>
      </c>
      <c r="C14" s="9">
        <v>0</v>
      </c>
      <c r="D14" s="61">
        <v>0</v>
      </c>
      <c r="E14" s="62">
        <v>0</v>
      </c>
      <c r="F14" s="71">
        <v>0</v>
      </c>
      <c r="G14" s="61"/>
    </row>
    <row r="15" spans="1:7" ht="15.75" thickBot="1">
      <c r="A15" s="6">
        <v>511</v>
      </c>
      <c r="B15" s="6" t="s">
        <v>2</v>
      </c>
      <c r="C15" s="14">
        <v>17</v>
      </c>
      <c r="D15" s="72">
        <v>7</v>
      </c>
      <c r="E15" s="73">
        <v>34</v>
      </c>
      <c r="F15" s="63">
        <v>34</v>
      </c>
      <c r="G15" s="250" t="s">
        <v>210</v>
      </c>
    </row>
    <row r="16" spans="1:7" ht="15.75" thickBot="1">
      <c r="A16" s="7">
        <v>512</v>
      </c>
      <c r="B16" s="6" t="s">
        <v>15</v>
      </c>
      <c r="C16" s="9">
        <v>2</v>
      </c>
      <c r="D16" s="61">
        <v>5</v>
      </c>
      <c r="E16" s="62">
        <v>2</v>
      </c>
      <c r="F16" s="71">
        <v>2</v>
      </c>
      <c r="G16" s="72"/>
    </row>
    <row r="17" spans="1:7" ht="15.75" thickBot="1">
      <c r="A17" s="6">
        <v>513</v>
      </c>
      <c r="B17" s="6" t="s">
        <v>16</v>
      </c>
      <c r="C17" s="14">
        <v>10</v>
      </c>
      <c r="D17" s="72">
        <v>10</v>
      </c>
      <c r="E17" s="73">
        <v>20</v>
      </c>
      <c r="F17" s="63">
        <v>20</v>
      </c>
      <c r="G17" s="250" t="s">
        <v>211</v>
      </c>
    </row>
    <row r="18" spans="1:7" ht="15.75" thickBot="1">
      <c r="A18" s="6">
        <v>516</v>
      </c>
      <c r="B18" s="6" t="s">
        <v>55</v>
      </c>
      <c r="C18" s="14">
        <v>0</v>
      </c>
      <c r="D18" s="72">
        <v>0</v>
      </c>
      <c r="E18" s="73">
        <v>0</v>
      </c>
      <c r="F18" s="63">
        <v>0</v>
      </c>
      <c r="G18" s="250"/>
    </row>
    <row r="19" spans="1:7" ht="15.75" thickBot="1">
      <c r="A19" s="6">
        <v>518</v>
      </c>
      <c r="B19" s="6" t="s">
        <v>17</v>
      </c>
      <c r="C19" s="14">
        <f>SUM(C20:C22)</f>
        <v>285</v>
      </c>
      <c r="D19" s="80">
        <f>SUM(D20:D22)</f>
        <v>285</v>
      </c>
      <c r="E19" s="104">
        <f>SUM(E20:E22)</f>
        <v>285</v>
      </c>
      <c r="F19" s="63">
        <f>SUM(F20:F22)</f>
        <v>285</v>
      </c>
      <c r="G19" s="72"/>
    </row>
    <row r="20" spans="1:7" ht="15">
      <c r="A20" s="19" t="s">
        <v>7</v>
      </c>
      <c r="B20" s="55" t="s">
        <v>18</v>
      </c>
      <c r="C20" s="57">
        <v>25</v>
      </c>
      <c r="D20" s="121">
        <v>25</v>
      </c>
      <c r="E20" s="81">
        <v>25</v>
      </c>
      <c r="F20" s="76">
        <v>25</v>
      </c>
      <c r="G20" s="79"/>
    </row>
    <row r="21" spans="1:7" ht="15">
      <c r="A21" s="18"/>
      <c r="B21" s="15" t="s">
        <v>19</v>
      </c>
      <c r="C21" s="38">
        <v>0</v>
      </c>
      <c r="D21" s="82">
        <v>0</v>
      </c>
      <c r="E21" s="83">
        <v>0</v>
      </c>
      <c r="F21" s="68">
        <v>0</v>
      </c>
      <c r="G21" s="82"/>
    </row>
    <row r="22" spans="1:7" ht="15.75" thickBot="1">
      <c r="A22" s="18"/>
      <c r="B22" s="54" t="s">
        <v>10</v>
      </c>
      <c r="C22" s="84">
        <v>260</v>
      </c>
      <c r="D22" s="85">
        <v>260</v>
      </c>
      <c r="E22" s="86">
        <v>260</v>
      </c>
      <c r="F22" s="87">
        <v>260</v>
      </c>
      <c r="G22" s="252" t="s">
        <v>212</v>
      </c>
    </row>
    <row r="23" spans="1:7" ht="15.75" thickBot="1">
      <c r="A23" s="124">
        <v>521</v>
      </c>
      <c r="B23" s="124" t="s">
        <v>20</v>
      </c>
      <c r="C23" s="14">
        <f>SUM(C24:C27)</f>
        <v>2721</v>
      </c>
      <c r="D23" s="72">
        <f>SUM(D24:D27)</f>
        <v>2721</v>
      </c>
      <c r="E23" s="73">
        <f>SUM(E24:E27)</f>
        <v>2857</v>
      </c>
      <c r="F23" s="63">
        <f>SUM(F24:F27)</f>
        <v>2857</v>
      </c>
      <c r="G23" s="72"/>
    </row>
    <row r="24" spans="1:7" ht="14.25">
      <c r="A24" s="88" t="s">
        <v>7</v>
      </c>
      <c r="B24" s="89" t="s">
        <v>21</v>
      </c>
      <c r="C24" s="53">
        <v>2671</v>
      </c>
      <c r="D24" s="74">
        <v>2671</v>
      </c>
      <c r="E24" s="65">
        <v>2766</v>
      </c>
      <c r="F24" s="167">
        <v>2766</v>
      </c>
      <c r="G24" s="74" t="s">
        <v>213</v>
      </c>
    </row>
    <row r="25" spans="1:7" ht="14.25">
      <c r="A25" s="90"/>
      <c r="B25" s="91" t="s">
        <v>22</v>
      </c>
      <c r="C25" s="16">
        <v>20</v>
      </c>
      <c r="D25" s="64">
        <v>20</v>
      </c>
      <c r="E25" s="67">
        <v>61</v>
      </c>
      <c r="F25" s="171">
        <v>61</v>
      </c>
      <c r="G25" s="66" t="s">
        <v>214</v>
      </c>
    </row>
    <row r="26" spans="1:7" ht="14.25">
      <c r="A26" s="90"/>
      <c r="B26" s="90" t="s">
        <v>23</v>
      </c>
      <c r="C26" s="13">
        <v>30</v>
      </c>
      <c r="D26" s="92">
        <v>30</v>
      </c>
      <c r="E26" s="93">
        <v>30</v>
      </c>
      <c r="F26" s="253">
        <v>30</v>
      </c>
      <c r="G26" s="92" t="s">
        <v>215</v>
      </c>
    </row>
    <row r="27" spans="1:7" ht="15" thickBot="1">
      <c r="A27" s="95"/>
      <c r="B27" s="96" t="s">
        <v>24</v>
      </c>
      <c r="C27" s="23">
        <v>0</v>
      </c>
      <c r="D27" s="77">
        <v>0</v>
      </c>
      <c r="E27" s="78">
        <v>0</v>
      </c>
      <c r="F27" s="183">
        <v>0</v>
      </c>
      <c r="G27" s="77"/>
    </row>
    <row r="28" spans="1:7" ht="15.75" thickBot="1">
      <c r="A28" s="6">
        <v>524</v>
      </c>
      <c r="B28" s="6" t="s">
        <v>25</v>
      </c>
      <c r="C28" s="14">
        <v>903</v>
      </c>
      <c r="D28" s="72">
        <v>903</v>
      </c>
      <c r="E28" s="73">
        <v>962</v>
      </c>
      <c r="F28" s="63">
        <v>962</v>
      </c>
      <c r="G28" s="72"/>
    </row>
    <row r="29" spans="1:7" ht="15.75" thickBot="1">
      <c r="A29" s="6">
        <v>525</v>
      </c>
      <c r="B29" s="6" t="s">
        <v>26</v>
      </c>
      <c r="C29" s="14">
        <v>6</v>
      </c>
      <c r="D29" s="72">
        <v>6</v>
      </c>
      <c r="E29" s="73">
        <v>6</v>
      </c>
      <c r="F29" s="63">
        <v>6</v>
      </c>
      <c r="G29" s="72"/>
    </row>
    <row r="30" spans="1:7" ht="15.75" thickBot="1">
      <c r="A30" s="6">
        <v>527</v>
      </c>
      <c r="B30" s="6" t="s">
        <v>48</v>
      </c>
      <c r="C30" s="14">
        <v>160</v>
      </c>
      <c r="D30" s="72">
        <v>160</v>
      </c>
      <c r="E30" s="73">
        <v>160</v>
      </c>
      <c r="F30" s="63">
        <v>160</v>
      </c>
      <c r="G30" s="72"/>
    </row>
    <row r="31" spans="1:7" ht="15.75" thickBot="1">
      <c r="A31" s="6">
        <v>528</v>
      </c>
      <c r="B31" s="6" t="s">
        <v>49</v>
      </c>
      <c r="C31" s="14">
        <v>0</v>
      </c>
      <c r="D31" s="72">
        <v>0</v>
      </c>
      <c r="E31" s="73">
        <v>0</v>
      </c>
      <c r="F31" s="63">
        <v>0</v>
      </c>
      <c r="G31" s="72"/>
    </row>
    <row r="32" spans="1:7" ht="15.75" thickBot="1">
      <c r="A32" s="6">
        <v>531</v>
      </c>
      <c r="B32" s="6" t="s">
        <v>27</v>
      </c>
      <c r="C32" s="14">
        <v>0</v>
      </c>
      <c r="D32" s="72">
        <v>0</v>
      </c>
      <c r="E32" s="73">
        <v>0</v>
      </c>
      <c r="F32" s="63">
        <v>0</v>
      </c>
      <c r="G32" s="72"/>
    </row>
    <row r="33" spans="1:7" ht="15.75" thickBot="1">
      <c r="A33" s="6">
        <v>538</v>
      </c>
      <c r="B33" s="6" t="s">
        <v>28</v>
      </c>
      <c r="C33" s="14">
        <v>4</v>
      </c>
      <c r="D33" s="72">
        <v>4</v>
      </c>
      <c r="E33" s="73">
        <v>4</v>
      </c>
      <c r="F33" s="63">
        <v>4</v>
      </c>
      <c r="G33" s="72"/>
    </row>
    <row r="34" spans="1:7" ht="15.75" thickBot="1">
      <c r="A34" s="24" t="s">
        <v>56</v>
      </c>
      <c r="B34" s="6" t="s">
        <v>29</v>
      </c>
      <c r="C34" s="14">
        <v>0</v>
      </c>
      <c r="D34" s="97">
        <v>0</v>
      </c>
      <c r="E34" s="98">
        <v>0</v>
      </c>
      <c r="F34" s="94">
        <v>0</v>
      </c>
      <c r="G34" s="72"/>
    </row>
    <row r="35" spans="1:7" ht="15.75" thickBot="1">
      <c r="A35" s="6">
        <v>543</v>
      </c>
      <c r="B35" s="6" t="s">
        <v>30</v>
      </c>
      <c r="C35" s="14">
        <v>0</v>
      </c>
      <c r="D35" s="72">
        <v>0</v>
      </c>
      <c r="E35" s="73">
        <v>0</v>
      </c>
      <c r="F35" s="63">
        <v>0</v>
      </c>
      <c r="G35" s="72"/>
    </row>
    <row r="36" spans="1:7" ht="15.75" thickBot="1">
      <c r="A36" s="24">
        <v>548</v>
      </c>
      <c r="B36" s="6" t="s">
        <v>57</v>
      </c>
      <c r="C36" s="14">
        <v>0</v>
      </c>
      <c r="D36" s="72">
        <v>0</v>
      </c>
      <c r="E36" s="73">
        <v>0</v>
      </c>
      <c r="F36" s="63">
        <v>0</v>
      </c>
      <c r="G36" s="72"/>
    </row>
    <row r="37" spans="1:7" ht="15.75" thickBot="1">
      <c r="A37" s="6">
        <v>551</v>
      </c>
      <c r="B37" s="6" t="s">
        <v>31</v>
      </c>
      <c r="C37" s="14">
        <v>42</v>
      </c>
      <c r="D37" s="72">
        <v>42</v>
      </c>
      <c r="E37" s="73">
        <v>42</v>
      </c>
      <c r="F37" s="63">
        <v>42</v>
      </c>
      <c r="G37" s="72"/>
    </row>
    <row r="38" spans="1:7" ht="15.75" thickBot="1">
      <c r="A38" s="24" t="s">
        <v>58</v>
      </c>
      <c r="B38" s="6" t="s">
        <v>59</v>
      </c>
      <c r="C38" s="14">
        <v>0</v>
      </c>
      <c r="D38" s="72">
        <v>0</v>
      </c>
      <c r="E38" s="73">
        <v>0</v>
      </c>
      <c r="F38" s="63">
        <v>0</v>
      </c>
      <c r="G38" s="72"/>
    </row>
    <row r="39" spans="1:7" ht="15.75" thickBot="1">
      <c r="A39" s="24">
        <v>556</v>
      </c>
      <c r="B39" s="6" t="s">
        <v>60</v>
      </c>
      <c r="C39" s="14">
        <v>0</v>
      </c>
      <c r="D39" s="72">
        <v>0</v>
      </c>
      <c r="E39" s="73">
        <v>0</v>
      </c>
      <c r="F39" s="63">
        <v>0</v>
      </c>
      <c r="G39" s="72"/>
    </row>
    <row r="40" spans="1:7" ht="15.75" thickBot="1">
      <c r="A40" s="24">
        <v>557</v>
      </c>
      <c r="B40" s="6" t="s">
        <v>61</v>
      </c>
      <c r="C40" s="14">
        <v>0</v>
      </c>
      <c r="D40" s="72">
        <v>0</v>
      </c>
      <c r="E40" s="73">
        <v>0</v>
      </c>
      <c r="F40" s="63">
        <v>0</v>
      </c>
      <c r="G40" s="72"/>
    </row>
    <row r="41" spans="1:7" ht="15.75" thickBot="1">
      <c r="A41" s="24">
        <v>558</v>
      </c>
      <c r="B41" s="6" t="s">
        <v>62</v>
      </c>
      <c r="C41" s="14">
        <v>50</v>
      </c>
      <c r="D41" s="72">
        <v>50</v>
      </c>
      <c r="E41" s="73">
        <v>50</v>
      </c>
      <c r="F41" s="63">
        <v>50</v>
      </c>
      <c r="G41" s="251" t="s">
        <v>216</v>
      </c>
    </row>
    <row r="42" spans="1:7" ht="15.75" thickBot="1">
      <c r="A42" s="24">
        <v>549</v>
      </c>
      <c r="B42" s="6" t="s">
        <v>32</v>
      </c>
      <c r="C42" s="14">
        <v>12</v>
      </c>
      <c r="D42" s="72">
        <v>13</v>
      </c>
      <c r="E42" s="73">
        <v>13</v>
      </c>
      <c r="F42" s="63">
        <v>13</v>
      </c>
      <c r="G42" s="72"/>
    </row>
    <row r="43" spans="1:7" ht="15.75" thickBot="1">
      <c r="A43" s="24" t="s">
        <v>74</v>
      </c>
      <c r="B43" s="6" t="s">
        <v>63</v>
      </c>
      <c r="C43" s="14">
        <v>0</v>
      </c>
      <c r="D43" s="72">
        <v>0</v>
      </c>
      <c r="E43" s="73">
        <v>0</v>
      </c>
      <c r="F43" s="63">
        <v>0</v>
      </c>
      <c r="G43" s="72"/>
    </row>
    <row r="44" spans="1:7" ht="15.75" thickBot="1">
      <c r="A44" s="7">
        <v>569</v>
      </c>
      <c r="B44" s="7" t="s">
        <v>33</v>
      </c>
      <c r="C44" s="9">
        <v>0</v>
      </c>
      <c r="D44" s="61">
        <v>0</v>
      </c>
      <c r="E44" s="62">
        <v>0</v>
      </c>
      <c r="F44" s="71">
        <v>0</v>
      </c>
      <c r="G44" s="61"/>
    </row>
    <row r="45" spans="1:7" ht="15.75" thickBot="1">
      <c r="A45" s="24" t="s">
        <v>79</v>
      </c>
      <c r="B45" s="6" t="s">
        <v>98</v>
      </c>
      <c r="C45" s="14">
        <v>0</v>
      </c>
      <c r="D45" s="72">
        <v>0</v>
      </c>
      <c r="E45" s="73">
        <v>0</v>
      </c>
      <c r="F45" s="63">
        <v>0</v>
      </c>
      <c r="G45" s="251" t="s">
        <v>81</v>
      </c>
    </row>
    <row r="46" spans="1:7" ht="15.75" thickBot="1">
      <c r="A46" s="41" t="s">
        <v>79</v>
      </c>
      <c r="B46" s="18" t="s">
        <v>99</v>
      </c>
      <c r="C46" s="46">
        <v>0</v>
      </c>
      <c r="D46" s="97">
        <v>0</v>
      </c>
      <c r="E46" s="98">
        <v>0</v>
      </c>
      <c r="F46" s="94">
        <v>0</v>
      </c>
      <c r="G46" s="252" t="s">
        <v>83</v>
      </c>
    </row>
    <row r="47" spans="1:7" ht="15.75" thickBot="1">
      <c r="A47" s="25"/>
      <c r="B47" s="25" t="s">
        <v>50</v>
      </c>
      <c r="C47" s="27">
        <v>0</v>
      </c>
      <c r="D47" s="99">
        <v>0</v>
      </c>
      <c r="E47" s="100">
        <v>0</v>
      </c>
      <c r="F47" s="101">
        <v>0</v>
      </c>
      <c r="G47" s="99"/>
    </row>
    <row r="48" spans="1:7" ht="16.5" thickBot="1" thickTop="1">
      <c r="A48" s="42" t="s">
        <v>34</v>
      </c>
      <c r="B48" s="7" t="s">
        <v>35</v>
      </c>
      <c r="C48" s="9">
        <f>SUM(C4,C8,C13:C19,C23,C28:C47)</f>
        <v>5049</v>
      </c>
      <c r="D48" s="61">
        <f>SUM(D4,D8,D13:D19,D23,D28:D47)</f>
        <v>5043</v>
      </c>
      <c r="E48" s="62">
        <f>SUM(E4,E8,E13:E19,E23,E28:E47)</f>
        <v>5330</v>
      </c>
      <c r="F48" s="71">
        <f>SUM(F4,F8,F13:F19,F23,F28:F47)</f>
        <v>5330</v>
      </c>
      <c r="G48" s="61"/>
    </row>
    <row r="49" spans="1:7" ht="15">
      <c r="A49" s="28"/>
      <c r="B49" s="28"/>
      <c r="C49" s="29"/>
      <c r="D49" s="29"/>
      <c r="E49" s="29"/>
      <c r="F49" s="29"/>
      <c r="G49" s="28"/>
    </row>
    <row r="50" spans="1:7" ht="15.75" thickBot="1">
      <c r="A50" s="28"/>
      <c r="B50" s="28"/>
      <c r="C50" s="29"/>
      <c r="D50" s="29"/>
      <c r="E50" s="29"/>
      <c r="F50" s="29"/>
      <c r="G50" s="28"/>
    </row>
    <row r="51" spans="1:7" ht="45.75" thickBot="1">
      <c r="A51" s="4"/>
      <c r="B51" s="4" t="s">
        <v>5</v>
      </c>
      <c r="C51" s="58" t="s">
        <v>118</v>
      </c>
      <c r="D51" s="58" t="s">
        <v>121</v>
      </c>
      <c r="E51" s="59" t="s">
        <v>122</v>
      </c>
      <c r="F51" s="60" t="s">
        <v>309</v>
      </c>
      <c r="G51" s="5" t="s">
        <v>94</v>
      </c>
    </row>
    <row r="52" spans="1:7" ht="15.75" thickBot="1">
      <c r="A52" s="30">
        <v>602</v>
      </c>
      <c r="B52" s="6" t="s">
        <v>36</v>
      </c>
      <c r="C52" s="14">
        <v>250</v>
      </c>
      <c r="D52" s="72">
        <v>220</v>
      </c>
      <c r="E52" s="73">
        <v>190</v>
      </c>
      <c r="F52" s="63">
        <v>190</v>
      </c>
      <c r="G52" s="52" t="s">
        <v>217</v>
      </c>
    </row>
    <row r="53" spans="1:7" ht="15.75" thickBot="1">
      <c r="A53" s="6">
        <v>603</v>
      </c>
      <c r="B53" s="6" t="s">
        <v>37</v>
      </c>
      <c r="C53" s="14">
        <v>0</v>
      </c>
      <c r="D53" s="72">
        <v>0</v>
      </c>
      <c r="E53" s="73">
        <v>0</v>
      </c>
      <c r="F53" s="63">
        <v>0</v>
      </c>
      <c r="G53" s="6"/>
    </row>
    <row r="54" spans="1:7" ht="15.75" thickBot="1">
      <c r="A54" s="6">
        <v>604</v>
      </c>
      <c r="B54" s="6" t="s">
        <v>51</v>
      </c>
      <c r="C54" s="14">
        <v>0</v>
      </c>
      <c r="D54" s="72">
        <v>0</v>
      </c>
      <c r="E54" s="73">
        <v>0</v>
      </c>
      <c r="F54" s="63">
        <v>0</v>
      </c>
      <c r="G54" s="6"/>
    </row>
    <row r="55" spans="1:7" ht="15.75" thickBot="1">
      <c r="A55" s="24">
        <v>609</v>
      </c>
      <c r="B55" s="6" t="s">
        <v>38</v>
      </c>
      <c r="C55" s="14">
        <v>0</v>
      </c>
      <c r="D55" s="72">
        <v>0</v>
      </c>
      <c r="E55" s="73">
        <v>0</v>
      </c>
      <c r="F55" s="63">
        <v>0</v>
      </c>
      <c r="G55" s="6"/>
    </row>
    <row r="56" spans="1:7" ht="15.75" thickBot="1">
      <c r="A56" s="24">
        <v>641</v>
      </c>
      <c r="B56" s="6" t="s">
        <v>64</v>
      </c>
      <c r="C56" s="14">
        <v>0</v>
      </c>
      <c r="D56" s="72">
        <v>0</v>
      </c>
      <c r="E56" s="73">
        <v>0</v>
      </c>
      <c r="F56" s="63">
        <v>0</v>
      </c>
      <c r="G56" s="6"/>
    </row>
    <row r="57" spans="1:7" ht="15.75" thickBot="1">
      <c r="A57" s="6">
        <v>642</v>
      </c>
      <c r="B57" s="6" t="s">
        <v>29</v>
      </c>
      <c r="C57" s="14">
        <v>0</v>
      </c>
      <c r="D57" s="72">
        <v>0</v>
      </c>
      <c r="E57" s="73">
        <v>0</v>
      </c>
      <c r="F57" s="63">
        <v>0</v>
      </c>
      <c r="G57" s="31"/>
    </row>
    <row r="58" spans="1:7" ht="15.75" thickBot="1">
      <c r="A58" s="41" t="s">
        <v>65</v>
      </c>
      <c r="B58" s="18" t="s">
        <v>66</v>
      </c>
      <c r="C58" s="9">
        <v>0</v>
      </c>
      <c r="D58" s="61">
        <v>0</v>
      </c>
      <c r="E58" s="62">
        <v>0</v>
      </c>
      <c r="F58" s="71">
        <v>0</v>
      </c>
      <c r="G58" s="22"/>
    </row>
    <row r="59" spans="1:7" ht="15.75" thickBot="1">
      <c r="A59" s="6">
        <v>648</v>
      </c>
      <c r="B59" s="6" t="s">
        <v>39</v>
      </c>
      <c r="C59" s="14">
        <v>20</v>
      </c>
      <c r="D59" s="72">
        <v>20</v>
      </c>
      <c r="E59" s="73">
        <v>20</v>
      </c>
      <c r="F59" s="63">
        <v>20</v>
      </c>
      <c r="G59" s="52" t="s">
        <v>306</v>
      </c>
    </row>
    <row r="60" spans="1:7" ht="15.75" thickBot="1">
      <c r="A60" s="6">
        <v>649</v>
      </c>
      <c r="B60" s="6" t="s">
        <v>40</v>
      </c>
      <c r="C60" s="14">
        <v>2</v>
      </c>
      <c r="D60" s="72">
        <v>15</v>
      </c>
      <c r="E60" s="73">
        <v>2</v>
      </c>
      <c r="F60" s="63">
        <v>2</v>
      </c>
      <c r="G60" s="6"/>
    </row>
    <row r="61" spans="1:7" ht="15.75" thickBot="1">
      <c r="A61" s="6">
        <v>662</v>
      </c>
      <c r="B61" s="6" t="s">
        <v>41</v>
      </c>
      <c r="C61" s="14">
        <v>1</v>
      </c>
      <c r="D61" s="72">
        <v>1</v>
      </c>
      <c r="E61" s="73">
        <v>1</v>
      </c>
      <c r="F61" s="63">
        <v>1</v>
      </c>
      <c r="G61" s="31"/>
    </row>
    <row r="62" spans="1:7" ht="15.75" thickBot="1">
      <c r="A62" s="49" t="s">
        <v>75</v>
      </c>
      <c r="B62" s="20" t="s">
        <v>76</v>
      </c>
      <c r="C62" s="26">
        <v>0</v>
      </c>
      <c r="D62" s="79">
        <v>0</v>
      </c>
      <c r="E62" s="102">
        <v>0</v>
      </c>
      <c r="F62" s="103">
        <v>0</v>
      </c>
      <c r="G62" s="43"/>
    </row>
    <row r="63" spans="1:7" ht="15.75" thickBot="1">
      <c r="A63" s="24" t="s">
        <v>67</v>
      </c>
      <c r="B63" s="6" t="s">
        <v>52</v>
      </c>
      <c r="C63" s="14">
        <v>0</v>
      </c>
      <c r="D63" s="80">
        <f>SUM(D64:D66)</f>
        <v>0</v>
      </c>
      <c r="E63" s="104">
        <v>0</v>
      </c>
      <c r="F63" s="63">
        <v>0</v>
      </c>
      <c r="G63" s="31"/>
    </row>
    <row r="64" spans="1:7" ht="15.75" thickBot="1">
      <c r="A64" s="105" t="s">
        <v>7</v>
      </c>
      <c r="B64" s="52" t="s">
        <v>100</v>
      </c>
      <c r="C64" s="14">
        <v>0</v>
      </c>
      <c r="D64" s="72"/>
      <c r="E64" s="102"/>
      <c r="F64" s="103"/>
      <c r="G64" s="43" t="s">
        <v>101</v>
      </c>
    </row>
    <row r="65" spans="1:7" ht="15.75" thickBot="1">
      <c r="A65" s="105"/>
      <c r="B65" s="52" t="s">
        <v>102</v>
      </c>
      <c r="C65" s="14">
        <v>0</v>
      </c>
      <c r="D65" s="72"/>
      <c r="E65" s="102"/>
      <c r="F65" s="103"/>
      <c r="G65" s="43" t="s">
        <v>81</v>
      </c>
    </row>
    <row r="66" spans="1:7" ht="15.75" thickBot="1">
      <c r="A66" s="106"/>
      <c r="B66" s="107" t="s">
        <v>103</v>
      </c>
      <c r="C66" s="27">
        <v>0</v>
      </c>
      <c r="D66" s="99"/>
      <c r="E66" s="108"/>
      <c r="F66" s="101"/>
      <c r="G66" s="32" t="s">
        <v>83</v>
      </c>
    </row>
    <row r="67" spans="1:7" ht="16.5" thickBot="1" thickTop="1">
      <c r="A67" s="7" t="s">
        <v>42</v>
      </c>
      <c r="B67" s="7" t="s">
        <v>43</v>
      </c>
      <c r="C67" s="9">
        <f>SUM(C52:C66)</f>
        <v>273</v>
      </c>
      <c r="D67" s="9">
        <f>SUM(D52:D63)</f>
        <v>256</v>
      </c>
      <c r="E67" s="8">
        <f>SUM(E52:E63)</f>
        <v>213</v>
      </c>
      <c r="F67" s="71">
        <f>SUM(F52:F63)</f>
        <v>213</v>
      </c>
      <c r="G67" s="7"/>
    </row>
    <row r="68" spans="1:7" ht="15">
      <c r="A68" s="28"/>
      <c r="B68" s="28"/>
      <c r="C68" s="29"/>
      <c r="D68" s="29"/>
      <c r="E68" s="29"/>
      <c r="F68" s="29"/>
      <c r="G68" s="28"/>
    </row>
    <row r="69" spans="1:7" ht="15.75" thickBot="1">
      <c r="A69" s="33" t="s">
        <v>0</v>
      </c>
      <c r="B69" s="33"/>
      <c r="C69" s="34"/>
      <c r="D69" s="34"/>
      <c r="E69" s="34"/>
      <c r="F69" s="35"/>
      <c r="G69" s="33"/>
    </row>
    <row r="70" spans="1:7" ht="45.75" thickBot="1">
      <c r="A70" s="109" t="s">
        <v>88</v>
      </c>
      <c r="B70" s="109"/>
      <c r="C70" s="109"/>
      <c r="D70" s="109"/>
      <c r="E70" s="110" t="s">
        <v>122</v>
      </c>
      <c r="F70" s="60" t="s">
        <v>310</v>
      </c>
      <c r="G70" s="109"/>
    </row>
    <row r="71" spans="1:7" ht="14.25">
      <c r="A71" s="55" t="s">
        <v>44</v>
      </c>
      <c r="B71" s="55" t="s">
        <v>89</v>
      </c>
      <c r="C71" s="56">
        <f>SUM(C67)</f>
        <v>273</v>
      </c>
      <c r="D71" s="56">
        <f>SUM(D67)</f>
        <v>256</v>
      </c>
      <c r="E71" s="111">
        <f>SUM(E67)</f>
        <v>213</v>
      </c>
      <c r="F71" s="112">
        <f>SUM(F67)</f>
        <v>213</v>
      </c>
      <c r="G71" s="55"/>
    </row>
    <row r="72" spans="1:7" ht="14.25">
      <c r="A72" s="22" t="s">
        <v>44</v>
      </c>
      <c r="B72" s="22" t="s">
        <v>90</v>
      </c>
      <c r="C72" s="45">
        <v>0</v>
      </c>
      <c r="D72" s="45">
        <v>0</v>
      </c>
      <c r="E72" s="115">
        <v>0</v>
      </c>
      <c r="F72" s="116">
        <v>0</v>
      </c>
      <c r="G72" s="22"/>
    </row>
    <row r="73" spans="1:7" ht="14.25">
      <c r="A73" s="15" t="s">
        <v>45</v>
      </c>
      <c r="B73" s="15" t="s">
        <v>91</v>
      </c>
      <c r="C73" s="44">
        <f>SUM(C48)</f>
        <v>5049</v>
      </c>
      <c r="D73" s="44">
        <f>SUM(D48)</f>
        <v>5043</v>
      </c>
      <c r="E73" s="115">
        <f>SUM(E48)</f>
        <v>5330</v>
      </c>
      <c r="F73" s="116">
        <f>SUM(F48)</f>
        <v>5330</v>
      </c>
      <c r="G73" s="21"/>
    </row>
    <row r="74" spans="1:7" ht="15" thickBot="1">
      <c r="A74" s="12" t="s">
        <v>45</v>
      </c>
      <c r="B74" s="12" t="s">
        <v>92</v>
      </c>
      <c r="C74" s="117">
        <v>0</v>
      </c>
      <c r="D74" s="117">
        <v>0</v>
      </c>
      <c r="E74" s="115">
        <v>0</v>
      </c>
      <c r="F74" s="116">
        <v>0</v>
      </c>
      <c r="G74" s="12"/>
    </row>
    <row r="75" spans="1:7" ht="15.75" thickBot="1">
      <c r="A75" s="6"/>
      <c r="B75" s="36" t="s">
        <v>93</v>
      </c>
      <c r="C75" s="37">
        <f>SUM(C73-C71)</f>
        <v>4776</v>
      </c>
      <c r="D75" s="37">
        <f>SUM(D73-D71)</f>
        <v>4787</v>
      </c>
      <c r="E75" s="281">
        <f>SUM(E73-E71)</f>
        <v>5117</v>
      </c>
      <c r="F75" s="281">
        <f>SUM(F73-F71)</f>
        <v>5117</v>
      </c>
      <c r="G75" s="6"/>
    </row>
    <row r="76" spans="1:7" ht="15">
      <c r="A76" s="28"/>
      <c r="B76" s="39"/>
      <c r="C76" s="40"/>
      <c r="D76" s="40"/>
      <c r="E76" s="50"/>
      <c r="F76" s="50"/>
      <c r="G76" s="28"/>
    </row>
    <row r="77" spans="1:7" ht="15">
      <c r="A77" s="28"/>
      <c r="B77" s="39"/>
      <c r="C77" s="40"/>
      <c r="D77" s="40"/>
      <c r="E77" s="50"/>
      <c r="F77" s="50"/>
      <c r="G77" s="28"/>
    </row>
    <row r="78" spans="1:7" ht="15">
      <c r="A78" s="306" t="s">
        <v>68</v>
      </c>
      <c r="B78" s="306"/>
      <c r="C78" s="306"/>
      <c r="D78" s="306"/>
      <c r="E78" s="306"/>
      <c r="F78" s="306"/>
      <c r="G78" s="306"/>
    </row>
    <row r="79" spans="1:7" ht="15">
      <c r="A79" s="120" t="s">
        <v>104</v>
      </c>
      <c r="B79" s="39"/>
      <c r="C79" s="40"/>
      <c r="D79" s="40"/>
      <c r="E79" s="40"/>
      <c r="F79" s="40"/>
      <c r="G79" s="28"/>
    </row>
    <row r="80" spans="1:7" ht="15">
      <c r="A80" s="28"/>
      <c r="B80" s="39"/>
      <c r="C80" s="40"/>
      <c r="D80" s="40"/>
      <c r="E80" s="40"/>
      <c r="F80" s="40"/>
      <c r="G80" s="28"/>
    </row>
    <row r="81" spans="1:7" ht="15">
      <c r="A81" s="28"/>
      <c r="B81" s="39"/>
      <c r="C81" s="40"/>
      <c r="D81" s="40"/>
      <c r="E81" s="40"/>
      <c r="F81" s="40"/>
      <c r="G81" s="28"/>
    </row>
    <row r="82" spans="1:7" ht="15">
      <c r="A82" s="293" t="s">
        <v>218</v>
      </c>
      <c r="B82" s="293"/>
      <c r="C82" s="34"/>
      <c r="D82" s="34"/>
      <c r="E82" s="34"/>
      <c r="F82" s="35"/>
      <c r="G82" s="33"/>
    </row>
    <row r="83" spans="1:7" ht="15">
      <c r="A83" s="293" t="s">
        <v>219</v>
      </c>
      <c r="B83" s="293"/>
      <c r="C83" s="34"/>
      <c r="D83" s="34"/>
      <c r="E83" s="34"/>
      <c r="F83" s="35"/>
      <c r="G83" s="33"/>
    </row>
    <row r="84" spans="1:7" ht="15">
      <c r="A84" s="293" t="s">
        <v>220</v>
      </c>
      <c r="B84" s="293"/>
      <c r="C84" s="34"/>
      <c r="D84" s="34"/>
      <c r="E84" s="34"/>
      <c r="F84" s="35"/>
      <c r="G84" s="33"/>
    </row>
    <row r="85" spans="1:7" ht="15">
      <c r="A85" s="33"/>
      <c r="B85" s="33"/>
      <c r="C85" s="34"/>
      <c r="D85" s="34"/>
      <c r="E85" s="34"/>
      <c r="F85" s="35"/>
      <c r="G85" s="33"/>
    </row>
    <row r="86" spans="1:7" ht="15">
      <c r="A86" s="33"/>
      <c r="B86" s="33"/>
      <c r="C86" s="34"/>
      <c r="D86" s="34"/>
      <c r="E86" s="34"/>
      <c r="F86" s="35"/>
      <c r="G86" s="33"/>
    </row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294" t="s">
        <v>319</v>
      </c>
      <c r="B1" s="294"/>
      <c r="C1" s="294"/>
      <c r="D1" s="294"/>
      <c r="E1" s="294"/>
      <c r="F1" s="294"/>
      <c r="G1" s="294"/>
    </row>
    <row r="2" spans="1:7" ht="16.5" thickBot="1">
      <c r="A2" s="301" t="s">
        <v>3</v>
      </c>
      <c r="B2" s="302"/>
      <c r="C2" s="311" t="s">
        <v>221</v>
      </c>
      <c r="D2" s="312"/>
      <c r="E2" s="312"/>
      <c r="F2" s="312"/>
      <c r="G2" s="313"/>
    </row>
    <row r="3" spans="1:7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59" t="s">
        <v>122</v>
      </c>
      <c r="F3" s="60" t="s">
        <v>310</v>
      </c>
      <c r="G3" s="5" t="s">
        <v>78</v>
      </c>
    </row>
    <row r="4" spans="1:7" ht="15.75" thickBot="1">
      <c r="A4" s="6">
        <v>501</v>
      </c>
      <c r="B4" s="7" t="s">
        <v>6</v>
      </c>
      <c r="C4" s="14">
        <f>SUM(C5:C7)</f>
        <v>124</v>
      </c>
      <c r="D4" s="61">
        <f>SUM(D5:D7)</f>
        <v>124</v>
      </c>
      <c r="E4" s="62">
        <f>SUM(E5:E7)</f>
        <v>148</v>
      </c>
      <c r="F4" s="63">
        <f>SUM(F5:F7)</f>
        <v>148</v>
      </c>
      <c r="G4" s="61"/>
    </row>
    <row r="5" spans="1:7" ht="14.25">
      <c r="A5" s="295" t="s">
        <v>7</v>
      </c>
      <c r="B5" s="10" t="s">
        <v>8</v>
      </c>
      <c r="C5" s="16"/>
      <c r="D5" s="64"/>
      <c r="E5" s="65"/>
      <c r="F5" s="167"/>
      <c r="G5" s="74"/>
    </row>
    <row r="6" spans="1:7" ht="14.25">
      <c r="A6" s="296"/>
      <c r="B6" s="15" t="s">
        <v>9</v>
      </c>
      <c r="C6" s="11">
        <v>32</v>
      </c>
      <c r="D6" s="66">
        <v>32</v>
      </c>
      <c r="E6" s="67">
        <v>40</v>
      </c>
      <c r="F6" s="171">
        <v>40</v>
      </c>
      <c r="G6" s="66"/>
    </row>
    <row r="7" spans="1:7" ht="15" thickBot="1">
      <c r="A7" s="297"/>
      <c r="B7" s="12" t="s">
        <v>10</v>
      </c>
      <c r="C7" s="17">
        <v>92</v>
      </c>
      <c r="D7" s="69">
        <v>92</v>
      </c>
      <c r="E7" s="70">
        <v>108</v>
      </c>
      <c r="F7" s="175">
        <v>108</v>
      </c>
      <c r="G7" s="92"/>
    </row>
    <row r="8" spans="1:7" ht="15.75" thickBot="1">
      <c r="A8" s="6">
        <v>502</v>
      </c>
      <c r="B8" s="6" t="s">
        <v>11</v>
      </c>
      <c r="C8" s="14">
        <f>SUM(C9:C12)</f>
        <v>750</v>
      </c>
      <c r="D8" s="72">
        <f>SUM(D9:D12)</f>
        <v>650</v>
      </c>
      <c r="E8" s="73">
        <f>SUM(E9:E12)</f>
        <v>555</v>
      </c>
      <c r="F8" s="63">
        <f>SUM(F9:F12)</f>
        <v>555</v>
      </c>
      <c r="G8" s="72"/>
    </row>
    <row r="9" spans="1:7" ht="14.25">
      <c r="A9" s="298" t="s">
        <v>7</v>
      </c>
      <c r="B9" s="55" t="s">
        <v>12</v>
      </c>
      <c r="C9" s="53">
        <v>25</v>
      </c>
      <c r="D9" s="74">
        <v>25</v>
      </c>
      <c r="E9" s="75">
        <v>25</v>
      </c>
      <c r="F9" s="179">
        <v>25</v>
      </c>
      <c r="G9" s="74"/>
    </row>
    <row r="10" spans="1:7" ht="14.25">
      <c r="A10" s="299"/>
      <c r="B10" s="15" t="s">
        <v>13</v>
      </c>
      <c r="C10" s="16">
        <v>40</v>
      </c>
      <c r="D10" s="64">
        <v>40</v>
      </c>
      <c r="E10" s="65">
        <v>40</v>
      </c>
      <c r="F10" s="167">
        <v>40</v>
      </c>
      <c r="G10" s="64"/>
    </row>
    <row r="11" spans="1:7" ht="14.25">
      <c r="A11" s="299"/>
      <c r="B11" s="15" t="s">
        <v>46</v>
      </c>
      <c r="C11" s="11">
        <v>685</v>
      </c>
      <c r="D11" s="66">
        <v>585</v>
      </c>
      <c r="E11" s="67">
        <v>490</v>
      </c>
      <c r="F11" s="171">
        <v>490</v>
      </c>
      <c r="G11" s="66"/>
    </row>
    <row r="12" spans="1:7" ht="15" thickBot="1">
      <c r="A12" s="300"/>
      <c r="B12" s="12" t="s">
        <v>47</v>
      </c>
      <c r="C12" s="23"/>
      <c r="D12" s="77"/>
      <c r="E12" s="78"/>
      <c r="F12" s="183"/>
      <c r="G12" s="69"/>
    </row>
    <row r="13" spans="1:7" ht="15.75" thickBot="1">
      <c r="A13" s="6">
        <v>504</v>
      </c>
      <c r="B13" s="7" t="s">
        <v>14</v>
      </c>
      <c r="C13" s="9">
        <v>20</v>
      </c>
      <c r="D13" s="61">
        <v>25</v>
      </c>
      <c r="E13" s="62">
        <v>20</v>
      </c>
      <c r="F13" s="71">
        <v>20</v>
      </c>
      <c r="G13" s="61"/>
    </row>
    <row r="14" spans="1:7" ht="15.75" thickBot="1">
      <c r="A14" s="41" t="s">
        <v>53</v>
      </c>
      <c r="B14" s="7" t="s">
        <v>54</v>
      </c>
      <c r="C14" s="9"/>
      <c r="D14" s="61"/>
      <c r="E14" s="62"/>
      <c r="F14" s="71"/>
      <c r="G14" s="61"/>
    </row>
    <row r="15" spans="1:7" ht="15.75" thickBot="1">
      <c r="A15" s="6">
        <v>511</v>
      </c>
      <c r="B15" s="6" t="s">
        <v>2</v>
      </c>
      <c r="C15" s="14">
        <v>70</v>
      </c>
      <c r="D15" s="72">
        <v>70</v>
      </c>
      <c r="E15" s="73">
        <v>105</v>
      </c>
      <c r="F15" s="63">
        <v>105</v>
      </c>
      <c r="G15" s="250"/>
    </row>
    <row r="16" spans="1:7" ht="15.75" thickBot="1">
      <c r="A16" s="7">
        <v>512</v>
      </c>
      <c r="B16" s="6" t="s">
        <v>15</v>
      </c>
      <c r="C16" s="9">
        <v>10</v>
      </c>
      <c r="D16" s="61">
        <v>10</v>
      </c>
      <c r="E16" s="62">
        <v>18</v>
      </c>
      <c r="F16" s="71">
        <v>18</v>
      </c>
      <c r="G16" s="72"/>
    </row>
    <row r="17" spans="1:7" ht="15.75" thickBot="1">
      <c r="A17" s="6">
        <v>513</v>
      </c>
      <c r="B17" s="6" t="s">
        <v>16</v>
      </c>
      <c r="C17" s="14">
        <v>18</v>
      </c>
      <c r="D17" s="72">
        <v>18</v>
      </c>
      <c r="E17" s="73">
        <v>22</v>
      </c>
      <c r="F17" s="63">
        <v>22</v>
      </c>
      <c r="G17" s="250"/>
    </row>
    <row r="18" spans="1:7" ht="15.75" thickBot="1">
      <c r="A18" s="6">
        <v>516</v>
      </c>
      <c r="B18" s="6" t="s">
        <v>55</v>
      </c>
      <c r="C18" s="14"/>
      <c r="D18" s="72"/>
      <c r="E18" s="73"/>
      <c r="F18" s="63"/>
      <c r="G18" s="250"/>
    </row>
    <row r="19" spans="1:7" ht="15.75" thickBot="1">
      <c r="A19" s="6">
        <v>518</v>
      </c>
      <c r="B19" s="6" t="s">
        <v>17</v>
      </c>
      <c r="C19" s="14">
        <f>SUM(C20:C22)</f>
        <v>1148</v>
      </c>
      <c r="D19" s="80">
        <f>SUM(D20:D22)</f>
        <v>1274</v>
      </c>
      <c r="E19" s="104">
        <f>SUM(E20:E22)</f>
        <v>1651</v>
      </c>
      <c r="F19" s="63">
        <f>SUM(F20:F22)</f>
        <v>1651</v>
      </c>
      <c r="G19" s="72"/>
    </row>
    <row r="20" spans="1:7" ht="15">
      <c r="A20" s="19" t="s">
        <v>7</v>
      </c>
      <c r="B20" s="55" t="s">
        <v>18</v>
      </c>
      <c r="C20" s="57">
        <v>30</v>
      </c>
      <c r="D20" s="121">
        <v>30</v>
      </c>
      <c r="E20" s="81">
        <v>35</v>
      </c>
      <c r="F20" s="76">
        <v>35</v>
      </c>
      <c r="G20" s="79"/>
    </row>
    <row r="21" spans="1:7" ht="15">
      <c r="A21" s="18"/>
      <c r="B21" s="15" t="s">
        <v>19</v>
      </c>
      <c r="C21" s="38">
        <v>624</v>
      </c>
      <c r="D21" s="82">
        <v>591</v>
      </c>
      <c r="E21" s="83">
        <v>610</v>
      </c>
      <c r="F21" s="68">
        <v>610</v>
      </c>
      <c r="G21" s="82"/>
    </row>
    <row r="22" spans="1:8" ht="15.75" thickBot="1">
      <c r="A22" s="18"/>
      <c r="B22" s="54" t="s">
        <v>10</v>
      </c>
      <c r="C22" s="84">
        <v>494</v>
      </c>
      <c r="D22" s="85">
        <v>653</v>
      </c>
      <c r="E22" s="86">
        <v>1006</v>
      </c>
      <c r="F22" s="87">
        <v>1006</v>
      </c>
      <c r="G22" s="252" t="s">
        <v>305</v>
      </c>
      <c r="H22" t="s">
        <v>301</v>
      </c>
    </row>
    <row r="23" spans="1:7" ht="15.75" thickBot="1">
      <c r="A23" s="124">
        <v>521</v>
      </c>
      <c r="B23" s="124" t="s">
        <v>20</v>
      </c>
      <c r="C23" s="14">
        <f>SUM(C24:C27)</f>
        <v>2861</v>
      </c>
      <c r="D23" s="72">
        <f>SUM(D24:D27)</f>
        <v>2836</v>
      </c>
      <c r="E23" s="73">
        <f>SUM(E24:E27)</f>
        <v>2900</v>
      </c>
      <c r="F23" s="63">
        <f>SUM(F24:F27)</f>
        <v>2900</v>
      </c>
      <c r="G23" s="72"/>
    </row>
    <row r="24" spans="1:7" ht="14.25">
      <c r="A24" s="88" t="s">
        <v>7</v>
      </c>
      <c r="B24" s="89" t="s">
        <v>21</v>
      </c>
      <c r="C24" s="53">
        <v>2731</v>
      </c>
      <c r="D24" s="74">
        <v>2731</v>
      </c>
      <c r="E24" s="65">
        <v>2746</v>
      </c>
      <c r="F24" s="167">
        <v>2746</v>
      </c>
      <c r="G24" s="74"/>
    </row>
    <row r="25" spans="1:7" ht="14.25">
      <c r="A25" s="90"/>
      <c r="B25" s="91" t="s">
        <v>22</v>
      </c>
      <c r="C25" s="16">
        <v>50</v>
      </c>
      <c r="D25" s="64">
        <v>25</v>
      </c>
      <c r="E25" s="67">
        <v>54</v>
      </c>
      <c r="F25" s="171">
        <v>54</v>
      </c>
      <c r="G25" s="66"/>
    </row>
    <row r="26" spans="1:7" ht="14.25">
      <c r="A26" s="90"/>
      <c r="B26" s="90" t="s">
        <v>23</v>
      </c>
      <c r="C26" s="13">
        <v>80</v>
      </c>
      <c r="D26" s="92">
        <v>80</v>
      </c>
      <c r="E26" s="93">
        <v>100</v>
      </c>
      <c r="F26" s="253">
        <v>100</v>
      </c>
      <c r="G26" s="92"/>
    </row>
    <row r="27" spans="1:7" ht="15" thickBot="1">
      <c r="A27" s="95"/>
      <c r="B27" s="96" t="s">
        <v>24</v>
      </c>
      <c r="C27" s="23"/>
      <c r="D27" s="77"/>
      <c r="E27" s="78"/>
      <c r="F27" s="183"/>
      <c r="G27" s="77"/>
    </row>
    <row r="28" spans="1:7" ht="15.75" thickBot="1">
      <c r="A28" s="6">
        <v>524</v>
      </c>
      <c r="B28" s="6" t="s">
        <v>25</v>
      </c>
      <c r="C28" s="14">
        <v>968</v>
      </c>
      <c r="D28" s="72">
        <v>956</v>
      </c>
      <c r="E28" s="73">
        <v>981</v>
      </c>
      <c r="F28" s="63">
        <v>981</v>
      </c>
      <c r="G28" s="72"/>
    </row>
    <row r="29" spans="1:7" ht="15.75" thickBot="1">
      <c r="A29" s="6">
        <v>525</v>
      </c>
      <c r="B29" s="6" t="s">
        <v>26</v>
      </c>
      <c r="C29" s="14">
        <v>8</v>
      </c>
      <c r="D29" s="72">
        <v>8</v>
      </c>
      <c r="E29" s="73">
        <v>9</v>
      </c>
      <c r="F29" s="63">
        <v>9</v>
      </c>
      <c r="G29" s="72"/>
    </row>
    <row r="30" spans="1:7" ht="15.75" thickBot="1">
      <c r="A30" s="6">
        <v>527</v>
      </c>
      <c r="B30" s="6" t="s">
        <v>48</v>
      </c>
      <c r="C30" s="14">
        <v>147</v>
      </c>
      <c r="D30" s="72">
        <v>167</v>
      </c>
      <c r="E30" s="73">
        <v>179</v>
      </c>
      <c r="F30" s="63">
        <v>179</v>
      </c>
      <c r="G30" s="72"/>
    </row>
    <row r="31" spans="1:7" ht="15.75" thickBot="1">
      <c r="A31" s="6">
        <v>528</v>
      </c>
      <c r="B31" s="6" t="s">
        <v>49</v>
      </c>
      <c r="C31" s="14"/>
      <c r="D31" s="72"/>
      <c r="E31" s="73"/>
      <c r="F31" s="63"/>
      <c r="G31" s="72"/>
    </row>
    <row r="32" spans="1:7" ht="15.75" thickBot="1">
      <c r="A32" s="6">
        <v>531</v>
      </c>
      <c r="B32" s="6" t="s">
        <v>27</v>
      </c>
      <c r="C32" s="14"/>
      <c r="D32" s="72"/>
      <c r="E32" s="73"/>
      <c r="F32" s="63"/>
      <c r="G32" s="72"/>
    </row>
    <row r="33" spans="1:7" ht="15.75" thickBot="1">
      <c r="A33" s="6">
        <v>538</v>
      </c>
      <c r="B33" s="6" t="s">
        <v>28</v>
      </c>
      <c r="C33" s="14">
        <v>2</v>
      </c>
      <c r="D33" s="72">
        <v>2</v>
      </c>
      <c r="E33" s="73">
        <v>5</v>
      </c>
      <c r="F33" s="63">
        <v>5</v>
      </c>
      <c r="G33" s="72"/>
    </row>
    <row r="34" spans="1:7" ht="15.75" thickBot="1">
      <c r="A34" s="24" t="s">
        <v>56</v>
      </c>
      <c r="B34" s="6" t="s">
        <v>29</v>
      </c>
      <c r="C34" s="14"/>
      <c r="D34" s="97"/>
      <c r="E34" s="98"/>
      <c r="F34" s="94"/>
      <c r="G34" s="72"/>
    </row>
    <row r="35" spans="1:7" ht="15.75" thickBot="1">
      <c r="A35" s="6">
        <v>543</v>
      </c>
      <c r="B35" s="6" t="s">
        <v>30</v>
      </c>
      <c r="C35" s="14"/>
      <c r="D35" s="72"/>
      <c r="E35" s="73"/>
      <c r="F35" s="63"/>
      <c r="G35" s="72"/>
    </row>
    <row r="36" spans="1:7" ht="15.75" thickBot="1">
      <c r="A36" s="24">
        <v>548</v>
      </c>
      <c r="B36" s="6" t="s">
        <v>57</v>
      </c>
      <c r="C36" s="14"/>
      <c r="D36" s="72"/>
      <c r="E36" s="73"/>
      <c r="F36" s="63"/>
      <c r="G36" s="72"/>
    </row>
    <row r="37" spans="1:7" ht="15.75" thickBot="1">
      <c r="A37" s="6">
        <v>551</v>
      </c>
      <c r="B37" s="6" t="s">
        <v>31</v>
      </c>
      <c r="C37" s="14">
        <v>20</v>
      </c>
      <c r="D37" s="72">
        <v>5</v>
      </c>
      <c r="E37" s="73">
        <v>15</v>
      </c>
      <c r="F37" s="63">
        <v>15</v>
      </c>
      <c r="G37" s="72"/>
    </row>
    <row r="38" spans="1:7" ht="15.75" thickBot="1">
      <c r="A38" s="24" t="s">
        <v>58</v>
      </c>
      <c r="B38" s="6" t="s">
        <v>59</v>
      </c>
      <c r="C38" s="14"/>
      <c r="D38" s="72"/>
      <c r="E38" s="73"/>
      <c r="F38" s="63"/>
      <c r="G38" s="72"/>
    </row>
    <row r="39" spans="1:7" ht="15.75" thickBot="1">
      <c r="A39" s="24">
        <v>556</v>
      </c>
      <c r="B39" s="6" t="s">
        <v>60</v>
      </c>
      <c r="C39" s="14"/>
      <c r="D39" s="72"/>
      <c r="E39" s="73"/>
      <c r="F39" s="63"/>
      <c r="G39" s="72"/>
    </row>
    <row r="40" spans="1:7" ht="15.75" thickBot="1">
      <c r="A40" s="24">
        <v>557</v>
      </c>
      <c r="B40" s="6" t="s">
        <v>61</v>
      </c>
      <c r="C40" s="14"/>
      <c r="D40" s="72"/>
      <c r="E40" s="73"/>
      <c r="F40" s="63"/>
      <c r="G40" s="72"/>
    </row>
    <row r="41" spans="1:7" ht="15.75" thickBot="1">
      <c r="A41" s="24">
        <v>558</v>
      </c>
      <c r="B41" s="6" t="s">
        <v>62</v>
      </c>
      <c r="C41" s="14">
        <v>60</v>
      </c>
      <c r="D41" s="72">
        <v>60</v>
      </c>
      <c r="E41" s="73">
        <v>115</v>
      </c>
      <c r="F41" s="63">
        <v>115</v>
      </c>
      <c r="G41" s="72"/>
    </row>
    <row r="42" spans="1:7" ht="15.75" thickBot="1">
      <c r="A42" s="24">
        <v>549</v>
      </c>
      <c r="B42" s="6" t="s">
        <v>32</v>
      </c>
      <c r="C42" s="14">
        <v>30</v>
      </c>
      <c r="D42" s="72">
        <v>30</v>
      </c>
      <c r="E42" s="73">
        <v>44</v>
      </c>
      <c r="F42" s="63">
        <v>44</v>
      </c>
      <c r="G42" s="72"/>
    </row>
    <row r="43" spans="1:7" ht="15.75" thickBot="1">
      <c r="A43" s="24" t="s">
        <v>74</v>
      </c>
      <c r="B43" s="6" t="s">
        <v>63</v>
      </c>
      <c r="C43" s="14"/>
      <c r="D43" s="72"/>
      <c r="E43" s="73"/>
      <c r="F43" s="63"/>
      <c r="G43" s="72"/>
    </row>
    <row r="44" spans="1:7" ht="15.75" thickBot="1">
      <c r="A44" s="7">
        <v>569</v>
      </c>
      <c r="B44" s="7" t="s">
        <v>33</v>
      </c>
      <c r="C44" s="9"/>
      <c r="D44" s="61"/>
      <c r="E44" s="62"/>
      <c r="F44" s="71"/>
      <c r="G44" s="61"/>
    </row>
    <row r="45" spans="1:7" ht="15.75" thickBot="1">
      <c r="A45" s="24" t="s">
        <v>79</v>
      </c>
      <c r="B45" s="6" t="s">
        <v>98</v>
      </c>
      <c r="C45" s="14"/>
      <c r="D45" s="72"/>
      <c r="E45" s="73"/>
      <c r="F45" s="63"/>
      <c r="G45" s="251" t="s">
        <v>81</v>
      </c>
    </row>
    <row r="46" spans="1:7" ht="15.75" thickBot="1">
      <c r="A46" s="41" t="s">
        <v>79</v>
      </c>
      <c r="B46" s="18" t="s">
        <v>99</v>
      </c>
      <c r="C46" s="46"/>
      <c r="D46" s="97"/>
      <c r="E46" s="98"/>
      <c r="F46" s="94"/>
      <c r="G46" s="252" t="s">
        <v>83</v>
      </c>
    </row>
    <row r="47" spans="1:7" ht="15.75" thickBot="1">
      <c r="A47" s="25"/>
      <c r="B47" s="25" t="s">
        <v>50</v>
      </c>
      <c r="C47" s="27"/>
      <c r="D47" s="99">
        <v>6</v>
      </c>
      <c r="E47" s="100"/>
      <c r="F47" s="101"/>
      <c r="G47" s="99"/>
    </row>
    <row r="48" spans="1:7" ht="16.5" thickBot="1" thickTop="1">
      <c r="A48" s="42" t="s">
        <v>34</v>
      </c>
      <c r="B48" s="7" t="s">
        <v>35</v>
      </c>
      <c r="C48" s="9">
        <f>SUM(C4,C8,C13:C19,C23,C28:C47)</f>
        <v>6236</v>
      </c>
      <c r="D48" s="61">
        <f>SUM(D4,D8,D13:D19,D23,D28:D47)</f>
        <v>6241</v>
      </c>
      <c r="E48" s="62">
        <f>SUM(E4,E8,E13:E19,E23,E28:E47)</f>
        <v>6767</v>
      </c>
      <c r="F48" s="71">
        <f>SUM(F4,F8,F13:F19,F23,F28:F47)</f>
        <v>6767</v>
      </c>
      <c r="G48" s="61"/>
    </row>
    <row r="49" spans="1:7" ht="15">
      <c r="A49" s="28"/>
      <c r="B49" s="28"/>
      <c r="C49" s="29"/>
      <c r="D49" s="29"/>
      <c r="E49" s="29"/>
      <c r="F49" s="29"/>
      <c r="G49" s="28"/>
    </row>
    <row r="50" spans="1:7" ht="15.75" thickBot="1">
      <c r="A50" s="28"/>
      <c r="B50" s="28"/>
      <c r="C50" s="29"/>
      <c r="D50" s="29"/>
      <c r="E50" s="29"/>
      <c r="F50" s="29"/>
      <c r="G50" s="28"/>
    </row>
    <row r="51" spans="1:7" ht="45.75" thickBot="1">
      <c r="A51" s="4"/>
      <c r="B51" s="4" t="s">
        <v>5</v>
      </c>
      <c r="C51" s="58" t="s">
        <v>118</v>
      </c>
      <c r="D51" s="58" t="s">
        <v>121</v>
      </c>
      <c r="E51" s="59" t="s">
        <v>122</v>
      </c>
      <c r="F51" s="60" t="s">
        <v>310</v>
      </c>
      <c r="G51" s="5" t="s">
        <v>94</v>
      </c>
    </row>
    <row r="52" spans="1:7" ht="15.75" thickBot="1">
      <c r="A52" s="30">
        <v>602</v>
      </c>
      <c r="B52" s="6" t="s">
        <v>36</v>
      </c>
      <c r="C52" s="14">
        <v>410</v>
      </c>
      <c r="D52" s="72">
        <v>410</v>
      </c>
      <c r="E52" s="73">
        <v>460</v>
      </c>
      <c r="F52" s="63">
        <v>460</v>
      </c>
      <c r="G52" s="6"/>
    </row>
    <row r="53" spans="1:7" ht="15.75" thickBot="1">
      <c r="A53" s="6">
        <v>603</v>
      </c>
      <c r="B53" s="6" t="s">
        <v>37</v>
      </c>
      <c r="C53" s="14"/>
      <c r="D53" s="72"/>
      <c r="E53" s="73"/>
      <c r="F53" s="63"/>
      <c r="G53" s="6"/>
    </row>
    <row r="54" spans="1:7" ht="15.75" thickBot="1">
      <c r="A54" s="6">
        <v>604</v>
      </c>
      <c r="B54" s="6" t="s">
        <v>51</v>
      </c>
      <c r="C54" s="14">
        <v>50</v>
      </c>
      <c r="D54" s="72">
        <v>40</v>
      </c>
      <c r="E54" s="73">
        <v>50</v>
      </c>
      <c r="F54" s="63">
        <v>50</v>
      </c>
      <c r="G54" s="6"/>
    </row>
    <row r="55" spans="1:7" ht="15.75" thickBot="1">
      <c r="A55" s="24">
        <v>609</v>
      </c>
      <c r="B55" s="6" t="s">
        <v>38</v>
      </c>
      <c r="C55" s="14"/>
      <c r="D55" s="72"/>
      <c r="E55" s="73"/>
      <c r="F55" s="63"/>
      <c r="G55" s="6"/>
    </row>
    <row r="56" spans="1:7" ht="15.75" thickBot="1">
      <c r="A56" s="24">
        <v>641</v>
      </c>
      <c r="B56" s="6" t="s">
        <v>64</v>
      </c>
      <c r="C56" s="14"/>
      <c r="D56" s="72"/>
      <c r="E56" s="73"/>
      <c r="F56" s="63"/>
      <c r="G56" s="6"/>
    </row>
    <row r="57" spans="1:7" ht="15.75" thickBot="1">
      <c r="A57" s="6">
        <v>642</v>
      </c>
      <c r="B57" s="6" t="s">
        <v>29</v>
      </c>
      <c r="C57" s="14"/>
      <c r="D57" s="72"/>
      <c r="E57" s="73"/>
      <c r="F57" s="63"/>
      <c r="G57" s="31"/>
    </row>
    <row r="58" spans="1:7" ht="15.75" thickBot="1">
      <c r="A58" s="41" t="s">
        <v>65</v>
      </c>
      <c r="B58" s="18" t="s">
        <v>66</v>
      </c>
      <c r="C58" s="9"/>
      <c r="D58" s="61"/>
      <c r="E58" s="62"/>
      <c r="F58" s="71"/>
      <c r="G58" s="22"/>
    </row>
    <row r="59" spans="1:7" ht="15.75" thickBot="1">
      <c r="A59" s="6">
        <v>648</v>
      </c>
      <c r="B59" s="6" t="s">
        <v>39</v>
      </c>
      <c r="C59" s="14">
        <v>370</v>
      </c>
      <c r="D59" s="72">
        <v>195</v>
      </c>
      <c r="E59" s="73">
        <v>325</v>
      </c>
      <c r="F59" s="63">
        <v>325</v>
      </c>
      <c r="G59" s="52"/>
    </row>
    <row r="60" spans="1:7" ht="15.75" thickBot="1">
      <c r="A60" s="6">
        <v>649</v>
      </c>
      <c r="B60" s="6" t="s">
        <v>40</v>
      </c>
      <c r="C60" s="14"/>
      <c r="D60" s="72">
        <v>190</v>
      </c>
      <c r="E60" s="73"/>
      <c r="F60" s="63"/>
      <c r="G60" s="6"/>
    </row>
    <row r="61" spans="1:7" ht="15.75" thickBot="1">
      <c r="A61" s="6">
        <v>662</v>
      </c>
      <c r="B61" s="6" t="s">
        <v>41</v>
      </c>
      <c r="C61" s="14">
        <v>1</v>
      </c>
      <c r="D61" s="72">
        <v>1</v>
      </c>
      <c r="E61" s="73">
        <v>1</v>
      </c>
      <c r="F61" s="63">
        <v>1</v>
      </c>
      <c r="G61" s="31"/>
    </row>
    <row r="62" spans="1:7" ht="15.75" thickBot="1">
      <c r="A62" s="49" t="s">
        <v>75</v>
      </c>
      <c r="B62" s="20" t="s">
        <v>76</v>
      </c>
      <c r="C62" s="26"/>
      <c r="D62" s="79"/>
      <c r="E62" s="102"/>
      <c r="F62" s="103"/>
      <c r="G62" s="43"/>
    </row>
    <row r="63" spans="1:7" ht="15.75" thickBot="1">
      <c r="A63" s="24" t="s">
        <v>67</v>
      </c>
      <c r="B63" s="6" t="s">
        <v>52</v>
      </c>
      <c r="C63" s="14">
        <f>SUM(C64:C66)</f>
        <v>0</v>
      </c>
      <c r="D63" s="80">
        <f>SUM(D64:D66)</f>
        <v>0</v>
      </c>
      <c r="E63" s="104">
        <f>SUM(E64:E66)</f>
        <v>0</v>
      </c>
      <c r="F63" s="63">
        <f>SUM(F64:F66)</f>
        <v>0</v>
      </c>
      <c r="G63" s="31"/>
    </row>
    <row r="64" spans="1:7" ht="15.75" thickBot="1">
      <c r="A64" s="105" t="s">
        <v>7</v>
      </c>
      <c r="B64" s="52" t="s">
        <v>100</v>
      </c>
      <c r="C64" s="14"/>
      <c r="D64" s="72"/>
      <c r="E64" s="102"/>
      <c r="F64" s="103"/>
      <c r="G64" s="43" t="s">
        <v>101</v>
      </c>
    </row>
    <row r="65" spans="1:7" ht="15.75" thickBot="1">
      <c r="A65" s="105"/>
      <c r="B65" s="52" t="s">
        <v>102</v>
      </c>
      <c r="C65" s="14"/>
      <c r="D65" s="72"/>
      <c r="E65" s="102"/>
      <c r="F65" s="103"/>
      <c r="G65" s="43" t="s">
        <v>81</v>
      </c>
    </row>
    <row r="66" spans="1:7" ht="15.75" thickBot="1">
      <c r="A66" s="106"/>
      <c r="B66" s="107" t="s">
        <v>103</v>
      </c>
      <c r="C66" s="27"/>
      <c r="D66" s="99"/>
      <c r="E66" s="108"/>
      <c r="F66" s="101"/>
      <c r="G66" s="32" t="s">
        <v>83</v>
      </c>
    </row>
    <row r="67" spans="1:7" ht="16.5" thickBot="1" thickTop="1">
      <c r="A67" s="7" t="s">
        <v>42</v>
      </c>
      <c r="B67" s="7" t="s">
        <v>43</v>
      </c>
      <c r="C67" s="9">
        <f>SUM(C52:C63)</f>
        <v>831</v>
      </c>
      <c r="D67" s="9">
        <f>SUM(D52:D63)</f>
        <v>836</v>
      </c>
      <c r="E67" s="8">
        <f>SUM(E52:E63)</f>
        <v>836</v>
      </c>
      <c r="F67" s="71">
        <f>SUM(F52:F63)</f>
        <v>836</v>
      </c>
      <c r="G67" s="7"/>
    </row>
    <row r="68" spans="1:7" ht="15">
      <c r="A68" s="28"/>
      <c r="B68" s="28"/>
      <c r="C68" s="29"/>
      <c r="D68" s="29"/>
      <c r="E68" s="29"/>
      <c r="F68" s="29"/>
      <c r="G68" s="28"/>
    </row>
    <row r="69" spans="1:7" ht="15.75" thickBot="1">
      <c r="A69" s="33" t="s">
        <v>0</v>
      </c>
      <c r="B69" s="33"/>
      <c r="C69" s="34"/>
      <c r="D69" s="34"/>
      <c r="E69" s="34"/>
      <c r="F69" s="35"/>
      <c r="G69" s="33"/>
    </row>
    <row r="70" spans="1:7" ht="45.75" thickBot="1">
      <c r="A70" s="109" t="s">
        <v>88</v>
      </c>
      <c r="B70" s="109"/>
      <c r="C70" s="109"/>
      <c r="D70" s="109"/>
      <c r="E70" s="110" t="s">
        <v>122</v>
      </c>
      <c r="F70" s="60" t="s">
        <v>309</v>
      </c>
      <c r="G70" s="109"/>
    </row>
    <row r="71" spans="1:7" ht="14.25">
      <c r="A71" s="55" t="s">
        <v>44</v>
      </c>
      <c r="B71" s="55" t="s">
        <v>89</v>
      </c>
      <c r="C71" s="56">
        <f>SUM(C67)</f>
        <v>831</v>
      </c>
      <c r="D71" s="56">
        <f>SUM(D67)</f>
        <v>836</v>
      </c>
      <c r="E71" s="111">
        <f>SUM(E67)</f>
        <v>836</v>
      </c>
      <c r="F71" s="112">
        <f>SUM(F67)</f>
        <v>836</v>
      </c>
      <c r="G71" s="55"/>
    </row>
    <row r="72" spans="1:7" ht="14.25">
      <c r="A72" s="22" t="s">
        <v>44</v>
      </c>
      <c r="B72" s="22" t="s">
        <v>90</v>
      </c>
      <c r="C72" s="45">
        <v>90</v>
      </c>
      <c r="D72" s="45">
        <v>94</v>
      </c>
      <c r="E72" s="115">
        <v>100</v>
      </c>
      <c r="F72" s="116">
        <v>0</v>
      </c>
      <c r="G72" s="22"/>
    </row>
    <row r="73" spans="1:7" ht="14.25">
      <c r="A73" s="15" t="s">
        <v>45</v>
      </c>
      <c r="B73" s="15" t="s">
        <v>91</v>
      </c>
      <c r="C73" s="44">
        <f>SUM(C48)</f>
        <v>6236</v>
      </c>
      <c r="D73" s="44">
        <f>SUM(D48)</f>
        <v>6241</v>
      </c>
      <c r="E73" s="115">
        <f>SUM(E48)</f>
        <v>6767</v>
      </c>
      <c r="F73" s="116">
        <f>SUM(F48)</f>
        <v>6767</v>
      </c>
      <c r="G73" s="21"/>
    </row>
    <row r="74" spans="1:7" ht="15" thickBot="1">
      <c r="A74" s="12" t="s">
        <v>45</v>
      </c>
      <c r="B74" s="12" t="s">
        <v>92</v>
      </c>
      <c r="C74" s="117">
        <v>20</v>
      </c>
      <c r="D74" s="117">
        <v>94</v>
      </c>
      <c r="E74" s="115">
        <v>20</v>
      </c>
      <c r="F74" s="116">
        <v>0</v>
      </c>
      <c r="G74" s="12"/>
    </row>
    <row r="75" spans="1:7" ht="15.75" thickBot="1">
      <c r="A75" s="6"/>
      <c r="B75" s="36" t="s">
        <v>93</v>
      </c>
      <c r="C75" s="37">
        <f>SUM(C73-C71)</f>
        <v>5405</v>
      </c>
      <c r="D75" s="37">
        <f>SUM(D73-D71)</f>
        <v>5405</v>
      </c>
      <c r="E75" s="281">
        <f>SUM(E73-E71)</f>
        <v>5931</v>
      </c>
      <c r="F75" s="281">
        <f>SUM(F73-F71)</f>
        <v>5931</v>
      </c>
      <c r="G75" s="6"/>
    </row>
    <row r="76" spans="1:7" ht="15">
      <c r="A76" s="28"/>
      <c r="B76" s="39"/>
      <c r="C76" s="40"/>
      <c r="D76" s="40"/>
      <c r="E76" s="50"/>
      <c r="F76" s="50"/>
      <c r="G76" s="28"/>
    </row>
    <row r="77" spans="1:7" ht="15">
      <c r="A77" s="28"/>
      <c r="B77" s="39"/>
      <c r="C77" s="40"/>
      <c r="D77" s="40"/>
      <c r="E77" s="50"/>
      <c r="F77" s="50"/>
      <c r="G77" s="28"/>
    </row>
    <row r="78" spans="1:7" ht="15">
      <c r="A78" s="306" t="s">
        <v>68</v>
      </c>
      <c r="B78" s="306"/>
      <c r="C78" s="306"/>
      <c r="D78" s="306"/>
      <c r="E78" s="306"/>
      <c r="F78" s="306"/>
      <c r="G78" s="306"/>
    </row>
    <row r="79" spans="1:7" ht="15">
      <c r="A79" s="120" t="s">
        <v>104</v>
      </c>
      <c r="B79" s="39"/>
      <c r="C79" s="40"/>
      <c r="D79" s="40"/>
      <c r="E79" s="40"/>
      <c r="F79" s="40"/>
      <c r="G79" s="28"/>
    </row>
    <row r="80" spans="1:7" ht="15">
      <c r="A80" s="28"/>
      <c r="B80" s="39"/>
      <c r="C80" s="40"/>
      <c r="D80" s="40"/>
      <c r="E80" s="40"/>
      <c r="F80" s="40"/>
      <c r="G80" s="28"/>
    </row>
    <row r="81" spans="1:7" ht="15">
      <c r="A81" s="28"/>
      <c r="B81" s="39"/>
      <c r="C81" s="40"/>
      <c r="D81" s="40"/>
      <c r="E81" s="40"/>
      <c r="F81" s="40"/>
      <c r="G81" s="28"/>
    </row>
    <row r="82" spans="1:7" ht="14.25">
      <c r="A82" s="147" t="s">
        <v>222</v>
      </c>
      <c r="B82" s="147"/>
      <c r="C82" s="147"/>
      <c r="D82" s="147"/>
      <c r="E82" s="147"/>
      <c r="F82" s="147"/>
      <c r="G82" s="33"/>
    </row>
    <row r="83" spans="1:7" ht="15">
      <c r="A83" s="147" t="s">
        <v>223</v>
      </c>
      <c r="B83" s="147"/>
      <c r="C83" s="34"/>
      <c r="D83" s="34"/>
      <c r="E83" s="34"/>
      <c r="F83" s="35"/>
      <c r="G83" s="33"/>
    </row>
    <row r="84" spans="1:7" ht="15">
      <c r="A84" s="147" t="s">
        <v>220</v>
      </c>
      <c r="B84" s="147"/>
      <c r="C84" s="34"/>
      <c r="D84" s="34"/>
      <c r="E84" s="34"/>
      <c r="F84" s="35"/>
      <c r="G84" s="33"/>
    </row>
  </sheetData>
  <sheetProtection/>
  <protectedRanges>
    <protectedRange sqref="C2" name="Oblast10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  <protectedRange sqref="C83:G84 G82" name="Oblast9"/>
  </protectedRanges>
  <mergeCells count="6"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8">
      <c r="A1" s="314" t="s">
        <v>249</v>
      </c>
      <c r="B1" s="314"/>
      <c r="C1" s="314"/>
      <c r="D1" s="314"/>
      <c r="E1" s="314"/>
      <c r="F1" s="314"/>
      <c r="G1" s="314"/>
    </row>
    <row r="2" spans="1:7" ht="18.75" thickBot="1">
      <c r="A2" s="315" t="s">
        <v>321</v>
      </c>
      <c r="B2" s="315"/>
      <c r="C2" s="315"/>
      <c r="D2" s="315"/>
      <c r="E2" s="315"/>
      <c r="F2" s="315"/>
      <c r="G2" s="315"/>
    </row>
    <row r="3" spans="1:7" ht="45.75" thickBot="1">
      <c r="A3" s="127" t="s">
        <v>4</v>
      </c>
      <c r="B3" s="127" t="s">
        <v>5</v>
      </c>
      <c r="C3" s="157" t="s">
        <v>118</v>
      </c>
      <c r="D3" s="158" t="s">
        <v>121</v>
      </c>
      <c r="E3" s="159" t="s">
        <v>224</v>
      </c>
      <c r="F3" s="160" t="s">
        <v>314</v>
      </c>
      <c r="G3" s="161" t="s">
        <v>225</v>
      </c>
    </row>
    <row r="4" spans="1:7" ht="15.75" thickBot="1">
      <c r="A4" s="6">
        <v>501</v>
      </c>
      <c r="B4" s="6" t="s">
        <v>6</v>
      </c>
      <c r="C4" s="162">
        <f>SUM(C5:C8)</f>
        <v>150</v>
      </c>
      <c r="D4" s="163">
        <f>SUM(D5:D8)</f>
        <v>168</v>
      </c>
      <c r="E4" s="104">
        <f>SUM(E5:E8)</f>
        <v>173</v>
      </c>
      <c r="F4" s="63">
        <f>SUM(F5:F8)</f>
        <v>173</v>
      </c>
      <c r="G4" s="72"/>
    </row>
    <row r="5" spans="1:7" ht="14.25">
      <c r="A5" s="295" t="s">
        <v>7</v>
      </c>
      <c r="B5" s="10" t="s">
        <v>8</v>
      </c>
      <c r="C5" s="164">
        <v>5</v>
      </c>
      <c r="D5" s="165">
        <v>10</v>
      </c>
      <c r="E5" s="166">
        <v>10</v>
      </c>
      <c r="F5" s="167">
        <v>10</v>
      </c>
      <c r="G5" s="74"/>
    </row>
    <row r="6" spans="1:7" ht="14.25">
      <c r="A6" s="296"/>
      <c r="B6" s="54" t="s">
        <v>226</v>
      </c>
      <c r="C6" s="168">
        <v>10</v>
      </c>
      <c r="D6" s="169">
        <v>13</v>
      </c>
      <c r="E6" s="170">
        <v>15</v>
      </c>
      <c r="F6" s="171">
        <v>15</v>
      </c>
      <c r="G6" s="66"/>
    </row>
    <row r="7" spans="1:7" ht="14.25">
      <c r="A7" s="296"/>
      <c r="B7" s="15" t="s">
        <v>227</v>
      </c>
      <c r="C7" s="168">
        <v>20</v>
      </c>
      <c r="D7" s="169">
        <v>20</v>
      </c>
      <c r="E7" s="170">
        <v>20</v>
      </c>
      <c r="F7" s="171">
        <v>20</v>
      </c>
      <c r="G7" s="66"/>
    </row>
    <row r="8" spans="1:7" ht="15" thickBot="1">
      <c r="A8" s="297"/>
      <c r="B8" s="12" t="s">
        <v>10</v>
      </c>
      <c r="C8" s="172">
        <v>115</v>
      </c>
      <c r="D8" s="173">
        <v>125</v>
      </c>
      <c r="E8" s="174">
        <v>128</v>
      </c>
      <c r="F8" s="175">
        <v>128</v>
      </c>
      <c r="G8" s="92"/>
    </row>
    <row r="9" spans="1:7" ht="15.75" thickBot="1">
      <c r="A9" s="6">
        <v>502</v>
      </c>
      <c r="B9" s="6" t="s">
        <v>11</v>
      </c>
      <c r="C9" s="162">
        <f>SUM(C10:C12)</f>
        <v>1467</v>
      </c>
      <c r="D9" s="163">
        <f>SUM(D10:D12)</f>
        <v>1488</v>
      </c>
      <c r="E9" s="104">
        <f>SUM(E10:E12)</f>
        <v>1468</v>
      </c>
      <c r="F9" s="63">
        <f>SUM(F10:F12)</f>
        <v>1468</v>
      </c>
      <c r="G9" s="72"/>
    </row>
    <row r="10" spans="1:7" ht="14.25">
      <c r="A10" s="316" t="s">
        <v>7</v>
      </c>
      <c r="B10" s="55" t="s">
        <v>228</v>
      </c>
      <c r="C10" s="176">
        <v>17</v>
      </c>
      <c r="D10" s="177">
        <v>18</v>
      </c>
      <c r="E10" s="178">
        <v>18</v>
      </c>
      <c r="F10" s="179">
        <v>18</v>
      </c>
      <c r="G10" s="74"/>
    </row>
    <row r="11" spans="1:7" ht="14.25">
      <c r="A11" s="317"/>
      <c r="B11" s="15" t="s">
        <v>13</v>
      </c>
      <c r="C11" s="164">
        <v>800</v>
      </c>
      <c r="D11" s="165">
        <v>860</v>
      </c>
      <c r="E11" s="166">
        <v>850</v>
      </c>
      <c r="F11" s="167">
        <v>850</v>
      </c>
      <c r="G11" s="64"/>
    </row>
    <row r="12" spans="1:7" ht="15" thickBot="1">
      <c r="A12" s="318"/>
      <c r="B12" s="12" t="s">
        <v>229</v>
      </c>
      <c r="C12" s="180">
        <v>650</v>
      </c>
      <c r="D12" s="181">
        <v>610</v>
      </c>
      <c r="E12" s="182">
        <v>600</v>
      </c>
      <c r="F12" s="183">
        <v>600</v>
      </c>
      <c r="G12" s="69"/>
    </row>
    <row r="13" spans="1:7" ht="15.75" thickBot="1">
      <c r="A13" s="18">
        <v>504</v>
      </c>
      <c r="B13" s="7" t="s">
        <v>14</v>
      </c>
      <c r="C13" s="184">
        <v>0</v>
      </c>
      <c r="D13" s="8">
        <v>0</v>
      </c>
      <c r="E13" s="123">
        <v>0</v>
      </c>
      <c r="F13" s="71">
        <v>0</v>
      </c>
      <c r="G13" s="61"/>
    </row>
    <row r="14" spans="1:7" ht="15.75" thickBot="1">
      <c r="A14" s="6">
        <v>511</v>
      </c>
      <c r="B14" s="6" t="s">
        <v>2</v>
      </c>
      <c r="C14" s="162">
        <v>117</v>
      </c>
      <c r="D14" s="163">
        <v>285</v>
      </c>
      <c r="E14" s="104">
        <v>122</v>
      </c>
      <c r="F14" s="63">
        <v>122</v>
      </c>
      <c r="G14" s="185"/>
    </row>
    <row r="15" spans="1:7" ht="15.75" thickBot="1">
      <c r="A15" s="7">
        <v>512</v>
      </c>
      <c r="B15" s="6" t="s">
        <v>15</v>
      </c>
      <c r="C15" s="184">
        <v>33</v>
      </c>
      <c r="D15" s="8">
        <v>30</v>
      </c>
      <c r="E15" s="123">
        <v>30</v>
      </c>
      <c r="F15" s="71">
        <v>30</v>
      </c>
      <c r="G15" s="72"/>
    </row>
    <row r="16" spans="1:7" ht="15.75" thickBot="1">
      <c r="A16" s="6">
        <v>513</v>
      </c>
      <c r="B16" s="6" t="s">
        <v>16</v>
      </c>
      <c r="C16" s="162">
        <v>121</v>
      </c>
      <c r="D16" s="163">
        <v>180</v>
      </c>
      <c r="E16" s="104">
        <v>180</v>
      </c>
      <c r="F16" s="63">
        <v>180</v>
      </c>
      <c r="G16" s="185"/>
    </row>
    <row r="17" spans="1:7" ht="15.75" thickBot="1">
      <c r="A17" s="6">
        <v>518</v>
      </c>
      <c r="B17" s="6" t="s">
        <v>17</v>
      </c>
      <c r="C17" s="162">
        <f>SUM(C18:C20)</f>
        <v>3139</v>
      </c>
      <c r="D17" s="14">
        <f>SUM(D18:D20)</f>
        <v>3137</v>
      </c>
      <c r="E17" s="73">
        <f>SUM(E18:E20)</f>
        <v>4650</v>
      </c>
      <c r="F17" s="63">
        <f>SUM(F18:F20)</f>
        <v>4650</v>
      </c>
      <c r="G17" s="72" t="s">
        <v>230</v>
      </c>
    </row>
    <row r="18" spans="1:7" ht="15">
      <c r="A18" s="186" t="s">
        <v>7</v>
      </c>
      <c r="B18" s="55" t="s">
        <v>231</v>
      </c>
      <c r="C18" s="187">
        <v>30</v>
      </c>
      <c r="D18" s="188">
        <v>30</v>
      </c>
      <c r="E18" s="189">
        <v>30</v>
      </c>
      <c r="F18" s="125">
        <v>30</v>
      </c>
      <c r="G18" s="79"/>
    </row>
    <row r="19" spans="1:7" ht="15">
      <c r="A19" s="190"/>
      <c r="B19" s="15" t="s">
        <v>19</v>
      </c>
      <c r="C19" s="191">
        <v>0</v>
      </c>
      <c r="D19" s="192">
        <v>2</v>
      </c>
      <c r="E19" s="193">
        <v>0</v>
      </c>
      <c r="F19" s="126">
        <v>0</v>
      </c>
      <c r="G19" s="82"/>
    </row>
    <row r="20" spans="1:7" ht="15.75" thickBot="1">
      <c r="A20" s="18"/>
      <c r="B20" s="15" t="s">
        <v>10</v>
      </c>
      <c r="C20" s="191">
        <v>3109</v>
      </c>
      <c r="D20" s="192">
        <v>3105</v>
      </c>
      <c r="E20" s="193">
        <v>4620</v>
      </c>
      <c r="F20" s="126">
        <v>4620</v>
      </c>
      <c r="G20" s="194"/>
    </row>
    <row r="21" spans="1:7" ht="15.75" thickBot="1">
      <c r="A21" s="20">
        <v>521</v>
      </c>
      <c r="B21" s="6" t="s">
        <v>20</v>
      </c>
      <c r="C21" s="162">
        <f>SUM(C22:C23)</f>
        <v>4653</v>
      </c>
      <c r="D21" s="163">
        <f>SUM(D22:D23)</f>
        <v>4700</v>
      </c>
      <c r="E21" s="104">
        <f>SUM(E22:E23)</f>
        <v>4870</v>
      </c>
      <c r="F21" s="63">
        <f>SUM(F22:F23)</f>
        <v>4870</v>
      </c>
      <c r="G21" s="72"/>
    </row>
    <row r="22" spans="1:7" ht="14.25">
      <c r="A22" s="186" t="s">
        <v>7</v>
      </c>
      <c r="B22" s="21" t="s">
        <v>232</v>
      </c>
      <c r="C22" s="164">
        <v>4350</v>
      </c>
      <c r="D22" s="165">
        <v>4400</v>
      </c>
      <c r="E22" s="166">
        <v>4450</v>
      </c>
      <c r="F22" s="167">
        <v>4450</v>
      </c>
      <c r="G22" s="74"/>
    </row>
    <row r="23" spans="1:7" ht="15" thickBot="1">
      <c r="A23" s="195"/>
      <c r="B23" s="15" t="s">
        <v>233</v>
      </c>
      <c r="C23" s="168">
        <v>303</v>
      </c>
      <c r="D23" s="169">
        <v>300</v>
      </c>
      <c r="E23" s="170">
        <v>420</v>
      </c>
      <c r="F23" s="171">
        <v>420</v>
      </c>
      <c r="G23" s="196"/>
    </row>
    <row r="24" spans="1:7" ht="15.75" thickBot="1">
      <c r="A24" s="6">
        <v>524</v>
      </c>
      <c r="B24" s="6" t="s">
        <v>25</v>
      </c>
      <c r="C24" s="162">
        <v>1470</v>
      </c>
      <c r="D24" s="163">
        <v>1487</v>
      </c>
      <c r="E24" s="104">
        <v>1504</v>
      </c>
      <c r="F24" s="63">
        <v>1504</v>
      </c>
      <c r="G24" s="72"/>
    </row>
    <row r="25" spans="1:7" ht="15.75" thickBot="1">
      <c r="A25" s="6">
        <v>525</v>
      </c>
      <c r="B25" s="6" t="s">
        <v>26</v>
      </c>
      <c r="C25" s="162">
        <v>33</v>
      </c>
      <c r="D25" s="163">
        <v>33</v>
      </c>
      <c r="E25" s="104">
        <v>33</v>
      </c>
      <c r="F25" s="63">
        <v>33</v>
      </c>
      <c r="G25" s="97"/>
    </row>
    <row r="26" spans="1:7" ht="15.75" thickBot="1">
      <c r="A26" s="6">
        <v>527</v>
      </c>
      <c r="B26" s="6" t="s">
        <v>48</v>
      </c>
      <c r="C26" s="162">
        <v>130</v>
      </c>
      <c r="D26" s="163">
        <v>139</v>
      </c>
      <c r="E26" s="104">
        <v>143</v>
      </c>
      <c r="F26" s="63">
        <v>143</v>
      </c>
      <c r="G26" s="72"/>
    </row>
    <row r="27" spans="1:7" ht="15.75" thickBot="1">
      <c r="A27" s="6">
        <v>528</v>
      </c>
      <c r="B27" s="6" t="s">
        <v>49</v>
      </c>
      <c r="C27" s="162">
        <v>0</v>
      </c>
      <c r="D27" s="163">
        <v>0</v>
      </c>
      <c r="E27" s="104">
        <v>0</v>
      </c>
      <c r="F27" s="63">
        <v>0</v>
      </c>
      <c r="G27" s="97"/>
    </row>
    <row r="28" spans="1:7" ht="15.75" thickBot="1">
      <c r="A28" s="6">
        <v>531</v>
      </c>
      <c r="B28" s="6" t="s">
        <v>27</v>
      </c>
      <c r="C28" s="162">
        <v>0</v>
      </c>
      <c r="D28" s="163">
        <v>0</v>
      </c>
      <c r="E28" s="104">
        <v>0</v>
      </c>
      <c r="F28" s="63">
        <v>0</v>
      </c>
      <c r="G28" s="72"/>
    </row>
    <row r="29" spans="1:7" ht="15.75" thickBot="1">
      <c r="A29" s="6">
        <v>538</v>
      </c>
      <c r="B29" s="6" t="s">
        <v>28</v>
      </c>
      <c r="C29" s="162">
        <v>17</v>
      </c>
      <c r="D29" s="163">
        <v>16</v>
      </c>
      <c r="E29" s="104">
        <v>15</v>
      </c>
      <c r="F29" s="63">
        <v>15</v>
      </c>
      <c r="G29" s="97"/>
    </row>
    <row r="30" spans="1:7" ht="15.75" thickBot="1">
      <c r="A30" s="6">
        <v>542</v>
      </c>
      <c r="B30" s="6" t="s">
        <v>29</v>
      </c>
      <c r="C30" s="197">
        <v>0</v>
      </c>
      <c r="D30" s="198">
        <v>0</v>
      </c>
      <c r="E30" s="199">
        <v>0</v>
      </c>
      <c r="F30" s="94">
        <v>0</v>
      </c>
      <c r="G30" s="72"/>
    </row>
    <row r="31" spans="1:7" ht="15.75" thickBot="1">
      <c r="A31" s="6">
        <v>543</v>
      </c>
      <c r="B31" s="6" t="s">
        <v>30</v>
      </c>
      <c r="C31" s="162">
        <v>0</v>
      </c>
      <c r="D31" s="163">
        <v>0</v>
      </c>
      <c r="E31" s="104">
        <v>0</v>
      </c>
      <c r="F31" s="63">
        <v>0</v>
      </c>
      <c r="G31" s="200"/>
    </row>
    <row r="32" spans="1:7" ht="15.75" thickBot="1">
      <c r="A32" s="6">
        <v>551</v>
      </c>
      <c r="B32" s="6" t="s">
        <v>31</v>
      </c>
      <c r="C32" s="162">
        <v>310</v>
      </c>
      <c r="D32" s="163">
        <v>365</v>
      </c>
      <c r="E32" s="104">
        <v>370</v>
      </c>
      <c r="F32" s="63">
        <v>370</v>
      </c>
      <c r="G32" s="72"/>
    </row>
    <row r="33" spans="1:7" ht="15.75" thickBot="1">
      <c r="A33" s="7">
        <v>552</v>
      </c>
      <c r="B33" s="6" t="s">
        <v>234</v>
      </c>
      <c r="C33" s="162">
        <v>0</v>
      </c>
      <c r="D33" s="163">
        <v>0</v>
      </c>
      <c r="E33" s="104">
        <v>0</v>
      </c>
      <c r="F33" s="63">
        <v>0</v>
      </c>
      <c r="G33" s="201"/>
    </row>
    <row r="34" spans="1:7" ht="15.75" thickBot="1">
      <c r="A34" s="25">
        <v>568</v>
      </c>
      <c r="B34" s="25" t="s">
        <v>33</v>
      </c>
      <c r="C34" s="202">
        <v>220</v>
      </c>
      <c r="D34" s="203">
        <v>237</v>
      </c>
      <c r="E34" s="108">
        <v>247</v>
      </c>
      <c r="F34" s="101">
        <v>247</v>
      </c>
      <c r="G34" s="79"/>
    </row>
    <row r="35" spans="1:7" ht="16.5" thickBot="1" thickTop="1">
      <c r="A35" s="7"/>
      <c r="B35" s="7" t="s">
        <v>35</v>
      </c>
      <c r="C35" s="184">
        <f>SUM(C4,C9,C13:C17,C21,C24:C34)</f>
        <v>11860</v>
      </c>
      <c r="D35" s="8">
        <f>SUM(D4,D9,D13:D17,D21,D24:D34)</f>
        <v>12265</v>
      </c>
      <c r="E35" s="123">
        <f>SUM(E4,E9,E13:E17,E21,E24:E34)</f>
        <v>13805</v>
      </c>
      <c r="F35" s="71">
        <f>SUM(F4,F9,F13:F17,F21,F24:F34)</f>
        <v>13805</v>
      </c>
      <c r="G35" s="204"/>
    </row>
    <row r="36" spans="1:7" ht="15">
      <c r="A36" s="48"/>
      <c r="B36" s="48"/>
      <c r="C36" s="205"/>
      <c r="D36" s="205"/>
      <c r="E36" s="206"/>
      <c r="F36" s="206"/>
      <c r="G36" s="205"/>
    </row>
    <row r="37" spans="1:7" ht="15">
      <c r="A37" s="48"/>
      <c r="B37" s="48"/>
      <c r="C37" s="205"/>
      <c r="D37" s="205"/>
      <c r="E37" s="206"/>
      <c r="F37" s="206"/>
      <c r="G37" s="205"/>
    </row>
    <row r="38" spans="1:7" ht="15">
      <c r="A38" s="48"/>
      <c r="B38" s="48"/>
      <c r="C38" s="205"/>
      <c r="D38" s="205"/>
      <c r="E38" s="206"/>
      <c r="F38" s="206"/>
      <c r="G38" s="205"/>
    </row>
    <row r="39" spans="1:7" ht="15.75" thickBot="1">
      <c r="A39" s="48"/>
      <c r="B39" s="48"/>
      <c r="C39" s="35"/>
      <c r="D39" s="35"/>
      <c r="E39" s="35"/>
      <c r="F39" s="35"/>
      <c r="G39" s="48"/>
    </row>
    <row r="40" spans="1:7" ht="45.75" thickBot="1">
      <c r="A40" s="127" t="s">
        <v>4</v>
      </c>
      <c r="B40" s="127" t="s">
        <v>5</v>
      </c>
      <c r="C40" s="207" t="s">
        <v>118</v>
      </c>
      <c r="D40" s="158" t="s">
        <v>121</v>
      </c>
      <c r="E40" s="159" t="s">
        <v>224</v>
      </c>
      <c r="F40" s="160" t="s">
        <v>315</v>
      </c>
      <c r="G40" s="161" t="s">
        <v>225</v>
      </c>
    </row>
    <row r="41" spans="1:7" ht="15.75" thickBot="1">
      <c r="A41" s="30">
        <v>602</v>
      </c>
      <c r="B41" s="6" t="s">
        <v>36</v>
      </c>
      <c r="C41" s="208">
        <v>4600</v>
      </c>
      <c r="D41" s="163">
        <v>5020</v>
      </c>
      <c r="E41" s="104">
        <v>5030</v>
      </c>
      <c r="F41" s="63">
        <v>5030</v>
      </c>
      <c r="G41" s="209" t="s">
        <v>235</v>
      </c>
    </row>
    <row r="42" spans="1:7" ht="15.75" thickBot="1">
      <c r="A42" s="6">
        <v>604</v>
      </c>
      <c r="B42" s="6" t="s">
        <v>236</v>
      </c>
      <c r="C42" s="162">
        <v>0</v>
      </c>
      <c r="D42" s="163">
        <v>0</v>
      </c>
      <c r="E42" s="104">
        <v>0</v>
      </c>
      <c r="F42" s="63">
        <v>0</v>
      </c>
      <c r="G42" s="209"/>
    </row>
    <row r="43" spans="1:7" ht="15.75" thickBot="1">
      <c r="A43" s="24">
        <v>609</v>
      </c>
      <c r="B43" s="6" t="s">
        <v>38</v>
      </c>
      <c r="C43" s="162">
        <v>0</v>
      </c>
      <c r="D43" s="163">
        <v>0</v>
      </c>
      <c r="E43" s="104">
        <v>0</v>
      </c>
      <c r="F43" s="63">
        <v>0</v>
      </c>
      <c r="G43" s="209"/>
    </row>
    <row r="44" spans="1:7" ht="15.75" thickBot="1">
      <c r="A44" s="18">
        <v>621</v>
      </c>
      <c r="B44" s="18" t="s">
        <v>237</v>
      </c>
      <c r="C44" s="162">
        <v>0</v>
      </c>
      <c r="D44" s="163">
        <v>0</v>
      </c>
      <c r="E44" s="104">
        <v>0</v>
      </c>
      <c r="F44" s="63">
        <v>0</v>
      </c>
      <c r="G44" s="210"/>
    </row>
    <row r="45" spans="1:7" ht="15.75" thickBot="1">
      <c r="A45" s="6">
        <v>646</v>
      </c>
      <c r="B45" s="211" t="s">
        <v>238</v>
      </c>
      <c r="C45" s="162">
        <v>0</v>
      </c>
      <c r="D45" s="163">
        <v>0</v>
      </c>
      <c r="E45" s="104">
        <v>0</v>
      </c>
      <c r="F45" s="63">
        <v>0</v>
      </c>
      <c r="G45" s="212"/>
    </row>
    <row r="46" spans="1:7" ht="15.75" thickBot="1">
      <c r="A46" s="6">
        <v>648</v>
      </c>
      <c r="B46" s="6" t="s">
        <v>239</v>
      </c>
      <c r="C46" s="162">
        <v>120</v>
      </c>
      <c r="D46" s="163">
        <v>105</v>
      </c>
      <c r="E46" s="104">
        <v>105</v>
      </c>
      <c r="F46" s="63">
        <v>105</v>
      </c>
      <c r="G46" s="209"/>
    </row>
    <row r="47" spans="1:7" ht="15.75" thickBot="1">
      <c r="A47" s="6">
        <v>649</v>
      </c>
      <c r="B47" s="6" t="s">
        <v>40</v>
      </c>
      <c r="C47" s="162">
        <v>0</v>
      </c>
      <c r="D47" s="163">
        <v>0</v>
      </c>
      <c r="E47" s="104">
        <v>0</v>
      </c>
      <c r="F47" s="63">
        <v>0</v>
      </c>
      <c r="G47" s="209"/>
    </row>
    <row r="48" spans="1:7" ht="15.75" thickBot="1">
      <c r="A48" s="6">
        <v>662</v>
      </c>
      <c r="B48" s="6" t="s">
        <v>41</v>
      </c>
      <c r="C48" s="162">
        <v>0</v>
      </c>
      <c r="D48" s="163">
        <v>0</v>
      </c>
      <c r="E48" s="104">
        <v>0</v>
      </c>
      <c r="F48" s="63">
        <v>0</v>
      </c>
      <c r="G48" s="212"/>
    </row>
    <row r="49" spans="1:7" ht="15.75" thickBot="1">
      <c r="A49" s="25">
        <v>669</v>
      </c>
      <c r="B49" s="25" t="s">
        <v>240</v>
      </c>
      <c r="C49" s="202">
        <v>0</v>
      </c>
      <c r="D49" s="203">
        <v>0</v>
      </c>
      <c r="E49" s="108">
        <v>0</v>
      </c>
      <c r="F49" s="101">
        <v>0</v>
      </c>
      <c r="G49" s="213"/>
    </row>
    <row r="50" spans="1:7" ht="16.5" thickBot="1" thickTop="1">
      <c r="A50" s="7"/>
      <c r="B50" s="7" t="s">
        <v>43</v>
      </c>
      <c r="C50" s="184">
        <v>4720</v>
      </c>
      <c r="D50" s="8">
        <f>SUM(D41:D49)</f>
        <v>5125</v>
      </c>
      <c r="E50" s="123">
        <f>SUM(E41:E49)</f>
        <v>5135</v>
      </c>
      <c r="F50" s="71">
        <f>SUM(F41:F49)</f>
        <v>5135</v>
      </c>
      <c r="G50" s="214"/>
    </row>
    <row r="51" spans="1:7" ht="15">
      <c r="A51" s="48"/>
      <c r="B51" s="48"/>
      <c r="C51" s="35" t="s">
        <v>307</v>
      </c>
      <c r="D51" s="35"/>
      <c r="E51" s="35"/>
      <c r="F51" s="35"/>
      <c r="G51" s="48"/>
    </row>
    <row r="52" spans="1:7" ht="15">
      <c r="A52" s="48"/>
      <c r="B52" s="48"/>
      <c r="C52" s="35"/>
      <c r="D52" s="35"/>
      <c r="E52" s="35"/>
      <c r="F52" s="35"/>
      <c r="G52" s="48"/>
    </row>
    <row r="53" spans="1:7" ht="15">
      <c r="A53" s="48"/>
      <c r="B53" s="48"/>
      <c r="C53" s="35"/>
      <c r="D53" s="35"/>
      <c r="E53" s="35"/>
      <c r="F53" s="35"/>
      <c r="G53" s="48"/>
    </row>
    <row r="54" spans="1:7" ht="15.75" thickBot="1">
      <c r="A54" s="319" t="s">
        <v>241</v>
      </c>
      <c r="B54" s="319"/>
      <c r="C54" s="319"/>
      <c r="D54" s="319"/>
      <c r="E54" s="319"/>
      <c r="F54" s="319"/>
      <c r="G54" s="319"/>
    </row>
    <row r="55" spans="1:7" ht="14.25">
      <c r="A55" s="55" t="s">
        <v>242</v>
      </c>
      <c r="B55" s="55" t="s">
        <v>243</v>
      </c>
      <c r="C55" s="56">
        <f>SUM(C50)</f>
        <v>4720</v>
      </c>
      <c r="D55" s="56">
        <f>SUM(D50)</f>
        <v>5125</v>
      </c>
      <c r="E55" s="111">
        <f>SUM(E50)</f>
        <v>5135</v>
      </c>
      <c r="F55" s="112">
        <f>SUM(F50)</f>
        <v>5135</v>
      </c>
      <c r="G55" s="55"/>
    </row>
    <row r="56" spans="1:7" ht="15.75" thickBot="1">
      <c r="A56" s="215" t="s">
        <v>244</v>
      </c>
      <c r="B56" s="215" t="s">
        <v>245</v>
      </c>
      <c r="C56" s="216">
        <f>SUM(C35)</f>
        <v>11860</v>
      </c>
      <c r="D56" s="216">
        <f>SUM(D35)</f>
        <v>12265</v>
      </c>
      <c r="E56" s="217">
        <f>SUM(E35)</f>
        <v>13805</v>
      </c>
      <c r="F56" s="218">
        <f>SUM(F35)</f>
        <v>13805</v>
      </c>
      <c r="G56" s="219"/>
    </row>
    <row r="57" spans="1:7" ht="15.75" thickBot="1">
      <c r="A57" s="6"/>
      <c r="B57" s="36" t="s">
        <v>246</v>
      </c>
      <c r="C57" s="220">
        <f>SUM(C56-C55)</f>
        <v>7140</v>
      </c>
      <c r="D57" s="221">
        <f>SUM(D56-D55)</f>
        <v>7140</v>
      </c>
      <c r="E57" s="290">
        <f>SUM(E56-E55)</f>
        <v>8670</v>
      </c>
      <c r="F57" s="291">
        <f>SUM(F56-F55)</f>
        <v>8670</v>
      </c>
      <c r="G57" s="209"/>
    </row>
    <row r="58" spans="1:7" ht="15">
      <c r="A58" s="33"/>
      <c r="B58" s="33"/>
      <c r="C58" s="34"/>
      <c r="D58" s="34"/>
      <c r="E58" s="35"/>
      <c r="F58" s="35"/>
      <c r="G58" s="33"/>
    </row>
    <row r="59" spans="1:7" ht="15">
      <c r="A59" s="33"/>
      <c r="B59" s="33"/>
      <c r="C59" s="34"/>
      <c r="D59" s="34"/>
      <c r="E59" s="35"/>
      <c r="F59" s="35"/>
      <c r="G59" s="33"/>
    </row>
    <row r="60" spans="1:7" ht="15">
      <c r="A60" s="33"/>
      <c r="B60" s="33"/>
      <c r="C60" s="34"/>
      <c r="D60" s="34"/>
      <c r="E60" s="35"/>
      <c r="F60" s="35"/>
      <c r="G60" s="33"/>
    </row>
    <row r="61" spans="1:7" ht="15">
      <c r="A61" s="33"/>
      <c r="B61" s="33" t="s">
        <v>247</v>
      </c>
      <c r="C61" s="34"/>
      <c r="D61" s="34"/>
      <c r="E61" s="35"/>
      <c r="F61" s="35"/>
      <c r="G61" s="33"/>
    </row>
    <row r="62" spans="1:7" ht="15">
      <c r="A62" s="33"/>
      <c r="B62" s="33" t="s">
        <v>248</v>
      </c>
      <c r="C62" s="34"/>
      <c r="D62" s="34"/>
      <c r="E62" s="35"/>
      <c r="F62" s="35"/>
      <c r="G62" s="33"/>
    </row>
  </sheetData>
  <sheetProtection/>
  <protectedRanges>
    <protectedRange sqref="C58:G62" name="Oblast9_2"/>
    <protectedRange sqref="C41:G49" name="Oblast8_2"/>
    <protectedRange sqref="C10:G16" name="Oblast4_2"/>
    <protectedRange sqref="C18:G20" name="Oblast3_2"/>
    <protectedRange sqref="C10:G16" name="Oblast2_2"/>
    <protectedRange sqref="C5:G8" name="Oblast1_2"/>
    <protectedRange sqref="C18:G20" name="Oblast6_2"/>
    <protectedRange sqref="G34 G32 G22:G30 C22:F34" name="Oblast7_2"/>
  </protectedRanges>
  <mergeCells count="5">
    <mergeCell ref="A1:G1"/>
    <mergeCell ref="A2:G2"/>
    <mergeCell ref="A5:A8"/>
    <mergeCell ref="A10:A12"/>
    <mergeCell ref="A54:G5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="130" zoomScaleNormal="130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15.75390625" style="0" customWidth="1"/>
    <col min="2" max="2" width="34.125" style="0" customWidth="1"/>
    <col min="3" max="6" width="12.75390625" style="0" customWidth="1"/>
    <col min="7" max="7" width="17.25390625" style="0" customWidth="1"/>
  </cols>
  <sheetData>
    <row r="1" spans="5:6" ht="13.5" thickBot="1">
      <c r="E1" s="3"/>
      <c r="F1" s="51"/>
    </row>
    <row r="2" spans="1:6" ht="32.25" thickBot="1">
      <c r="A2" s="222"/>
      <c r="B2" s="341" t="s">
        <v>250</v>
      </c>
      <c r="C2" s="342"/>
      <c r="D2" s="343"/>
      <c r="E2" s="222"/>
      <c r="F2" s="223"/>
    </row>
    <row r="3" spans="1:6" ht="12.75">
      <c r="A3" s="344" t="s">
        <v>0</v>
      </c>
      <c r="B3" s="345"/>
      <c r="C3" s="345"/>
      <c r="D3" s="345"/>
      <c r="E3" s="346"/>
      <c r="F3" s="224"/>
    </row>
    <row r="4" spans="1:6" ht="18.75">
      <c r="A4" s="347" t="s">
        <v>322</v>
      </c>
      <c r="B4" s="348"/>
      <c r="C4" s="348"/>
      <c r="D4" s="348"/>
      <c r="E4" s="348"/>
      <c r="F4" s="349"/>
    </row>
    <row r="5" spans="1:6" ht="19.5" thickBot="1">
      <c r="A5" s="350"/>
      <c r="B5" s="351"/>
      <c r="C5" s="351"/>
      <c r="D5" s="351"/>
      <c r="E5" s="351"/>
      <c r="F5" s="352"/>
    </row>
    <row r="6" spans="1:6" ht="45.75" thickBot="1">
      <c r="A6" s="353" t="s">
        <v>251</v>
      </c>
      <c r="B6" s="354"/>
      <c r="C6" s="225" t="s">
        <v>118</v>
      </c>
      <c r="D6" s="225" t="s">
        <v>121</v>
      </c>
      <c r="E6" s="226" t="s">
        <v>252</v>
      </c>
      <c r="F6" s="227" t="s">
        <v>314</v>
      </c>
    </row>
    <row r="7" spans="1:6" ht="15.75" thickBot="1">
      <c r="A7" s="322"/>
      <c r="B7" s="323"/>
      <c r="C7" s="323"/>
      <c r="D7" s="323"/>
      <c r="E7" s="323"/>
      <c r="F7" s="334"/>
    </row>
    <row r="8" spans="1:6" ht="12.75">
      <c r="A8" s="325" t="s">
        <v>253</v>
      </c>
      <c r="B8" s="326"/>
      <c r="C8" s="228">
        <v>3360</v>
      </c>
      <c r="D8" s="229">
        <v>3310</v>
      </c>
      <c r="E8" s="230">
        <v>3500</v>
      </c>
      <c r="F8" s="269">
        <v>3500</v>
      </c>
    </row>
    <row r="9" spans="1:6" ht="12.75">
      <c r="A9" s="325" t="s">
        <v>254</v>
      </c>
      <c r="B9" s="326"/>
      <c r="C9" s="228">
        <v>500</v>
      </c>
      <c r="D9" s="2">
        <v>510</v>
      </c>
      <c r="E9" s="230">
        <v>650</v>
      </c>
      <c r="F9" s="270">
        <v>650</v>
      </c>
    </row>
    <row r="10" spans="1:6" ht="12.75">
      <c r="A10" s="325" t="s">
        <v>255</v>
      </c>
      <c r="B10" s="326"/>
      <c r="C10" s="228">
        <v>60</v>
      </c>
      <c r="D10" s="2">
        <v>40</v>
      </c>
      <c r="E10" s="230">
        <v>60</v>
      </c>
      <c r="F10" s="270">
        <v>60</v>
      </c>
    </row>
    <row r="11" spans="1:6" ht="12.75">
      <c r="A11" s="325" t="s">
        <v>256</v>
      </c>
      <c r="B11" s="326"/>
      <c r="C11" s="228">
        <v>330</v>
      </c>
      <c r="D11" s="2">
        <v>300</v>
      </c>
      <c r="E11" s="230">
        <v>350</v>
      </c>
      <c r="F11" s="270">
        <v>350</v>
      </c>
    </row>
    <row r="12" spans="1:6" ht="12.75">
      <c r="A12" s="325" t="s">
        <v>257</v>
      </c>
      <c r="B12" s="326"/>
      <c r="C12" s="228">
        <v>30</v>
      </c>
      <c r="D12" s="2">
        <v>70</v>
      </c>
      <c r="E12" s="230">
        <v>30</v>
      </c>
      <c r="F12" s="270">
        <v>30</v>
      </c>
    </row>
    <row r="13" spans="1:6" ht="12.75">
      <c r="A13" s="325" t="s">
        <v>258</v>
      </c>
      <c r="B13" s="326"/>
      <c r="C13" s="228">
        <v>20</v>
      </c>
      <c r="D13" s="2">
        <v>50</v>
      </c>
      <c r="E13" s="230">
        <v>10</v>
      </c>
      <c r="F13" s="270">
        <v>10</v>
      </c>
    </row>
    <row r="14" spans="1:6" ht="15.75" thickBot="1">
      <c r="A14" s="327"/>
      <c r="B14" s="328"/>
      <c r="C14" s="231">
        <f>SUM(C8:C13)</f>
        <v>4300</v>
      </c>
      <c r="D14" s="232">
        <f>SUM(D8:D13)</f>
        <v>4280</v>
      </c>
      <c r="E14" s="268">
        <f>SUM(E8:E13)</f>
        <v>4600</v>
      </c>
      <c r="F14" s="271">
        <f>SUM(F8:F13)</f>
        <v>4600</v>
      </c>
    </row>
    <row r="15" spans="1:6" ht="15.75" thickBot="1">
      <c r="A15" s="322" t="s">
        <v>259</v>
      </c>
      <c r="B15" s="323"/>
      <c r="C15" s="323"/>
      <c r="D15" s="323"/>
      <c r="E15" s="323"/>
      <c r="F15" s="334"/>
    </row>
    <row r="16" spans="1:6" ht="12.75">
      <c r="A16" s="339" t="s">
        <v>260</v>
      </c>
      <c r="B16" s="340"/>
      <c r="C16" s="235">
        <v>1100</v>
      </c>
      <c r="D16" s="236">
        <v>1100</v>
      </c>
      <c r="E16" s="237">
        <v>1250</v>
      </c>
      <c r="F16" s="269">
        <v>1250</v>
      </c>
    </row>
    <row r="17" spans="1:6" ht="12.75">
      <c r="A17" s="325" t="s">
        <v>261</v>
      </c>
      <c r="B17" s="326"/>
      <c r="C17" s="228">
        <v>2300</v>
      </c>
      <c r="D17" s="229">
        <v>2300</v>
      </c>
      <c r="E17" s="230">
        <v>2600</v>
      </c>
      <c r="F17" s="270">
        <v>2600</v>
      </c>
    </row>
    <row r="18" spans="1:6" ht="12.75">
      <c r="A18" s="325" t="s">
        <v>262</v>
      </c>
      <c r="B18" s="326"/>
      <c r="C18" s="228">
        <v>5000</v>
      </c>
      <c r="D18" s="229">
        <v>5100</v>
      </c>
      <c r="E18" s="230">
        <v>5600</v>
      </c>
      <c r="F18" s="270">
        <v>5600</v>
      </c>
    </row>
    <row r="19" spans="1:6" ht="12.75">
      <c r="A19" s="325" t="s">
        <v>263</v>
      </c>
      <c r="B19" s="326"/>
      <c r="C19" s="228">
        <v>50</v>
      </c>
      <c r="D19" s="2">
        <v>50</v>
      </c>
      <c r="E19" s="230">
        <v>50</v>
      </c>
      <c r="F19" s="270">
        <v>50</v>
      </c>
    </row>
    <row r="20" spans="1:6" ht="15.75" thickBot="1">
      <c r="A20" s="337"/>
      <c r="B20" s="338"/>
      <c r="C20" s="238">
        <f>SUM(C16:C19)</f>
        <v>8450</v>
      </c>
      <c r="D20" s="239">
        <f>SUM(D16:D19)</f>
        <v>8550</v>
      </c>
      <c r="E20" s="272">
        <f>SUM(E16:E19)</f>
        <v>9500</v>
      </c>
      <c r="F20" s="273">
        <f>SUM(F16:F19)</f>
        <v>9500</v>
      </c>
    </row>
    <row r="21" spans="1:6" ht="15.75" thickBot="1">
      <c r="A21" s="322" t="s">
        <v>264</v>
      </c>
      <c r="B21" s="323"/>
      <c r="C21" s="323"/>
      <c r="D21" s="323"/>
      <c r="E21" s="323"/>
      <c r="F21" s="334"/>
    </row>
    <row r="22" spans="1:6" ht="12.75">
      <c r="A22" s="339" t="s">
        <v>265</v>
      </c>
      <c r="B22" s="340"/>
      <c r="C22" s="235">
        <v>900</v>
      </c>
      <c r="D22" s="1">
        <v>870</v>
      </c>
      <c r="E22" s="237">
        <v>1000</v>
      </c>
      <c r="F22" s="269">
        <v>1000</v>
      </c>
    </row>
    <row r="23" spans="1:6" ht="12.75">
      <c r="A23" s="325" t="s">
        <v>266</v>
      </c>
      <c r="B23" s="326"/>
      <c r="C23" s="228">
        <v>10</v>
      </c>
      <c r="D23" s="2">
        <v>10</v>
      </c>
      <c r="E23" s="230">
        <v>10</v>
      </c>
      <c r="F23" s="270">
        <v>10</v>
      </c>
    </row>
    <row r="24" spans="1:6" ht="12.75">
      <c r="A24" s="325" t="s">
        <v>267</v>
      </c>
      <c r="B24" s="326"/>
      <c r="C24" s="228">
        <v>10</v>
      </c>
      <c r="D24" s="2">
        <v>10</v>
      </c>
      <c r="E24" s="230">
        <v>10</v>
      </c>
      <c r="F24" s="270">
        <v>10</v>
      </c>
    </row>
    <row r="25" spans="1:6" ht="12.75">
      <c r="A25" s="325" t="s">
        <v>268</v>
      </c>
      <c r="B25" s="326"/>
      <c r="C25" s="228">
        <v>30</v>
      </c>
      <c r="D25" s="2">
        <v>60</v>
      </c>
      <c r="E25" s="230">
        <v>30</v>
      </c>
      <c r="F25" s="270">
        <v>30</v>
      </c>
    </row>
    <row r="26" spans="1:6" ht="15.75" thickBot="1">
      <c r="A26" s="327"/>
      <c r="B26" s="328"/>
      <c r="C26" s="231">
        <f>SUM(C22:C25)</f>
        <v>950</v>
      </c>
      <c r="D26" s="232">
        <f>SUM(D22:D25)</f>
        <v>950</v>
      </c>
      <c r="E26" s="268">
        <f>SUM(E22:E25)</f>
        <v>1050</v>
      </c>
      <c r="F26" s="271">
        <f>SUM(F22:F25)</f>
        <v>1050</v>
      </c>
    </row>
    <row r="27" spans="1:6" ht="15.75" thickBot="1">
      <c r="A27" s="322" t="s">
        <v>269</v>
      </c>
      <c r="B27" s="323"/>
      <c r="C27" s="323"/>
      <c r="D27" s="323"/>
      <c r="E27" s="323"/>
      <c r="F27" s="334"/>
    </row>
    <row r="28" spans="1:6" ht="12.75">
      <c r="A28" s="325" t="s">
        <v>270</v>
      </c>
      <c r="B28" s="326"/>
      <c r="C28" s="228">
        <v>35</v>
      </c>
      <c r="D28" s="2">
        <v>20</v>
      </c>
      <c r="E28" s="230">
        <v>40</v>
      </c>
      <c r="F28" s="269">
        <v>40</v>
      </c>
    </row>
    <row r="29" spans="1:6" ht="12.75">
      <c r="A29" s="325" t="s">
        <v>271</v>
      </c>
      <c r="B29" s="326"/>
      <c r="C29" s="228">
        <v>210</v>
      </c>
      <c r="D29" s="2">
        <v>110</v>
      </c>
      <c r="E29" s="230">
        <v>230</v>
      </c>
      <c r="F29" s="270">
        <v>230</v>
      </c>
    </row>
    <row r="30" spans="1:6" ht="12.75">
      <c r="A30" s="325" t="s">
        <v>272</v>
      </c>
      <c r="B30" s="326"/>
      <c r="C30" s="228">
        <v>5</v>
      </c>
      <c r="D30" s="2">
        <v>0</v>
      </c>
      <c r="E30" s="230">
        <v>5</v>
      </c>
      <c r="F30" s="270">
        <v>5</v>
      </c>
    </row>
    <row r="31" spans="1:6" ht="12.75">
      <c r="A31" s="325" t="s">
        <v>273</v>
      </c>
      <c r="B31" s="326"/>
      <c r="C31" s="228">
        <v>120</v>
      </c>
      <c r="D31" s="2">
        <v>120</v>
      </c>
      <c r="E31" s="230">
        <v>125</v>
      </c>
      <c r="F31" s="270">
        <v>125</v>
      </c>
    </row>
    <row r="32" spans="1:6" ht="15.75" thickBot="1">
      <c r="A32" s="327"/>
      <c r="B32" s="328"/>
      <c r="C32" s="231">
        <f>SUM(C27:C31)</f>
        <v>370</v>
      </c>
      <c r="D32" s="232">
        <f>SUM(D27:D31)</f>
        <v>250</v>
      </c>
      <c r="E32" s="268">
        <f>SUM(E27:E31)</f>
        <v>400</v>
      </c>
      <c r="F32" s="271">
        <f>SUM(F27:F31)</f>
        <v>400</v>
      </c>
    </row>
    <row r="33" spans="1:6" ht="15.75" thickBot="1">
      <c r="A33" s="322" t="s">
        <v>274</v>
      </c>
      <c r="B33" s="323"/>
      <c r="C33" s="323"/>
      <c r="D33" s="323"/>
      <c r="E33" s="323"/>
      <c r="F33" s="334"/>
    </row>
    <row r="34" spans="1:6" ht="12.75">
      <c r="A34" s="325" t="s">
        <v>275</v>
      </c>
      <c r="B34" s="326"/>
      <c r="C34" s="228">
        <v>700</v>
      </c>
      <c r="D34" s="240">
        <v>700</v>
      </c>
      <c r="E34" s="230">
        <v>800</v>
      </c>
      <c r="F34" s="269">
        <v>800</v>
      </c>
    </row>
    <row r="35" spans="1:6" ht="12.75">
      <c r="A35" s="325" t="s">
        <v>276</v>
      </c>
      <c r="B35" s="326"/>
      <c r="C35" s="228">
        <v>3000</v>
      </c>
      <c r="D35" s="229">
        <v>3000</v>
      </c>
      <c r="E35" s="230">
        <v>3400</v>
      </c>
      <c r="F35" s="270">
        <v>3400</v>
      </c>
    </row>
    <row r="36" spans="1:6" ht="12.75">
      <c r="A36" s="325" t="s">
        <v>277</v>
      </c>
      <c r="B36" s="326"/>
      <c r="C36" s="228">
        <v>6000</v>
      </c>
      <c r="D36" s="241">
        <v>6000</v>
      </c>
      <c r="E36" s="230">
        <v>7000</v>
      </c>
      <c r="F36" s="270">
        <v>7000</v>
      </c>
    </row>
    <row r="37" spans="1:6" ht="15.75" thickBot="1">
      <c r="A37" s="335"/>
      <c r="B37" s="336"/>
      <c r="C37" s="231">
        <f>SUM(C33:C36)</f>
        <v>9700</v>
      </c>
      <c r="D37" s="232">
        <f>SUM(D33:D36)</f>
        <v>9700</v>
      </c>
      <c r="E37" s="268">
        <f>SUM(E33:E36)</f>
        <v>11200</v>
      </c>
      <c r="F37" s="271">
        <f>SUM(F33:F36)</f>
        <v>11200</v>
      </c>
    </row>
    <row r="38" spans="1:6" ht="15.75" thickBot="1">
      <c r="A38" s="322" t="s">
        <v>278</v>
      </c>
      <c r="B38" s="323"/>
      <c r="C38" s="323"/>
      <c r="D38" s="323"/>
      <c r="E38" s="323"/>
      <c r="F38" s="334"/>
    </row>
    <row r="39" spans="1:6" ht="12.75">
      <c r="A39" s="325" t="s">
        <v>279</v>
      </c>
      <c r="B39" s="326"/>
      <c r="C39" s="228">
        <v>4800</v>
      </c>
      <c r="D39" s="229">
        <v>4800</v>
      </c>
      <c r="E39" s="230">
        <v>5300</v>
      </c>
      <c r="F39" s="269">
        <v>5300</v>
      </c>
    </row>
    <row r="40" spans="1:6" ht="12.75">
      <c r="A40" s="325" t="s">
        <v>280</v>
      </c>
      <c r="B40" s="326"/>
      <c r="C40" s="228">
        <v>2400</v>
      </c>
      <c r="D40" s="229">
        <v>2400</v>
      </c>
      <c r="E40" s="230">
        <v>2200</v>
      </c>
      <c r="F40" s="270">
        <v>2200</v>
      </c>
    </row>
    <row r="41" spans="1:6" ht="12.75">
      <c r="A41" s="325" t="s">
        <v>281</v>
      </c>
      <c r="B41" s="326"/>
      <c r="C41" s="228">
        <v>1600</v>
      </c>
      <c r="D41" s="229">
        <v>1700</v>
      </c>
      <c r="E41" s="230">
        <v>1800</v>
      </c>
      <c r="F41" s="270">
        <v>1800</v>
      </c>
    </row>
    <row r="42" spans="1:6" ht="15.75" thickBot="1">
      <c r="A42" s="335"/>
      <c r="B42" s="336"/>
      <c r="C42" s="232">
        <f>SUM(C38:C41)</f>
        <v>8800</v>
      </c>
      <c r="D42" s="232">
        <f>SUM(D38:D41)</f>
        <v>8900</v>
      </c>
      <c r="E42" s="268">
        <f>SUM(E38:E41)</f>
        <v>9300</v>
      </c>
      <c r="F42" s="271">
        <f>SUM(F38:F41)</f>
        <v>9300</v>
      </c>
    </row>
    <row r="43" spans="1:6" ht="15.75" thickBot="1">
      <c r="A43" s="322" t="s">
        <v>282</v>
      </c>
      <c r="B43" s="323"/>
      <c r="C43" s="323"/>
      <c r="D43" s="323"/>
      <c r="E43" s="323"/>
      <c r="F43" s="334"/>
    </row>
    <row r="44" spans="1:6" ht="12.75">
      <c r="A44" s="325" t="s">
        <v>283</v>
      </c>
      <c r="B44" s="326"/>
      <c r="C44" s="228">
        <v>1500</v>
      </c>
      <c r="D44" s="229">
        <v>1480</v>
      </c>
      <c r="E44" s="230">
        <v>1650</v>
      </c>
      <c r="F44" s="269">
        <v>1650</v>
      </c>
    </row>
    <row r="45" spans="1:6" ht="12.75">
      <c r="A45" s="325" t="s">
        <v>284</v>
      </c>
      <c r="B45" s="326"/>
      <c r="C45" s="228">
        <v>70</v>
      </c>
      <c r="D45" s="2">
        <v>70</v>
      </c>
      <c r="E45" s="230">
        <v>70</v>
      </c>
      <c r="F45" s="270">
        <v>70</v>
      </c>
    </row>
    <row r="46" spans="1:6" ht="12.75">
      <c r="A46" s="325" t="s">
        <v>285</v>
      </c>
      <c r="B46" s="326"/>
      <c r="C46" s="228">
        <v>70</v>
      </c>
      <c r="D46" s="2">
        <v>90</v>
      </c>
      <c r="E46" s="230">
        <v>70</v>
      </c>
      <c r="F46" s="270">
        <v>70</v>
      </c>
    </row>
    <row r="47" spans="1:6" ht="15.75" thickBot="1">
      <c r="A47" s="335"/>
      <c r="B47" s="336"/>
      <c r="C47" s="231">
        <f>SUM(C43:C46)</f>
        <v>1640</v>
      </c>
      <c r="D47" s="232">
        <f>SUM(D43:D46)</f>
        <v>1640</v>
      </c>
      <c r="E47" s="268">
        <f>SUM(E43:E46)</f>
        <v>1790</v>
      </c>
      <c r="F47" s="271">
        <f>SUM(F43:F46)</f>
        <v>1790</v>
      </c>
    </row>
    <row r="48" spans="1:6" ht="15">
      <c r="A48" s="322" t="s">
        <v>286</v>
      </c>
      <c r="B48" s="323"/>
      <c r="C48" s="323"/>
      <c r="D48" s="323"/>
      <c r="E48" s="323"/>
      <c r="F48" s="324"/>
    </row>
    <row r="49" spans="1:6" ht="12.75">
      <c r="A49" s="325" t="s">
        <v>287</v>
      </c>
      <c r="B49" s="326"/>
      <c r="C49" s="228">
        <v>100</v>
      </c>
      <c r="D49" s="2">
        <v>40</v>
      </c>
      <c r="E49" s="230">
        <v>60</v>
      </c>
      <c r="F49" s="242">
        <v>60</v>
      </c>
    </row>
    <row r="50" spans="1:6" ht="15.75" thickBot="1">
      <c r="A50" s="327"/>
      <c r="B50" s="328"/>
      <c r="C50" s="232">
        <f>SUM(C49)</f>
        <v>100</v>
      </c>
      <c r="D50" s="232">
        <f>SUM(D49)</f>
        <v>40</v>
      </c>
      <c r="E50" s="233">
        <f>SUM(E49)</f>
        <v>60</v>
      </c>
      <c r="F50" s="234">
        <f>SUM(F49)</f>
        <v>60</v>
      </c>
    </row>
    <row r="51" spans="1:6" ht="13.5" thickBot="1">
      <c r="A51" s="329"/>
      <c r="B51" s="330"/>
      <c r="C51" s="330"/>
      <c r="D51" s="330"/>
      <c r="E51" s="330"/>
      <c r="F51" s="331"/>
    </row>
    <row r="52" spans="1:6" ht="15.75" thickBot="1">
      <c r="A52" s="332" t="s">
        <v>1</v>
      </c>
      <c r="B52" s="333"/>
      <c r="C52" s="243">
        <f>SUM(C14+C20+C26+C32+C37+C42+C47+C50)</f>
        <v>34310</v>
      </c>
      <c r="D52" s="243">
        <f>SUM(D14+D20+D26+D32+D37+D42+D47+D50)</f>
        <v>34310</v>
      </c>
      <c r="E52" s="292">
        <f>SUM(E14+E20+E26+E32+E37+E42+E47+E50)</f>
        <v>37900</v>
      </c>
      <c r="F52" s="292">
        <f>SUM(F14+F20+F26+F32+F37+F42+F47+F50)</f>
        <v>37900</v>
      </c>
    </row>
    <row r="53" spans="1:6" ht="15">
      <c r="A53" s="244" t="s">
        <v>0</v>
      </c>
      <c r="E53" s="244" t="s">
        <v>0</v>
      </c>
      <c r="F53" s="51"/>
    </row>
    <row r="54" spans="1:6" ht="12.75">
      <c r="A54" s="320" t="s">
        <v>288</v>
      </c>
      <c r="B54" s="320"/>
      <c r="D54" s="321"/>
      <c r="E54" s="321"/>
      <c r="F54" s="51"/>
    </row>
    <row r="55" spans="1:6" ht="12.75">
      <c r="A55" t="s">
        <v>289</v>
      </c>
      <c r="F55" s="51"/>
    </row>
    <row r="56" ht="12.75">
      <c r="F56" s="51"/>
    </row>
  </sheetData>
  <sheetProtection/>
  <mergeCells count="53">
    <mergeCell ref="A7:F7"/>
    <mergeCell ref="A8:B8"/>
    <mergeCell ref="A9:B9"/>
    <mergeCell ref="A10:B10"/>
    <mergeCell ref="A11:B11"/>
    <mergeCell ref="A12:B12"/>
    <mergeCell ref="A13:B13"/>
    <mergeCell ref="A14:B14"/>
    <mergeCell ref="A15:F15"/>
    <mergeCell ref="A16:B16"/>
    <mergeCell ref="A17:B17"/>
    <mergeCell ref="B2:D2"/>
    <mergeCell ref="A3:E3"/>
    <mergeCell ref="A4:F4"/>
    <mergeCell ref="A5:F5"/>
    <mergeCell ref="A6:B6"/>
    <mergeCell ref="A23:B23"/>
    <mergeCell ref="A24:B24"/>
    <mergeCell ref="A25:B25"/>
    <mergeCell ref="A26:B26"/>
    <mergeCell ref="A27:F27"/>
    <mergeCell ref="A18:B18"/>
    <mergeCell ref="A19:B19"/>
    <mergeCell ref="A20:B20"/>
    <mergeCell ref="A21:F21"/>
    <mergeCell ref="A22:B22"/>
    <mergeCell ref="A33:F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43:F43"/>
    <mergeCell ref="A44:B44"/>
    <mergeCell ref="A45:B45"/>
    <mergeCell ref="A46:B46"/>
    <mergeCell ref="A47:B47"/>
    <mergeCell ref="A38:F38"/>
    <mergeCell ref="A39:B39"/>
    <mergeCell ref="A40:B40"/>
    <mergeCell ref="A41:B41"/>
    <mergeCell ref="A42:B42"/>
    <mergeCell ref="A54:B54"/>
    <mergeCell ref="D54:E54"/>
    <mergeCell ref="A48:F48"/>
    <mergeCell ref="A49:B49"/>
    <mergeCell ref="A50:B50"/>
    <mergeCell ref="A51:F51"/>
    <mergeCell ref="A52:B52"/>
  </mergeCells>
  <printOptions/>
  <pageMargins left="0.7" right="0.7" top="0.787401575" bottom="0.787401575" header="0.3" footer="0.3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375" style="0" customWidth="1"/>
    <col min="4" max="4" width="14.375" style="0" customWidth="1"/>
    <col min="5" max="6" width="15.75390625" style="0" customWidth="1"/>
    <col min="7" max="7" width="47.00390625" style="0" customWidth="1"/>
    <col min="8" max="8" width="21.75390625" style="0" customWidth="1"/>
  </cols>
  <sheetData>
    <row r="1" spans="1:8" ht="16.5" thickBot="1">
      <c r="A1" s="294" t="s">
        <v>316</v>
      </c>
      <c r="B1" s="294"/>
      <c r="C1" s="294"/>
      <c r="D1" s="294"/>
      <c r="E1" s="294"/>
      <c r="F1" s="294"/>
      <c r="G1" s="294"/>
      <c r="H1" s="33"/>
    </row>
    <row r="2" spans="1:8" ht="16.5" thickBot="1">
      <c r="A2" s="301" t="s">
        <v>3</v>
      </c>
      <c r="B2" s="302"/>
      <c r="C2" s="303" t="s">
        <v>290</v>
      </c>
      <c r="D2" s="304"/>
      <c r="E2" s="304"/>
      <c r="F2" s="304"/>
      <c r="G2" s="305"/>
      <c r="H2" s="33"/>
    </row>
    <row r="3" spans="1:8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275" t="s">
        <v>122</v>
      </c>
      <c r="F3" s="60" t="s">
        <v>312</v>
      </c>
      <c r="G3" s="276" t="s">
        <v>78</v>
      </c>
      <c r="H3" s="48"/>
    </row>
    <row r="4" spans="1:8" ht="15.75" thickBot="1">
      <c r="A4" s="6">
        <v>501</v>
      </c>
      <c r="B4" s="7" t="s">
        <v>6</v>
      </c>
      <c r="C4" s="14">
        <f>SUM(C5:C7)</f>
        <v>982</v>
      </c>
      <c r="D4" s="61">
        <f>SUM(D5:D7)</f>
        <v>1130</v>
      </c>
      <c r="E4" s="62">
        <f>SUM(E5:E7)</f>
        <v>847</v>
      </c>
      <c r="F4" s="71">
        <f>SUM(F5:F7)</f>
        <v>847</v>
      </c>
      <c r="G4" s="61"/>
      <c r="H4" s="48"/>
    </row>
    <row r="5" spans="1:8" ht="14.25">
      <c r="A5" s="295" t="s">
        <v>7</v>
      </c>
      <c r="B5" s="10" t="s">
        <v>8</v>
      </c>
      <c r="C5" s="16">
        <v>0</v>
      </c>
      <c r="D5" s="64">
        <v>0</v>
      </c>
      <c r="E5" s="65">
        <v>0</v>
      </c>
      <c r="F5" s="167">
        <v>0</v>
      </c>
      <c r="G5" s="74"/>
      <c r="H5" s="33"/>
    </row>
    <row r="6" spans="1:8" ht="14.25">
      <c r="A6" s="296"/>
      <c r="B6" s="15" t="s">
        <v>9</v>
      </c>
      <c r="C6" s="11">
        <v>2</v>
      </c>
      <c r="D6" s="66">
        <v>1</v>
      </c>
      <c r="E6" s="67">
        <v>2</v>
      </c>
      <c r="F6" s="171">
        <v>2</v>
      </c>
      <c r="G6" s="66"/>
      <c r="H6" s="245"/>
    </row>
    <row r="7" spans="1:8" ht="15" thickBot="1">
      <c r="A7" s="297"/>
      <c r="B7" s="12" t="s">
        <v>10</v>
      </c>
      <c r="C7" s="17">
        <v>980</v>
      </c>
      <c r="D7" s="69">
        <v>1129</v>
      </c>
      <c r="E7" s="70">
        <v>845</v>
      </c>
      <c r="F7" s="175">
        <v>845</v>
      </c>
      <c r="G7" s="92" t="s">
        <v>291</v>
      </c>
      <c r="H7" s="33"/>
    </row>
    <row r="8" spans="1:8" ht="15.75" thickBot="1">
      <c r="A8" s="6">
        <v>502</v>
      </c>
      <c r="B8" s="6" t="s">
        <v>11</v>
      </c>
      <c r="C8" s="14">
        <f>SUM(C9:C12)</f>
        <v>4158</v>
      </c>
      <c r="D8" s="72">
        <f>SUM(D9:D12)</f>
        <v>3034</v>
      </c>
      <c r="E8" s="73">
        <f>SUM(E9:E12)</f>
        <v>3865</v>
      </c>
      <c r="F8" s="63">
        <f>SUM(F9:F12)</f>
        <v>3865</v>
      </c>
      <c r="G8" s="72"/>
      <c r="H8" s="48"/>
    </row>
    <row r="9" spans="1:8" ht="14.25">
      <c r="A9" s="298" t="s">
        <v>7</v>
      </c>
      <c r="B9" s="55" t="s">
        <v>12</v>
      </c>
      <c r="C9" s="53">
        <v>598</v>
      </c>
      <c r="D9" s="74">
        <v>426</v>
      </c>
      <c r="E9" s="75">
        <v>532</v>
      </c>
      <c r="F9" s="179">
        <v>532</v>
      </c>
      <c r="G9" s="74"/>
      <c r="H9" s="33"/>
    </row>
    <row r="10" spans="1:8" ht="14.25">
      <c r="A10" s="299"/>
      <c r="B10" s="15" t="s">
        <v>13</v>
      </c>
      <c r="C10" s="16">
        <v>60</v>
      </c>
      <c r="D10" s="64">
        <v>73</v>
      </c>
      <c r="E10" s="65">
        <v>70</v>
      </c>
      <c r="F10" s="167">
        <v>70</v>
      </c>
      <c r="G10" s="64"/>
      <c r="H10" s="33"/>
    </row>
    <row r="11" spans="1:8" ht="14.25">
      <c r="A11" s="299"/>
      <c r="B11" s="15" t="s">
        <v>46</v>
      </c>
      <c r="C11" s="11">
        <v>3500</v>
      </c>
      <c r="D11" s="66">
        <v>2535</v>
      </c>
      <c r="E11" s="67">
        <v>3263</v>
      </c>
      <c r="F11" s="171">
        <v>3263</v>
      </c>
      <c r="G11" s="154" t="s">
        <v>292</v>
      </c>
      <c r="H11" s="33"/>
    </row>
    <row r="12" spans="1:8" ht="15" thickBot="1">
      <c r="A12" s="300"/>
      <c r="B12" s="12" t="s">
        <v>47</v>
      </c>
      <c r="C12" s="23">
        <v>0</v>
      </c>
      <c r="D12" s="77">
        <v>0</v>
      </c>
      <c r="E12" s="78">
        <v>0</v>
      </c>
      <c r="F12" s="183">
        <v>0</v>
      </c>
      <c r="G12" s="69"/>
      <c r="H12" s="33"/>
    </row>
    <row r="13" spans="1:8" ht="15.75" thickBot="1">
      <c r="A13" s="6">
        <v>504</v>
      </c>
      <c r="B13" s="7" t="s">
        <v>14</v>
      </c>
      <c r="C13" s="9">
        <v>0</v>
      </c>
      <c r="D13" s="61">
        <v>0</v>
      </c>
      <c r="E13" s="62">
        <v>0</v>
      </c>
      <c r="F13" s="71">
        <v>0</v>
      </c>
      <c r="G13" s="61"/>
      <c r="H13" s="28"/>
    </row>
    <row r="14" spans="1:8" ht="15.75" thickBot="1">
      <c r="A14" s="41" t="s">
        <v>53</v>
      </c>
      <c r="B14" s="7" t="s">
        <v>54</v>
      </c>
      <c r="C14" s="9">
        <v>0</v>
      </c>
      <c r="D14" s="61">
        <v>0</v>
      </c>
      <c r="E14" s="62">
        <v>0</v>
      </c>
      <c r="F14" s="71">
        <v>0</v>
      </c>
      <c r="G14" s="61"/>
      <c r="H14" s="246"/>
    </row>
    <row r="15" spans="1:8" ht="15.75" thickBot="1">
      <c r="A15" s="6">
        <v>511</v>
      </c>
      <c r="B15" s="6" t="s">
        <v>2</v>
      </c>
      <c r="C15" s="14">
        <v>1520</v>
      </c>
      <c r="D15" s="72">
        <v>1163</v>
      </c>
      <c r="E15" s="73">
        <v>1350</v>
      </c>
      <c r="F15" s="63">
        <v>1000</v>
      </c>
      <c r="G15" s="277" t="s">
        <v>293</v>
      </c>
      <c r="H15" s="247"/>
    </row>
    <row r="16" spans="1:8" ht="15.75" thickBot="1">
      <c r="A16" s="7">
        <v>512</v>
      </c>
      <c r="B16" s="6" t="s">
        <v>15</v>
      </c>
      <c r="C16" s="9">
        <v>2</v>
      </c>
      <c r="D16" s="61">
        <v>10</v>
      </c>
      <c r="E16" s="62">
        <v>2</v>
      </c>
      <c r="F16" s="71">
        <v>2</v>
      </c>
      <c r="G16" s="72"/>
      <c r="H16" s="48"/>
    </row>
    <row r="17" spans="1:8" ht="15.75" thickBot="1">
      <c r="A17" s="6">
        <v>513</v>
      </c>
      <c r="B17" s="6" t="s">
        <v>16</v>
      </c>
      <c r="C17" s="14">
        <v>20</v>
      </c>
      <c r="D17" s="72">
        <v>25</v>
      </c>
      <c r="E17" s="73">
        <v>20</v>
      </c>
      <c r="F17" s="63">
        <v>20</v>
      </c>
      <c r="G17" s="250"/>
      <c r="H17" s="33"/>
    </row>
    <row r="18" spans="1:8" ht="15.75" thickBot="1">
      <c r="A18" s="6">
        <v>516</v>
      </c>
      <c r="B18" s="6" t="s">
        <v>55</v>
      </c>
      <c r="C18" s="14">
        <v>0</v>
      </c>
      <c r="D18" s="72">
        <v>0</v>
      </c>
      <c r="E18" s="73">
        <v>0</v>
      </c>
      <c r="F18" s="63">
        <v>0</v>
      </c>
      <c r="G18" s="250"/>
      <c r="H18" s="33"/>
    </row>
    <row r="19" spans="1:8" ht="15.75" thickBot="1">
      <c r="A19" s="6">
        <v>518</v>
      </c>
      <c r="B19" s="6" t="s">
        <v>17</v>
      </c>
      <c r="C19" s="14">
        <f>SUM(C20:C22)</f>
        <v>840</v>
      </c>
      <c r="D19" s="80">
        <f>SUM(D20:D22)</f>
        <v>1276</v>
      </c>
      <c r="E19" s="104">
        <f>SUM(E20:E22)</f>
        <v>798</v>
      </c>
      <c r="F19" s="63">
        <f>SUM(F20:F22)</f>
        <v>798</v>
      </c>
      <c r="G19" s="72"/>
      <c r="H19" s="48"/>
    </row>
    <row r="20" spans="1:8" ht="15">
      <c r="A20" s="19" t="s">
        <v>7</v>
      </c>
      <c r="B20" s="55" t="s">
        <v>18</v>
      </c>
      <c r="C20" s="57">
        <v>40</v>
      </c>
      <c r="D20" s="121">
        <v>37</v>
      </c>
      <c r="E20" s="81">
        <v>40</v>
      </c>
      <c r="F20" s="76">
        <v>40</v>
      </c>
      <c r="G20" s="79"/>
      <c r="H20" s="48"/>
    </row>
    <row r="21" spans="1:8" ht="15.75" thickBot="1">
      <c r="A21" s="18"/>
      <c r="B21" s="15" t="s">
        <v>19</v>
      </c>
      <c r="C21" s="38">
        <v>60</v>
      </c>
      <c r="D21" s="82">
        <v>68</v>
      </c>
      <c r="E21" s="83">
        <v>68</v>
      </c>
      <c r="F21" s="68">
        <v>68</v>
      </c>
      <c r="G21" s="82"/>
      <c r="H21" s="48"/>
    </row>
    <row r="22" spans="1:8" ht="15.75" thickBot="1">
      <c r="A22" s="18"/>
      <c r="B22" s="54" t="s">
        <v>10</v>
      </c>
      <c r="C22" s="84">
        <v>740</v>
      </c>
      <c r="D22" s="85">
        <v>1171</v>
      </c>
      <c r="E22" s="86">
        <v>690</v>
      </c>
      <c r="F22" s="87">
        <v>690</v>
      </c>
      <c r="G22" s="277" t="s">
        <v>293</v>
      </c>
      <c r="H22" s="48"/>
    </row>
    <row r="23" spans="1:8" ht="15.75" thickBot="1">
      <c r="A23" s="124">
        <v>521</v>
      </c>
      <c r="B23" s="124" t="s">
        <v>20</v>
      </c>
      <c r="C23" s="14">
        <f>SUM(C24:C27)</f>
        <v>5232</v>
      </c>
      <c r="D23" s="72">
        <f>SUM(D24:D27)</f>
        <v>5070</v>
      </c>
      <c r="E23" s="73">
        <f>SUM(E24:E27)</f>
        <v>5301</v>
      </c>
      <c r="F23" s="63">
        <f>SUM(F24:F27)</f>
        <v>5301</v>
      </c>
      <c r="G23" s="72"/>
      <c r="H23" s="48"/>
    </row>
    <row r="24" spans="1:8" ht="14.25">
      <c r="A24" s="88" t="s">
        <v>7</v>
      </c>
      <c r="B24" s="89" t="s">
        <v>21</v>
      </c>
      <c r="C24" s="53">
        <v>4482</v>
      </c>
      <c r="D24" s="74">
        <v>4400</v>
      </c>
      <c r="E24" s="65">
        <v>4501</v>
      </c>
      <c r="F24" s="167">
        <v>4501</v>
      </c>
      <c r="G24" s="74"/>
      <c r="H24" s="33"/>
    </row>
    <row r="25" spans="1:8" ht="14.25">
      <c r="A25" s="90"/>
      <c r="B25" s="91" t="s">
        <v>22</v>
      </c>
      <c r="C25" s="16">
        <v>750</v>
      </c>
      <c r="D25" s="64">
        <v>670</v>
      </c>
      <c r="E25" s="67">
        <v>800</v>
      </c>
      <c r="F25" s="171">
        <v>800</v>
      </c>
      <c r="G25" s="154" t="s">
        <v>294</v>
      </c>
      <c r="H25" s="33"/>
    </row>
    <row r="26" spans="1:8" ht="14.25">
      <c r="A26" s="90"/>
      <c r="B26" s="90" t="s">
        <v>23</v>
      </c>
      <c r="C26" s="13">
        <v>0</v>
      </c>
      <c r="D26" s="92">
        <v>0</v>
      </c>
      <c r="E26" s="93">
        <v>0</v>
      </c>
      <c r="F26" s="253">
        <v>0</v>
      </c>
      <c r="G26" s="92"/>
      <c r="H26" s="33"/>
    </row>
    <row r="27" spans="1:8" ht="15" thickBot="1">
      <c r="A27" s="95"/>
      <c r="B27" s="96" t="s">
        <v>24</v>
      </c>
      <c r="C27" s="23">
        <v>0</v>
      </c>
      <c r="D27" s="77">
        <v>0</v>
      </c>
      <c r="E27" s="78">
        <v>0</v>
      </c>
      <c r="F27" s="183">
        <v>0</v>
      </c>
      <c r="G27" s="77"/>
      <c r="H27" s="33"/>
    </row>
    <row r="28" spans="1:8" ht="15.75" thickBot="1">
      <c r="A28" s="6">
        <v>524</v>
      </c>
      <c r="B28" s="6" t="s">
        <v>25</v>
      </c>
      <c r="C28" s="14">
        <v>1536</v>
      </c>
      <c r="D28" s="72">
        <v>1550</v>
      </c>
      <c r="E28" s="73">
        <v>1543</v>
      </c>
      <c r="F28" s="63">
        <v>1543</v>
      </c>
      <c r="G28" s="72"/>
      <c r="H28" s="48"/>
    </row>
    <row r="29" spans="1:8" ht="15.75" thickBot="1">
      <c r="A29" s="6">
        <v>525</v>
      </c>
      <c r="B29" s="6" t="s">
        <v>26</v>
      </c>
      <c r="C29" s="14">
        <v>23</v>
      </c>
      <c r="D29" s="72">
        <v>40</v>
      </c>
      <c r="E29" s="73">
        <v>40</v>
      </c>
      <c r="F29" s="63">
        <v>40</v>
      </c>
      <c r="G29" s="72"/>
      <c r="H29" s="48"/>
    </row>
    <row r="30" spans="1:8" ht="30" thickBot="1">
      <c r="A30" s="6">
        <v>527</v>
      </c>
      <c r="B30" s="6" t="s">
        <v>48</v>
      </c>
      <c r="C30" s="14">
        <v>411</v>
      </c>
      <c r="D30" s="72">
        <v>400</v>
      </c>
      <c r="E30" s="73">
        <v>460</v>
      </c>
      <c r="F30" s="63">
        <v>460</v>
      </c>
      <c r="G30" s="278" t="s">
        <v>295</v>
      </c>
      <c r="H30" s="48"/>
    </row>
    <row r="31" spans="1:8" ht="15.75" thickBot="1">
      <c r="A31" s="6">
        <v>528</v>
      </c>
      <c r="B31" s="6" t="s">
        <v>49</v>
      </c>
      <c r="C31" s="14">
        <v>0</v>
      </c>
      <c r="D31" s="72">
        <v>0</v>
      </c>
      <c r="E31" s="73">
        <v>0</v>
      </c>
      <c r="F31" s="63">
        <v>0</v>
      </c>
      <c r="G31" s="72"/>
      <c r="H31" s="48"/>
    </row>
    <row r="32" spans="1:8" ht="15.75" thickBot="1">
      <c r="A32" s="6">
        <v>531</v>
      </c>
      <c r="B32" s="6" t="s">
        <v>27</v>
      </c>
      <c r="C32" s="14">
        <v>0</v>
      </c>
      <c r="D32" s="72">
        <v>0</v>
      </c>
      <c r="E32" s="73">
        <v>0</v>
      </c>
      <c r="F32" s="63">
        <v>0</v>
      </c>
      <c r="G32" s="72"/>
      <c r="H32" s="48"/>
    </row>
    <row r="33" spans="1:8" ht="15.75" thickBot="1">
      <c r="A33" s="6">
        <v>538</v>
      </c>
      <c r="B33" s="6" t="s">
        <v>28</v>
      </c>
      <c r="C33" s="14">
        <v>5</v>
      </c>
      <c r="D33" s="72">
        <v>3</v>
      </c>
      <c r="E33" s="73">
        <v>5</v>
      </c>
      <c r="F33" s="63">
        <v>5</v>
      </c>
      <c r="G33" s="72"/>
      <c r="H33" s="48"/>
    </row>
    <row r="34" spans="1:8" ht="15.75" thickBot="1">
      <c r="A34" s="24" t="s">
        <v>56</v>
      </c>
      <c r="B34" s="6" t="s">
        <v>29</v>
      </c>
      <c r="C34" s="14">
        <v>0</v>
      </c>
      <c r="D34" s="97">
        <v>0</v>
      </c>
      <c r="E34" s="98">
        <v>0</v>
      </c>
      <c r="F34" s="94">
        <v>0</v>
      </c>
      <c r="G34" s="72"/>
      <c r="H34" s="48"/>
    </row>
    <row r="35" spans="1:8" ht="15.75" thickBot="1">
      <c r="A35" s="6">
        <v>543</v>
      </c>
      <c r="B35" s="6" t="s">
        <v>30</v>
      </c>
      <c r="C35" s="14">
        <v>0</v>
      </c>
      <c r="D35" s="72">
        <v>0</v>
      </c>
      <c r="E35" s="73">
        <v>0</v>
      </c>
      <c r="F35" s="63">
        <v>0</v>
      </c>
      <c r="G35" s="72"/>
      <c r="H35" s="48"/>
    </row>
    <row r="36" spans="1:8" ht="15.75" thickBot="1">
      <c r="A36" s="24">
        <v>548</v>
      </c>
      <c r="B36" s="6" t="s">
        <v>57</v>
      </c>
      <c r="C36" s="14">
        <v>0</v>
      </c>
      <c r="D36" s="72">
        <v>0</v>
      </c>
      <c r="E36" s="73">
        <v>0</v>
      </c>
      <c r="F36" s="63">
        <v>0</v>
      </c>
      <c r="G36" s="72"/>
      <c r="H36" s="48"/>
    </row>
    <row r="37" spans="1:8" ht="15.75" thickBot="1">
      <c r="A37" s="6">
        <v>551</v>
      </c>
      <c r="B37" s="6" t="s">
        <v>31</v>
      </c>
      <c r="C37" s="14">
        <v>0</v>
      </c>
      <c r="D37" s="72">
        <v>26</v>
      </c>
      <c r="E37" s="73">
        <v>82</v>
      </c>
      <c r="F37" s="63">
        <v>82</v>
      </c>
      <c r="G37" s="251" t="s">
        <v>296</v>
      </c>
      <c r="H37" s="48"/>
    </row>
    <row r="38" spans="1:8" ht="15.75" thickBot="1">
      <c r="A38" s="24" t="s">
        <v>58</v>
      </c>
      <c r="B38" s="6" t="s">
        <v>59</v>
      </c>
      <c r="C38" s="14">
        <v>0</v>
      </c>
      <c r="D38" s="72">
        <v>0</v>
      </c>
      <c r="E38" s="73">
        <v>0</v>
      </c>
      <c r="F38" s="63">
        <v>0</v>
      </c>
      <c r="G38" s="72"/>
      <c r="H38" s="48"/>
    </row>
    <row r="39" spans="1:8" ht="15.75" thickBot="1">
      <c r="A39" s="24">
        <v>556</v>
      </c>
      <c r="B39" s="6" t="s">
        <v>60</v>
      </c>
      <c r="C39" s="14">
        <v>0</v>
      </c>
      <c r="D39" s="72">
        <v>0</v>
      </c>
      <c r="E39" s="73">
        <v>0</v>
      </c>
      <c r="F39" s="63">
        <v>0</v>
      </c>
      <c r="G39" s="72"/>
      <c r="H39" s="48"/>
    </row>
    <row r="40" spans="1:8" ht="15.75" thickBot="1">
      <c r="A40" s="24">
        <v>557</v>
      </c>
      <c r="B40" s="6" t="s">
        <v>61</v>
      </c>
      <c r="C40" s="14">
        <v>0</v>
      </c>
      <c r="D40" s="72">
        <v>0</v>
      </c>
      <c r="E40" s="73">
        <v>0</v>
      </c>
      <c r="F40" s="63">
        <v>0</v>
      </c>
      <c r="G40" s="72"/>
      <c r="H40" s="48"/>
    </row>
    <row r="41" spans="1:8" ht="15.75" thickBot="1">
      <c r="A41" s="24">
        <v>558</v>
      </c>
      <c r="B41" s="6" t="s">
        <v>62</v>
      </c>
      <c r="C41" s="14">
        <v>100</v>
      </c>
      <c r="D41" s="72">
        <v>554</v>
      </c>
      <c r="E41" s="73">
        <v>100</v>
      </c>
      <c r="F41" s="63">
        <v>100</v>
      </c>
      <c r="G41" s="279" t="s">
        <v>297</v>
      </c>
      <c r="H41" s="48"/>
    </row>
    <row r="42" spans="1:8" ht="15.75" thickBot="1">
      <c r="A42" s="24">
        <v>549</v>
      </c>
      <c r="B42" s="6" t="s">
        <v>32</v>
      </c>
      <c r="C42" s="14">
        <v>75</v>
      </c>
      <c r="D42" s="72">
        <v>106</v>
      </c>
      <c r="E42" s="73">
        <v>75</v>
      </c>
      <c r="F42" s="63">
        <v>75</v>
      </c>
      <c r="G42" s="72"/>
      <c r="H42" s="48"/>
    </row>
    <row r="43" spans="1:8" ht="15.75" thickBot="1">
      <c r="A43" s="24" t="s">
        <v>74</v>
      </c>
      <c r="B43" s="6" t="s">
        <v>63</v>
      </c>
      <c r="C43" s="14">
        <v>0</v>
      </c>
      <c r="D43" s="72">
        <v>0</v>
      </c>
      <c r="E43" s="73">
        <v>0</v>
      </c>
      <c r="F43" s="63">
        <v>0</v>
      </c>
      <c r="G43" s="48"/>
      <c r="H43" s="48"/>
    </row>
    <row r="44" spans="1:8" ht="15.75" thickBot="1">
      <c r="A44" s="7">
        <v>569</v>
      </c>
      <c r="B44" s="7" t="s">
        <v>33</v>
      </c>
      <c r="C44" s="9">
        <v>0</v>
      </c>
      <c r="D44" s="61">
        <v>0</v>
      </c>
      <c r="E44" s="62">
        <v>0</v>
      </c>
      <c r="F44" s="71">
        <v>0</v>
      </c>
      <c r="G44" s="72"/>
      <c r="H44" s="48"/>
    </row>
    <row r="45" spans="1:8" ht="15.75" thickBot="1">
      <c r="A45" s="24" t="s">
        <v>79</v>
      </c>
      <c r="B45" s="6" t="s">
        <v>98</v>
      </c>
      <c r="C45" s="14">
        <v>0</v>
      </c>
      <c r="D45" s="72">
        <v>0</v>
      </c>
      <c r="E45" s="73">
        <v>0</v>
      </c>
      <c r="F45" s="63">
        <v>0</v>
      </c>
      <c r="G45" s="251" t="s">
        <v>81</v>
      </c>
      <c r="H45" s="48"/>
    </row>
    <row r="46" spans="1:8" ht="15.75" thickBot="1">
      <c r="A46" s="41" t="s">
        <v>79</v>
      </c>
      <c r="B46" s="18" t="s">
        <v>99</v>
      </c>
      <c r="C46" s="46">
        <v>0</v>
      </c>
      <c r="D46" s="97">
        <v>0</v>
      </c>
      <c r="E46" s="98">
        <v>0</v>
      </c>
      <c r="F46" s="94">
        <v>0</v>
      </c>
      <c r="G46" s="252" t="s">
        <v>83</v>
      </c>
      <c r="H46" s="48"/>
    </row>
    <row r="47" spans="1:8" ht="15.75" thickBot="1">
      <c r="A47" s="25"/>
      <c r="B47" s="25" t="s">
        <v>50</v>
      </c>
      <c r="C47" s="27"/>
      <c r="D47" s="99">
        <v>137</v>
      </c>
      <c r="E47" s="100"/>
      <c r="F47" s="101"/>
      <c r="G47" s="99"/>
      <c r="H47" s="48"/>
    </row>
    <row r="48" spans="1:8" ht="16.5" thickBot="1" thickTop="1">
      <c r="A48" s="42" t="s">
        <v>34</v>
      </c>
      <c r="B48" s="7" t="s">
        <v>35</v>
      </c>
      <c r="C48" s="9">
        <f>SUM(C4,C8,C13:C19,C23,C28:C47)</f>
        <v>14904</v>
      </c>
      <c r="D48" s="61">
        <f>SUM(D4,D8,D13:D19,D23,D28:D47)</f>
        <v>14524</v>
      </c>
      <c r="E48" s="62">
        <f>SUM(E4,E8,E13:E19,E23,E28:E47)</f>
        <v>14488</v>
      </c>
      <c r="F48" s="71">
        <f>SUM(F4,F8,F13:F19,F23,F28:F47)</f>
        <v>14138</v>
      </c>
      <c r="G48" s="61"/>
      <c r="H48" s="48"/>
    </row>
    <row r="49" spans="1:8" ht="15">
      <c r="A49" s="28"/>
      <c r="B49" s="28"/>
      <c r="C49" s="29"/>
      <c r="D49" s="29"/>
      <c r="E49" s="29"/>
      <c r="F49" s="29"/>
      <c r="G49" s="28"/>
      <c r="H49" s="48"/>
    </row>
    <row r="50" spans="1:8" ht="15.75" thickBot="1">
      <c r="A50" s="28"/>
      <c r="B50" s="28"/>
      <c r="C50" s="29"/>
      <c r="D50" s="29"/>
      <c r="E50" s="29"/>
      <c r="F50" s="29"/>
      <c r="G50" s="28"/>
      <c r="H50" s="48"/>
    </row>
    <row r="51" spans="1:8" ht="45.75" thickBot="1">
      <c r="A51" s="4"/>
      <c r="B51" s="4" t="s">
        <v>5</v>
      </c>
      <c r="C51" s="58" t="s">
        <v>118</v>
      </c>
      <c r="D51" s="58" t="s">
        <v>121</v>
      </c>
      <c r="E51" s="59" t="s">
        <v>122</v>
      </c>
      <c r="F51" s="60" t="s">
        <v>311</v>
      </c>
      <c r="G51" s="5" t="s">
        <v>94</v>
      </c>
      <c r="H51" s="33"/>
    </row>
    <row r="52" spans="1:8" ht="15.75" thickBot="1">
      <c r="A52" s="30">
        <v>602</v>
      </c>
      <c r="B52" s="6" t="s">
        <v>36</v>
      </c>
      <c r="C52" s="14">
        <v>5385</v>
      </c>
      <c r="D52" s="72">
        <v>4970</v>
      </c>
      <c r="E52" s="73">
        <v>5125</v>
      </c>
      <c r="F52" s="63">
        <v>5125</v>
      </c>
      <c r="G52" s="6"/>
      <c r="H52" s="48"/>
    </row>
    <row r="53" spans="1:8" ht="15.75" thickBot="1">
      <c r="A53" s="6">
        <v>603</v>
      </c>
      <c r="B53" s="6" t="s">
        <v>37</v>
      </c>
      <c r="C53" s="14">
        <v>0</v>
      </c>
      <c r="D53" s="72">
        <v>0</v>
      </c>
      <c r="E53" s="73">
        <v>0</v>
      </c>
      <c r="F53" s="63">
        <v>0</v>
      </c>
      <c r="G53" s="6"/>
      <c r="H53" s="48"/>
    </row>
    <row r="54" spans="1:8" ht="15.75" thickBot="1">
      <c r="A54" s="6">
        <v>604</v>
      </c>
      <c r="B54" s="6" t="s">
        <v>51</v>
      </c>
      <c r="C54" s="14">
        <v>0</v>
      </c>
      <c r="D54" s="72">
        <v>1</v>
      </c>
      <c r="E54" s="73">
        <v>0</v>
      </c>
      <c r="F54" s="63">
        <v>0</v>
      </c>
      <c r="G54" s="6"/>
      <c r="H54" s="48"/>
    </row>
    <row r="55" spans="1:8" ht="15.75" thickBot="1">
      <c r="A55" s="24">
        <v>609</v>
      </c>
      <c r="B55" s="6" t="s">
        <v>38</v>
      </c>
      <c r="C55" s="14">
        <v>0</v>
      </c>
      <c r="D55" s="72">
        <v>0</v>
      </c>
      <c r="E55" s="73">
        <v>0</v>
      </c>
      <c r="F55" s="63">
        <v>0</v>
      </c>
      <c r="G55" s="6"/>
      <c r="H55" s="48"/>
    </row>
    <row r="56" spans="1:8" ht="15.75" thickBot="1">
      <c r="A56" s="24">
        <v>641</v>
      </c>
      <c r="B56" s="6" t="s">
        <v>64</v>
      </c>
      <c r="C56" s="14">
        <v>0</v>
      </c>
      <c r="D56" s="72">
        <v>0</v>
      </c>
      <c r="E56" s="73">
        <v>0</v>
      </c>
      <c r="F56" s="63">
        <v>0</v>
      </c>
      <c r="G56" s="6"/>
      <c r="H56" s="48"/>
    </row>
    <row r="57" spans="1:8" ht="15.75" thickBot="1">
      <c r="A57" s="6">
        <v>642</v>
      </c>
      <c r="B57" s="6" t="s">
        <v>29</v>
      </c>
      <c r="C57" s="14">
        <v>0</v>
      </c>
      <c r="D57" s="72">
        <v>0</v>
      </c>
      <c r="E57" s="73">
        <v>0</v>
      </c>
      <c r="F57" s="63">
        <v>0</v>
      </c>
      <c r="G57" s="31"/>
      <c r="H57" s="33"/>
    </row>
    <row r="58" spans="1:8" ht="15.75" thickBot="1">
      <c r="A58" s="41" t="s">
        <v>65</v>
      </c>
      <c r="B58" s="18" t="s">
        <v>66</v>
      </c>
      <c r="C58" s="9">
        <v>0</v>
      </c>
      <c r="D58" s="61">
        <v>0</v>
      </c>
      <c r="E58" s="62">
        <v>0</v>
      </c>
      <c r="F58" s="71">
        <v>0</v>
      </c>
      <c r="G58" s="22"/>
      <c r="H58" s="33"/>
    </row>
    <row r="59" spans="1:8" ht="15.75" thickBot="1">
      <c r="A59" s="6">
        <v>648</v>
      </c>
      <c r="B59" s="6" t="s">
        <v>39</v>
      </c>
      <c r="C59" s="14">
        <v>0</v>
      </c>
      <c r="D59" s="72">
        <v>0</v>
      </c>
      <c r="E59" s="73">
        <v>0</v>
      </c>
      <c r="F59" s="63">
        <v>0</v>
      </c>
      <c r="G59" s="6"/>
      <c r="H59" s="48"/>
    </row>
    <row r="60" spans="1:8" ht="15.75" thickBot="1">
      <c r="A60" s="6">
        <v>649</v>
      </c>
      <c r="B60" s="6" t="s">
        <v>40</v>
      </c>
      <c r="C60" s="14">
        <v>0</v>
      </c>
      <c r="D60" s="72">
        <v>35</v>
      </c>
      <c r="E60" s="73">
        <v>0</v>
      </c>
      <c r="F60" s="63">
        <v>0</v>
      </c>
      <c r="G60" s="6"/>
      <c r="H60" s="48"/>
    </row>
    <row r="61" spans="1:8" ht="15.75" thickBot="1">
      <c r="A61" s="6">
        <v>662</v>
      </c>
      <c r="B61" s="6" t="s">
        <v>41</v>
      </c>
      <c r="C61" s="14">
        <v>0</v>
      </c>
      <c r="D61" s="72">
        <v>0</v>
      </c>
      <c r="E61" s="73">
        <v>0</v>
      </c>
      <c r="F61" s="63">
        <v>0</v>
      </c>
      <c r="G61" s="31"/>
      <c r="H61" s="33"/>
    </row>
    <row r="62" spans="1:8" ht="15.75" thickBot="1">
      <c r="A62" s="49" t="s">
        <v>75</v>
      </c>
      <c r="B62" s="20" t="s">
        <v>76</v>
      </c>
      <c r="C62" s="26">
        <v>0</v>
      </c>
      <c r="D62" s="79">
        <v>0</v>
      </c>
      <c r="E62" s="102">
        <v>0</v>
      </c>
      <c r="F62" s="103">
        <v>0</v>
      </c>
      <c r="G62" s="43"/>
      <c r="H62" s="33"/>
    </row>
    <row r="63" spans="1:8" ht="15.75" thickBot="1">
      <c r="A63" s="24" t="s">
        <v>67</v>
      </c>
      <c r="B63" s="6" t="s">
        <v>52</v>
      </c>
      <c r="C63" s="14">
        <f>SUM(C64:C66)</f>
        <v>0</v>
      </c>
      <c r="D63" s="80">
        <f>SUM(D64:D66)</f>
        <v>0</v>
      </c>
      <c r="E63" s="104">
        <f>SUM(E64:E66)</f>
        <v>0</v>
      </c>
      <c r="F63" s="63">
        <f>SUM(F64:F66)</f>
        <v>0</v>
      </c>
      <c r="G63" s="31"/>
      <c r="H63" s="33"/>
    </row>
    <row r="64" spans="1:8" ht="15.75" thickBot="1">
      <c r="A64" s="105" t="s">
        <v>7</v>
      </c>
      <c r="B64" s="52" t="s">
        <v>100</v>
      </c>
      <c r="C64" s="14"/>
      <c r="D64" s="72">
        <v>0</v>
      </c>
      <c r="E64" s="102"/>
      <c r="F64" s="103"/>
      <c r="G64" s="43" t="s">
        <v>101</v>
      </c>
      <c r="H64" s="33"/>
    </row>
    <row r="65" spans="1:8" ht="15.75" thickBot="1">
      <c r="A65" s="105"/>
      <c r="B65" s="52" t="s">
        <v>102</v>
      </c>
      <c r="C65" s="14"/>
      <c r="D65" s="72"/>
      <c r="E65" s="102"/>
      <c r="F65" s="103"/>
      <c r="G65" s="43" t="s">
        <v>81</v>
      </c>
      <c r="H65" s="33"/>
    </row>
    <row r="66" spans="1:8" ht="15.75" thickBot="1">
      <c r="A66" s="106"/>
      <c r="B66" s="107" t="s">
        <v>103</v>
      </c>
      <c r="C66" s="27"/>
      <c r="D66" s="99"/>
      <c r="E66" s="108"/>
      <c r="F66" s="101"/>
      <c r="G66" s="32" t="s">
        <v>83</v>
      </c>
      <c r="H66" s="33"/>
    </row>
    <row r="67" spans="1:8" ht="16.5" thickBot="1" thickTop="1">
      <c r="A67" s="7" t="s">
        <v>42</v>
      </c>
      <c r="B67" s="7" t="s">
        <v>43</v>
      </c>
      <c r="C67" s="9">
        <f>SUM(C52:C63)</f>
        <v>5385</v>
      </c>
      <c r="D67" s="9">
        <f>SUM(D52:D63)</f>
        <v>5006</v>
      </c>
      <c r="E67" s="123">
        <f>SUM(E52:E63)</f>
        <v>5125</v>
      </c>
      <c r="F67" s="71">
        <f>SUM(F52:F63)</f>
        <v>5125</v>
      </c>
      <c r="G67" s="7"/>
      <c r="H67" s="48"/>
    </row>
    <row r="68" spans="1:8" ht="15">
      <c r="A68" s="28"/>
      <c r="B68" s="28"/>
      <c r="C68" s="29"/>
      <c r="D68" s="29"/>
      <c r="E68" s="29"/>
      <c r="F68" s="29"/>
      <c r="G68" s="28"/>
      <c r="H68" s="48"/>
    </row>
    <row r="69" spans="1:8" ht="15.75" thickBot="1">
      <c r="A69" s="33" t="s">
        <v>0</v>
      </c>
      <c r="B69" s="33"/>
      <c r="C69" s="34"/>
      <c r="D69" s="34"/>
      <c r="E69" s="34"/>
      <c r="F69" s="35"/>
      <c r="G69" s="33"/>
      <c r="H69" s="33"/>
    </row>
    <row r="70" spans="1:8" ht="45.75" thickBot="1">
      <c r="A70" s="109" t="s">
        <v>88</v>
      </c>
      <c r="B70" s="109"/>
      <c r="C70" s="109"/>
      <c r="D70" s="109"/>
      <c r="E70" s="110" t="s">
        <v>122</v>
      </c>
      <c r="F70" s="60" t="s">
        <v>123</v>
      </c>
      <c r="G70" s="109"/>
      <c r="H70" s="48"/>
    </row>
    <row r="71" spans="1:8" ht="14.25">
      <c r="A71" s="55" t="s">
        <v>44</v>
      </c>
      <c r="B71" s="55" t="s">
        <v>89</v>
      </c>
      <c r="C71" s="56">
        <f>SUM(C67)</f>
        <v>5385</v>
      </c>
      <c r="D71" s="56">
        <f>SUM(D67)</f>
        <v>5006</v>
      </c>
      <c r="E71" s="111">
        <f>SUM(E67)</f>
        <v>5125</v>
      </c>
      <c r="F71" s="112">
        <f>SUM(F67)</f>
        <v>5125</v>
      </c>
      <c r="G71" s="55"/>
      <c r="H71" s="33"/>
    </row>
    <row r="72" spans="1:8" ht="14.25">
      <c r="A72" s="22" t="s">
        <v>44</v>
      </c>
      <c r="B72" s="22" t="s">
        <v>90</v>
      </c>
      <c r="C72" s="45">
        <v>0</v>
      </c>
      <c r="D72" s="45">
        <v>135</v>
      </c>
      <c r="E72" s="115">
        <v>0</v>
      </c>
      <c r="F72" s="116">
        <v>0</v>
      </c>
      <c r="G72" s="22"/>
      <c r="H72" s="33"/>
    </row>
    <row r="73" spans="1:8" ht="14.25">
      <c r="A73" s="15" t="s">
        <v>45</v>
      </c>
      <c r="B73" s="15" t="s">
        <v>91</v>
      </c>
      <c r="C73" s="44">
        <f>SUM(C48)</f>
        <v>14904</v>
      </c>
      <c r="D73" s="44">
        <f>SUM(D48)</f>
        <v>14524</v>
      </c>
      <c r="E73" s="115">
        <f>SUM(E48)</f>
        <v>14488</v>
      </c>
      <c r="F73" s="116">
        <f>SUM(F48)</f>
        <v>14138</v>
      </c>
      <c r="G73" s="21"/>
      <c r="H73" s="33"/>
    </row>
    <row r="74" spans="1:8" ht="15" thickBot="1">
      <c r="A74" s="12" t="s">
        <v>45</v>
      </c>
      <c r="B74" s="12" t="s">
        <v>92</v>
      </c>
      <c r="C74" s="117">
        <v>0</v>
      </c>
      <c r="D74" s="117">
        <v>110</v>
      </c>
      <c r="E74" s="115">
        <v>0</v>
      </c>
      <c r="F74" s="116">
        <v>0</v>
      </c>
      <c r="G74" s="12"/>
      <c r="H74" s="33"/>
    </row>
    <row r="75" spans="1:8" ht="15.75" thickBot="1">
      <c r="A75" s="6"/>
      <c r="B75" s="36" t="s">
        <v>93</v>
      </c>
      <c r="C75" s="37">
        <f>SUM(C73-C71)</f>
        <v>9519</v>
      </c>
      <c r="D75" s="37">
        <f>SUM(D73-D71)</f>
        <v>9518</v>
      </c>
      <c r="E75" s="281">
        <f>SUM(E73-E71)</f>
        <v>9363</v>
      </c>
      <c r="F75" s="281">
        <f>SUM(F73-F71)</f>
        <v>9013</v>
      </c>
      <c r="G75" s="6"/>
      <c r="H75" s="48"/>
    </row>
    <row r="76" spans="1:8" ht="15">
      <c r="A76" s="28"/>
      <c r="B76" s="39"/>
      <c r="C76" s="40"/>
      <c r="D76" s="40"/>
      <c r="E76" s="50"/>
      <c r="F76" s="50"/>
      <c r="G76" s="28"/>
      <c r="H76" s="48"/>
    </row>
    <row r="77" spans="1:8" ht="15">
      <c r="A77" s="28"/>
      <c r="B77" s="39"/>
      <c r="C77" s="40"/>
      <c r="D77" s="40"/>
      <c r="E77" s="50"/>
      <c r="F77" s="50"/>
      <c r="G77" s="28"/>
      <c r="H77" s="48"/>
    </row>
    <row r="78" spans="1:8" ht="15">
      <c r="A78" s="306" t="s">
        <v>68</v>
      </c>
      <c r="B78" s="306"/>
      <c r="C78" s="306"/>
      <c r="D78" s="306"/>
      <c r="E78" s="306"/>
      <c r="F78" s="306"/>
      <c r="G78" s="306"/>
      <c r="H78" s="48"/>
    </row>
    <row r="79" spans="1:8" ht="15">
      <c r="A79" s="355" t="s">
        <v>298</v>
      </c>
      <c r="B79" s="355"/>
      <c r="C79" s="40"/>
      <c r="D79" s="40"/>
      <c r="E79" s="40"/>
      <c r="F79" s="40"/>
      <c r="G79" s="28"/>
      <c r="H79" s="48"/>
    </row>
    <row r="80" spans="1:8" ht="15">
      <c r="A80" s="28"/>
      <c r="B80" s="39"/>
      <c r="C80" s="40"/>
      <c r="D80" s="40"/>
      <c r="E80" s="40"/>
      <c r="F80" s="40"/>
      <c r="G80" s="28"/>
      <c r="H80" s="48"/>
    </row>
    <row r="81" spans="1:8" ht="15">
      <c r="A81" s="28"/>
      <c r="B81" s="39"/>
      <c r="C81" s="40"/>
      <c r="D81" s="40"/>
      <c r="E81" s="40"/>
      <c r="F81" s="40"/>
      <c r="G81" s="28"/>
      <c r="H81" s="48"/>
    </row>
    <row r="82" spans="1:8" ht="15">
      <c r="A82" s="293" t="s">
        <v>299</v>
      </c>
      <c r="B82" s="293"/>
      <c r="C82" s="34"/>
      <c r="D82" s="34"/>
      <c r="E82" s="34"/>
      <c r="F82" s="35"/>
      <c r="G82" s="33"/>
      <c r="H82" s="33"/>
    </row>
    <row r="83" spans="1:8" ht="15">
      <c r="A83" s="293" t="s">
        <v>300</v>
      </c>
      <c r="B83" s="293"/>
      <c r="C83" s="34"/>
      <c r="D83" s="34"/>
      <c r="E83" s="34"/>
      <c r="F83" s="35"/>
      <c r="G83" s="33"/>
      <c r="H83" s="33"/>
    </row>
    <row r="84" spans="1:8" ht="15">
      <c r="A84" s="293" t="s">
        <v>174</v>
      </c>
      <c r="B84" s="293"/>
      <c r="C84" s="34"/>
      <c r="D84" s="34"/>
      <c r="E84" s="34"/>
      <c r="F84" s="35"/>
      <c r="G84" s="33"/>
      <c r="H84" s="33"/>
    </row>
  </sheetData>
  <sheetProtection/>
  <protectedRanges>
    <protectedRange sqref="C2" name="Oblast10_1_1"/>
    <protectedRange sqref="C82:G84" name="Oblast9_1_1"/>
    <protectedRange sqref="C52:G63" name="Oblast8_1_1"/>
    <protectedRange sqref="G22 C9:G18" name="Oblast4_1_1"/>
    <protectedRange sqref="C20:F22 G20:G21" name="Oblast3_1_1"/>
    <protectedRange sqref="G22 C9:G18" name="Oblast2_1_1"/>
    <protectedRange sqref="C5:G7" name="Oblast1_1_1"/>
    <protectedRange sqref="C20:F22 G20:G21" name="Oblast6_1_1"/>
    <protectedRange sqref="C24:F47 G31:G42 G44:G47 G24:G29" name="Oblast7_1_2"/>
    <protectedRange sqref="C64:G66" name="Oblast8_2_1_1"/>
    <protectedRange sqref="G30" name="Oblast7_1_1_1"/>
  </protectedRanges>
  <mergeCells count="10">
    <mergeCell ref="A79:B79"/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294" t="s">
        <v>317</v>
      </c>
      <c r="B1" s="294"/>
      <c r="C1" s="294"/>
      <c r="D1" s="294"/>
      <c r="E1" s="294"/>
      <c r="F1" s="294"/>
      <c r="G1" s="294"/>
    </row>
    <row r="2" spans="1:7" ht="16.5" thickBot="1">
      <c r="A2" s="301" t="s">
        <v>3</v>
      </c>
      <c r="B2" s="302"/>
      <c r="C2" s="303" t="s">
        <v>126</v>
      </c>
      <c r="D2" s="304"/>
      <c r="E2" s="304"/>
      <c r="F2" s="304"/>
      <c r="G2" s="305"/>
    </row>
    <row r="3" spans="1:7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59" t="s">
        <v>122</v>
      </c>
      <c r="F3" s="60" t="s">
        <v>309</v>
      </c>
      <c r="G3" s="5" t="s">
        <v>78</v>
      </c>
    </row>
    <row r="4" spans="1:7" ht="15.75" thickBot="1">
      <c r="A4" s="6">
        <v>501</v>
      </c>
      <c r="B4" s="7" t="s">
        <v>6</v>
      </c>
      <c r="C4" s="14">
        <f>SUM(C5:C7)</f>
        <v>3140</v>
      </c>
      <c r="D4" s="61">
        <f>SUM(D5:D7)</f>
        <v>3170</v>
      </c>
      <c r="E4" s="62">
        <f>SUM(E5:E7)</f>
        <v>3470</v>
      </c>
      <c r="F4" s="63">
        <f>SUM(F5:F7)</f>
        <v>3470</v>
      </c>
      <c r="G4" s="61"/>
    </row>
    <row r="5" spans="1:7" ht="14.25">
      <c r="A5" s="295" t="s">
        <v>7</v>
      </c>
      <c r="B5" s="10" t="s">
        <v>8</v>
      </c>
      <c r="C5" s="16">
        <v>2500</v>
      </c>
      <c r="D5" s="64">
        <v>2500</v>
      </c>
      <c r="E5" s="65">
        <v>2750</v>
      </c>
      <c r="F5" s="167">
        <v>2750</v>
      </c>
      <c r="G5" s="74"/>
    </row>
    <row r="6" spans="1:7" ht="14.25">
      <c r="A6" s="296"/>
      <c r="B6" s="15" t="s">
        <v>9</v>
      </c>
      <c r="C6" s="11">
        <v>30</v>
      </c>
      <c r="D6" s="66">
        <v>20</v>
      </c>
      <c r="E6" s="67">
        <v>20</v>
      </c>
      <c r="F6" s="171">
        <v>20</v>
      </c>
      <c r="G6" s="66"/>
    </row>
    <row r="7" spans="1:7" ht="15.75" thickBot="1">
      <c r="A7" s="297"/>
      <c r="B7" s="12" t="s">
        <v>10</v>
      </c>
      <c r="C7" s="17">
        <v>610</v>
      </c>
      <c r="D7" s="69">
        <v>650</v>
      </c>
      <c r="E7" s="70">
        <v>700</v>
      </c>
      <c r="F7" s="175">
        <v>700</v>
      </c>
      <c r="G7" s="249">
        <v>3</v>
      </c>
    </row>
    <row r="8" spans="1:7" ht="15.75" thickBot="1">
      <c r="A8" s="6">
        <v>502</v>
      </c>
      <c r="B8" s="6" t="s">
        <v>11</v>
      </c>
      <c r="C8" s="14">
        <f>SUM(C9:C12)</f>
        <v>2000</v>
      </c>
      <c r="D8" s="72">
        <f>SUM(D9:D12)</f>
        <v>1927</v>
      </c>
      <c r="E8" s="73">
        <f>SUM(E9:E12)</f>
        <v>2040</v>
      </c>
      <c r="F8" s="63">
        <f>SUM(F9:F12)</f>
        <v>2040</v>
      </c>
      <c r="G8" s="72">
        <v>5</v>
      </c>
    </row>
    <row r="9" spans="1:7" ht="14.25">
      <c r="A9" s="298" t="s">
        <v>7</v>
      </c>
      <c r="B9" s="55" t="s">
        <v>12</v>
      </c>
      <c r="C9" s="53">
        <v>170</v>
      </c>
      <c r="D9" s="74">
        <v>197</v>
      </c>
      <c r="E9" s="75">
        <v>210</v>
      </c>
      <c r="F9" s="179">
        <v>210</v>
      </c>
      <c r="G9" s="74"/>
    </row>
    <row r="10" spans="1:7" ht="14.25">
      <c r="A10" s="299"/>
      <c r="B10" s="15" t="s">
        <v>13</v>
      </c>
      <c r="C10" s="16">
        <v>1300</v>
      </c>
      <c r="D10" s="64">
        <v>1200</v>
      </c>
      <c r="E10" s="65">
        <v>1300</v>
      </c>
      <c r="F10" s="167">
        <v>1300</v>
      </c>
      <c r="G10" s="64"/>
    </row>
    <row r="11" spans="1:7" ht="14.25">
      <c r="A11" s="299"/>
      <c r="B11" s="15" t="s">
        <v>46</v>
      </c>
      <c r="C11" s="11">
        <v>530</v>
      </c>
      <c r="D11" s="66">
        <v>530</v>
      </c>
      <c r="E11" s="67">
        <v>530</v>
      </c>
      <c r="F11" s="171">
        <v>530</v>
      </c>
      <c r="G11" s="66"/>
    </row>
    <row r="12" spans="1:7" ht="15" thickBot="1">
      <c r="A12" s="300"/>
      <c r="B12" s="12" t="s">
        <v>47</v>
      </c>
      <c r="C12" s="23">
        <v>0</v>
      </c>
      <c r="D12" s="77">
        <v>0</v>
      </c>
      <c r="E12" s="78">
        <v>0</v>
      </c>
      <c r="F12" s="183">
        <v>0</v>
      </c>
      <c r="G12" s="69"/>
    </row>
    <row r="13" spans="1:7" ht="15.75" thickBot="1">
      <c r="A13" s="6">
        <v>504</v>
      </c>
      <c r="B13" s="7" t="s">
        <v>14</v>
      </c>
      <c r="C13" s="9">
        <v>10</v>
      </c>
      <c r="D13" s="61">
        <v>10</v>
      </c>
      <c r="E13" s="62">
        <v>10</v>
      </c>
      <c r="F13" s="71">
        <v>10</v>
      </c>
      <c r="G13" s="61"/>
    </row>
    <row r="14" spans="1:7" ht="15.75" thickBot="1">
      <c r="A14" s="41" t="s">
        <v>53</v>
      </c>
      <c r="B14" s="7" t="s">
        <v>54</v>
      </c>
      <c r="C14" s="9">
        <v>0</v>
      </c>
      <c r="D14" s="61">
        <v>0</v>
      </c>
      <c r="E14" s="62">
        <v>0</v>
      </c>
      <c r="F14" s="71">
        <v>0</v>
      </c>
      <c r="G14" s="61"/>
    </row>
    <row r="15" spans="1:7" ht="15.75" thickBot="1">
      <c r="A15" s="6">
        <v>511</v>
      </c>
      <c r="B15" s="6" t="s">
        <v>2</v>
      </c>
      <c r="C15" s="14">
        <v>400</v>
      </c>
      <c r="D15" s="72">
        <v>400</v>
      </c>
      <c r="E15" s="73">
        <v>695</v>
      </c>
      <c r="F15" s="63">
        <v>495</v>
      </c>
      <c r="G15" s="251"/>
    </row>
    <row r="16" spans="1:7" ht="15.75" thickBot="1">
      <c r="A16" s="7">
        <v>512</v>
      </c>
      <c r="B16" s="6" t="s">
        <v>15</v>
      </c>
      <c r="C16" s="9">
        <v>3</v>
      </c>
      <c r="D16" s="61">
        <v>3</v>
      </c>
      <c r="E16" s="62">
        <v>3</v>
      </c>
      <c r="F16" s="71">
        <v>3</v>
      </c>
      <c r="G16" s="72"/>
    </row>
    <row r="17" spans="1:7" ht="15.75" thickBot="1">
      <c r="A17" s="6">
        <v>513</v>
      </c>
      <c r="B17" s="6" t="s">
        <v>16</v>
      </c>
      <c r="C17" s="14">
        <v>5</v>
      </c>
      <c r="D17" s="72">
        <v>5</v>
      </c>
      <c r="E17" s="73">
        <v>5</v>
      </c>
      <c r="F17" s="63">
        <v>5</v>
      </c>
      <c r="G17" s="250"/>
    </row>
    <row r="18" spans="1:7" ht="15.75" thickBot="1">
      <c r="A18" s="6">
        <v>516</v>
      </c>
      <c r="B18" s="6" t="s">
        <v>55</v>
      </c>
      <c r="C18" s="14">
        <v>0</v>
      </c>
      <c r="D18" s="72">
        <v>0</v>
      </c>
      <c r="E18" s="73">
        <v>0</v>
      </c>
      <c r="F18" s="63">
        <v>0</v>
      </c>
      <c r="G18" s="250"/>
    </row>
    <row r="19" spans="1:7" ht="15.75" thickBot="1">
      <c r="A19" s="6">
        <v>518</v>
      </c>
      <c r="B19" s="6" t="s">
        <v>17</v>
      </c>
      <c r="C19" s="14">
        <f>SUM(C20:C22)</f>
        <v>631</v>
      </c>
      <c r="D19" s="80">
        <f>SUM(D20:D22)</f>
        <v>660</v>
      </c>
      <c r="E19" s="104">
        <f>SUM(E20:E22)</f>
        <v>707</v>
      </c>
      <c r="F19" s="63">
        <f>SUM(F20:F22)</f>
        <v>707</v>
      </c>
      <c r="G19" s="72"/>
    </row>
    <row r="20" spans="1:7" ht="15">
      <c r="A20" s="19" t="s">
        <v>7</v>
      </c>
      <c r="B20" s="55" t="s">
        <v>18</v>
      </c>
      <c r="C20" s="130">
        <v>14</v>
      </c>
      <c r="D20" s="131">
        <v>10</v>
      </c>
      <c r="E20" s="132">
        <v>7</v>
      </c>
      <c r="F20" s="125">
        <v>7</v>
      </c>
      <c r="G20" s="79"/>
    </row>
    <row r="21" spans="1:7" ht="15">
      <c r="A21" s="18"/>
      <c r="B21" s="15" t="s">
        <v>19</v>
      </c>
      <c r="C21" s="133">
        <v>0</v>
      </c>
      <c r="D21" s="134">
        <v>0</v>
      </c>
      <c r="E21" s="135">
        <v>0</v>
      </c>
      <c r="F21" s="126">
        <v>0</v>
      </c>
      <c r="G21" s="82"/>
    </row>
    <row r="22" spans="1:7" ht="15.75" thickBot="1">
      <c r="A22" s="18"/>
      <c r="B22" s="54" t="s">
        <v>10</v>
      </c>
      <c r="C22" s="136">
        <v>617</v>
      </c>
      <c r="D22" s="137">
        <v>650</v>
      </c>
      <c r="E22" s="138">
        <v>700</v>
      </c>
      <c r="F22" s="145">
        <v>700</v>
      </c>
      <c r="G22" s="97">
        <v>4</v>
      </c>
    </row>
    <row r="23" spans="1:7" ht="15.75" thickBot="1">
      <c r="A23" s="124">
        <v>521</v>
      </c>
      <c r="B23" s="124" t="s">
        <v>20</v>
      </c>
      <c r="C23" s="14">
        <f>SUM(C24:C27)</f>
        <v>40</v>
      </c>
      <c r="D23" s="72">
        <f>SUM(D24:D27)</f>
        <v>35</v>
      </c>
      <c r="E23" s="73">
        <f>SUM(E24:E27)</f>
        <v>100</v>
      </c>
      <c r="F23" s="63">
        <f>SUM(F24:F27)</f>
        <v>100</v>
      </c>
      <c r="G23" s="72"/>
    </row>
    <row r="24" spans="1:7" ht="14.25">
      <c r="A24" s="88" t="s">
        <v>7</v>
      </c>
      <c r="B24" s="89" t="s">
        <v>21</v>
      </c>
      <c r="C24" s="53">
        <v>0</v>
      </c>
      <c r="D24" s="74">
        <v>0</v>
      </c>
      <c r="E24" s="65">
        <v>0</v>
      </c>
      <c r="F24" s="167">
        <v>0</v>
      </c>
      <c r="G24" s="74"/>
    </row>
    <row r="25" spans="1:7" ht="14.25">
      <c r="A25" s="90"/>
      <c r="B25" s="91" t="s">
        <v>22</v>
      </c>
      <c r="C25" s="16">
        <v>5</v>
      </c>
      <c r="D25" s="64">
        <v>0</v>
      </c>
      <c r="E25" s="67">
        <v>0</v>
      </c>
      <c r="F25" s="171">
        <v>0</v>
      </c>
      <c r="G25" s="66"/>
    </row>
    <row r="26" spans="1:7" ht="14.25">
      <c r="A26" s="90"/>
      <c r="B26" s="90" t="s">
        <v>23</v>
      </c>
      <c r="C26" s="13">
        <v>35</v>
      </c>
      <c r="D26" s="92">
        <v>35</v>
      </c>
      <c r="E26" s="93">
        <v>40</v>
      </c>
      <c r="F26" s="253">
        <v>40</v>
      </c>
      <c r="G26" s="92"/>
    </row>
    <row r="27" spans="1:7" ht="15" thickBot="1">
      <c r="A27" s="95"/>
      <c r="B27" s="96" t="s">
        <v>24</v>
      </c>
      <c r="C27" s="23">
        <v>0</v>
      </c>
      <c r="D27" s="77">
        <v>0</v>
      </c>
      <c r="E27" s="78">
        <v>60</v>
      </c>
      <c r="F27" s="183">
        <v>60</v>
      </c>
      <c r="G27" s="77"/>
    </row>
    <row r="28" spans="1:7" ht="15.75" thickBot="1">
      <c r="A28" s="6">
        <v>524</v>
      </c>
      <c r="B28" s="6" t="s">
        <v>25</v>
      </c>
      <c r="C28" s="14">
        <v>16</v>
      </c>
      <c r="D28" s="72">
        <v>16</v>
      </c>
      <c r="E28" s="73">
        <v>18</v>
      </c>
      <c r="F28" s="63">
        <v>18</v>
      </c>
      <c r="G28" s="72"/>
    </row>
    <row r="29" spans="1:7" ht="15.75" thickBot="1">
      <c r="A29" s="6">
        <v>525</v>
      </c>
      <c r="B29" s="6" t="s">
        <v>26</v>
      </c>
      <c r="C29" s="14">
        <v>105</v>
      </c>
      <c r="D29" s="72">
        <v>105</v>
      </c>
      <c r="E29" s="73">
        <v>115</v>
      </c>
      <c r="F29" s="63">
        <v>115</v>
      </c>
      <c r="G29" s="72"/>
    </row>
    <row r="30" spans="1:7" ht="15.75" thickBot="1">
      <c r="A30" s="6">
        <v>527</v>
      </c>
      <c r="B30" s="6" t="s">
        <v>48</v>
      </c>
      <c r="C30" s="14">
        <v>35</v>
      </c>
      <c r="D30" s="72">
        <v>30</v>
      </c>
      <c r="E30" s="73">
        <v>25</v>
      </c>
      <c r="F30" s="63">
        <v>25</v>
      </c>
      <c r="G30" s="72"/>
    </row>
    <row r="31" spans="1:7" ht="15.75" thickBot="1">
      <c r="A31" s="6">
        <v>528</v>
      </c>
      <c r="B31" s="6" t="s">
        <v>49</v>
      </c>
      <c r="C31" s="14">
        <v>0</v>
      </c>
      <c r="D31" s="72">
        <v>0</v>
      </c>
      <c r="E31" s="73">
        <v>0</v>
      </c>
      <c r="F31" s="63">
        <v>0</v>
      </c>
      <c r="G31" s="72"/>
    </row>
    <row r="32" spans="1:7" ht="15.75" thickBot="1">
      <c r="A32" s="6">
        <v>531</v>
      </c>
      <c r="B32" s="6" t="s">
        <v>27</v>
      </c>
      <c r="C32" s="14">
        <v>0</v>
      </c>
      <c r="D32" s="72">
        <v>0</v>
      </c>
      <c r="E32" s="73">
        <v>0</v>
      </c>
      <c r="F32" s="63">
        <v>0</v>
      </c>
      <c r="G32" s="72"/>
    </row>
    <row r="33" spans="1:7" ht="15.75" thickBot="1">
      <c r="A33" s="6">
        <v>538</v>
      </c>
      <c r="B33" s="6" t="s">
        <v>28</v>
      </c>
      <c r="C33" s="14">
        <v>8</v>
      </c>
      <c r="D33" s="72">
        <v>8</v>
      </c>
      <c r="E33" s="73">
        <v>9</v>
      </c>
      <c r="F33" s="63">
        <v>9</v>
      </c>
      <c r="G33" s="72"/>
    </row>
    <row r="34" spans="1:7" ht="15.75" thickBot="1">
      <c r="A34" s="24" t="s">
        <v>56</v>
      </c>
      <c r="B34" s="6" t="s">
        <v>29</v>
      </c>
      <c r="C34" s="14">
        <v>0</v>
      </c>
      <c r="D34" s="97">
        <v>0</v>
      </c>
      <c r="E34" s="98">
        <v>0</v>
      </c>
      <c r="F34" s="94">
        <v>0</v>
      </c>
      <c r="G34" s="72"/>
    </row>
    <row r="35" spans="1:7" ht="15.75" thickBot="1">
      <c r="A35" s="6">
        <v>543</v>
      </c>
      <c r="B35" s="6" t="s">
        <v>30</v>
      </c>
      <c r="C35" s="14">
        <v>0</v>
      </c>
      <c r="D35" s="72">
        <v>0</v>
      </c>
      <c r="E35" s="73">
        <v>0</v>
      </c>
      <c r="F35" s="63">
        <v>0</v>
      </c>
      <c r="G35" s="72"/>
    </row>
    <row r="36" spans="1:7" ht="15.75" thickBot="1">
      <c r="A36" s="24">
        <v>548</v>
      </c>
      <c r="B36" s="6" t="s">
        <v>57</v>
      </c>
      <c r="C36" s="14">
        <v>0</v>
      </c>
      <c r="D36" s="72">
        <v>0</v>
      </c>
      <c r="E36" s="73">
        <v>0</v>
      </c>
      <c r="F36" s="63">
        <v>0</v>
      </c>
      <c r="G36" s="72"/>
    </row>
    <row r="37" spans="1:7" ht="15.75" thickBot="1">
      <c r="A37" s="6">
        <v>551</v>
      </c>
      <c r="B37" s="6" t="s">
        <v>31</v>
      </c>
      <c r="C37" s="14">
        <v>0</v>
      </c>
      <c r="D37" s="72">
        <v>0</v>
      </c>
      <c r="E37" s="73">
        <v>0</v>
      </c>
      <c r="F37" s="63">
        <v>0</v>
      </c>
      <c r="G37" s="72"/>
    </row>
    <row r="38" spans="1:7" ht="15.75" thickBot="1">
      <c r="A38" s="24" t="s">
        <v>58</v>
      </c>
      <c r="B38" s="6" t="s">
        <v>59</v>
      </c>
      <c r="C38" s="14">
        <v>0</v>
      </c>
      <c r="D38" s="72">
        <v>0</v>
      </c>
      <c r="E38" s="73">
        <v>0</v>
      </c>
      <c r="F38" s="63">
        <v>0</v>
      </c>
      <c r="G38" s="72"/>
    </row>
    <row r="39" spans="1:7" ht="15.75" thickBot="1">
      <c r="A39" s="24">
        <v>556</v>
      </c>
      <c r="B39" s="6" t="s">
        <v>60</v>
      </c>
      <c r="C39" s="14">
        <v>0</v>
      </c>
      <c r="D39" s="72">
        <v>0</v>
      </c>
      <c r="E39" s="73">
        <v>0</v>
      </c>
      <c r="F39" s="63">
        <v>0</v>
      </c>
      <c r="G39" s="72"/>
    </row>
    <row r="40" spans="1:7" ht="15.75" thickBot="1">
      <c r="A40" s="24">
        <v>557</v>
      </c>
      <c r="B40" s="6" t="s">
        <v>61</v>
      </c>
      <c r="C40" s="14">
        <v>0</v>
      </c>
      <c r="D40" s="72">
        <v>0</v>
      </c>
      <c r="E40" s="73">
        <v>0</v>
      </c>
      <c r="F40" s="63">
        <v>0</v>
      </c>
      <c r="G40" s="72"/>
    </row>
    <row r="41" spans="1:7" ht="15.75" thickBot="1">
      <c r="A41" s="24">
        <v>558</v>
      </c>
      <c r="B41" s="6" t="s">
        <v>62</v>
      </c>
      <c r="C41" s="14">
        <v>315</v>
      </c>
      <c r="D41" s="72">
        <v>315</v>
      </c>
      <c r="E41" s="73">
        <v>210</v>
      </c>
      <c r="F41" s="63">
        <v>50</v>
      </c>
      <c r="G41" s="251"/>
    </row>
    <row r="42" spans="1:7" ht="15.75" thickBot="1">
      <c r="A42" s="24">
        <v>549</v>
      </c>
      <c r="B42" s="6" t="s">
        <v>32</v>
      </c>
      <c r="C42" s="14">
        <v>250</v>
      </c>
      <c r="D42" s="72">
        <v>230</v>
      </c>
      <c r="E42" s="73">
        <v>220</v>
      </c>
      <c r="F42" s="63">
        <v>220</v>
      </c>
      <c r="G42" s="72"/>
    </row>
    <row r="43" spans="1:7" ht="15.75" thickBot="1">
      <c r="A43" s="24" t="s">
        <v>74</v>
      </c>
      <c r="B43" s="6" t="s">
        <v>63</v>
      </c>
      <c r="C43" s="14">
        <v>0</v>
      </c>
      <c r="D43" s="72">
        <v>0</v>
      </c>
      <c r="E43" s="73">
        <v>0</v>
      </c>
      <c r="F43" s="63">
        <v>0</v>
      </c>
      <c r="G43" s="72"/>
    </row>
    <row r="44" spans="1:7" ht="15.75" thickBot="1">
      <c r="A44" s="7">
        <v>569</v>
      </c>
      <c r="B44" s="7" t="s">
        <v>33</v>
      </c>
      <c r="C44" s="9">
        <v>0</v>
      </c>
      <c r="D44" s="61">
        <v>0</v>
      </c>
      <c r="E44" s="62">
        <v>0</v>
      </c>
      <c r="F44" s="71">
        <v>0</v>
      </c>
      <c r="G44" s="61"/>
    </row>
    <row r="45" spans="1:7" ht="15.75" thickBot="1">
      <c r="A45" s="24" t="s">
        <v>79</v>
      </c>
      <c r="B45" s="6" t="s">
        <v>98</v>
      </c>
      <c r="C45" s="14">
        <v>34582</v>
      </c>
      <c r="D45" s="72">
        <v>34582</v>
      </c>
      <c r="E45" s="73">
        <v>34582</v>
      </c>
      <c r="F45" s="63">
        <v>34582</v>
      </c>
      <c r="G45" s="251" t="s">
        <v>81</v>
      </c>
    </row>
    <row r="46" spans="1:7" ht="15.75" thickBot="1">
      <c r="A46" s="41" t="s">
        <v>79</v>
      </c>
      <c r="B46" s="18" t="s">
        <v>99</v>
      </c>
      <c r="C46" s="46">
        <v>0</v>
      </c>
      <c r="D46" s="97">
        <v>0</v>
      </c>
      <c r="E46" s="98">
        <v>0</v>
      </c>
      <c r="F46" s="94">
        <v>0</v>
      </c>
      <c r="G46" s="252" t="s">
        <v>83</v>
      </c>
    </row>
    <row r="47" spans="1:7" ht="15.75" thickBot="1">
      <c r="A47" s="25"/>
      <c r="B47" s="25" t="s">
        <v>50</v>
      </c>
      <c r="C47" s="27">
        <v>0</v>
      </c>
      <c r="D47" s="99">
        <v>70</v>
      </c>
      <c r="E47" s="100">
        <v>0</v>
      </c>
      <c r="F47" s="101">
        <v>0</v>
      </c>
      <c r="G47" s="99"/>
    </row>
    <row r="48" spans="1:7" ht="16.5" thickBot="1" thickTop="1">
      <c r="A48" s="42" t="s">
        <v>34</v>
      </c>
      <c r="B48" s="7" t="s">
        <v>35</v>
      </c>
      <c r="C48" s="9">
        <f>SUM(C4,C8,C13:C19,C23,C28:C47)</f>
        <v>41540</v>
      </c>
      <c r="D48" s="61">
        <f>SUM(D4,D8,D13:D19,D23,D28:D47)</f>
        <v>41566</v>
      </c>
      <c r="E48" s="62">
        <f>SUM(E4,E8,E13:E19,E23,E28:E47)</f>
        <v>42209</v>
      </c>
      <c r="F48" s="71">
        <f>SUM(F4,F8,F13:F19,F23,F28:F47)</f>
        <v>41849</v>
      </c>
      <c r="G48" s="61"/>
    </row>
    <row r="49" spans="1:7" ht="15">
      <c r="A49" s="28"/>
      <c r="B49" s="28"/>
      <c r="C49" s="29"/>
      <c r="D49" s="29"/>
      <c r="E49" s="29"/>
      <c r="F49" s="29"/>
      <c r="G49" s="28"/>
    </row>
    <row r="50" spans="1:7" ht="15.75" thickBot="1">
      <c r="A50" s="28"/>
      <c r="B50" s="28"/>
      <c r="C50" s="29"/>
      <c r="D50" s="29"/>
      <c r="E50" s="29"/>
      <c r="F50" s="29"/>
      <c r="G50" s="28"/>
    </row>
    <row r="51" spans="1:7" ht="45.75" thickBot="1">
      <c r="A51" s="4"/>
      <c r="B51" s="4" t="s">
        <v>5</v>
      </c>
      <c r="C51" s="58" t="s">
        <v>118</v>
      </c>
      <c r="D51" s="58" t="s">
        <v>121</v>
      </c>
      <c r="E51" s="59" t="s">
        <v>122</v>
      </c>
      <c r="F51" s="60" t="s">
        <v>309</v>
      </c>
      <c r="G51" s="5" t="s">
        <v>94</v>
      </c>
    </row>
    <row r="52" spans="1:7" ht="15.75" thickBot="1">
      <c r="A52" s="30">
        <v>602</v>
      </c>
      <c r="B52" s="6" t="s">
        <v>36</v>
      </c>
      <c r="C52" s="14">
        <v>0</v>
      </c>
      <c r="D52" s="72">
        <v>0</v>
      </c>
      <c r="E52" s="73">
        <v>0</v>
      </c>
      <c r="F52" s="63">
        <v>0</v>
      </c>
      <c r="G52" s="52" t="s">
        <v>302</v>
      </c>
    </row>
    <row r="53" spans="1:7" ht="15.75" thickBot="1">
      <c r="A53" s="6">
        <v>603</v>
      </c>
      <c r="B53" s="6" t="s">
        <v>37</v>
      </c>
      <c r="C53" s="14">
        <v>140</v>
      </c>
      <c r="D53" s="72">
        <v>0</v>
      </c>
      <c r="E53" s="73">
        <v>0</v>
      </c>
      <c r="F53" s="63">
        <v>0</v>
      </c>
      <c r="G53" s="6"/>
    </row>
    <row r="54" spans="1:7" ht="15.75" thickBot="1">
      <c r="A54" s="6">
        <v>604</v>
      </c>
      <c r="B54" s="6" t="s">
        <v>51</v>
      </c>
      <c r="C54" s="14">
        <v>10</v>
      </c>
      <c r="D54" s="72">
        <v>10</v>
      </c>
      <c r="E54" s="73">
        <v>10</v>
      </c>
      <c r="F54" s="63">
        <v>10</v>
      </c>
      <c r="G54" s="6"/>
    </row>
    <row r="55" spans="1:7" ht="15.75" thickBot="1">
      <c r="A55" s="24">
        <v>609</v>
      </c>
      <c r="B55" s="6" t="s">
        <v>38</v>
      </c>
      <c r="C55" s="14">
        <v>2670</v>
      </c>
      <c r="D55" s="72">
        <v>2833</v>
      </c>
      <c r="E55" s="73">
        <v>3155</v>
      </c>
      <c r="F55" s="63">
        <v>3155</v>
      </c>
      <c r="G55" s="6"/>
    </row>
    <row r="56" spans="1:7" ht="15.75" thickBot="1">
      <c r="A56" s="24">
        <v>641</v>
      </c>
      <c r="B56" s="6" t="s">
        <v>64</v>
      </c>
      <c r="C56" s="14">
        <v>0</v>
      </c>
      <c r="D56" s="72">
        <v>0</v>
      </c>
      <c r="E56" s="73">
        <v>0</v>
      </c>
      <c r="F56" s="63">
        <v>0</v>
      </c>
      <c r="G56" s="6"/>
    </row>
    <row r="57" spans="1:7" ht="15.75" thickBot="1">
      <c r="A57" s="6">
        <v>642</v>
      </c>
      <c r="B57" s="6" t="s">
        <v>29</v>
      </c>
      <c r="C57" s="14">
        <v>0</v>
      </c>
      <c r="D57" s="72">
        <v>0</v>
      </c>
      <c r="E57" s="73">
        <v>0</v>
      </c>
      <c r="F57" s="63">
        <v>0</v>
      </c>
      <c r="G57" s="31"/>
    </row>
    <row r="58" spans="1:7" ht="15.75" thickBot="1">
      <c r="A58" s="41" t="s">
        <v>65</v>
      </c>
      <c r="B58" s="18" t="s">
        <v>66</v>
      </c>
      <c r="C58" s="9">
        <v>0</v>
      </c>
      <c r="D58" s="61">
        <v>0</v>
      </c>
      <c r="E58" s="62">
        <v>0</v>
      </c>
      <c r="F58" s="71">
        <v>0</v>
      </c>
      <c r="G58" s="22"/>
    </row>
    <row r="59" spans="1:7" ht="15.75" thickBot="1">
      <c r="A59" s="6">
        <v>648</v>
      </c>
      <c r="B59" s="6" t="s">
        <v>39</v>
      </c>
      <c r="C59" s="14">
        <v>80</v>
      </c>
      <c r="D59" s="72">
        <v>80</v>
      </c>
      <c r="E59" s="73">
        <v>70</v>
      </c>
      <c r="F59" s="63">
        <v>70</v>
      </c>
      <c r="G59" s="6"/>
    </row>
    <row r="60" spans="1:7" ht="15.75" thickBot="1">
      <c r="A60" s="6">
        <v>649</v>
      </c>
      <c r="B60" s="6" t="s">
        <v>40</v>
      </c>
      <c r="C60" s="14">
        <v>2</v>
      </c>
      <c r="D60" s="72">
        <v>3</v>
      </c>
      <c r="E60" s="73">
        <v>2</v>
      </c>
      <c r="F60" s="63">
        <v>2</v>
      </c>
      <c r="G60" s="6"/>
    </row>
    <row r="61" spans="1:7" ht="15.75" thickBot="1">
      <c r="A61" s="6">
        <v>662</v>
      </c>
      <c r="B61" s="6" t="s">
        <v>41</v>
      </c>
      <c r="C61" s="14">
        <v>0</v>
      </c>
      <c r="D61" s="72">
        <v>0</v>
      </c>
      <c r="E61" s="73">
        <v>0</v>
      </c>
      <c r="F61" s="63">
        <v>0</v>
      </c>
      <c r="G61" s="31"/>
    </row>
    <row r="62" spans="1:7" ht="15.75" thickBot="1">
      <c r="A62" s="49" t="s">
        <v>75</v>
      </c>
      <c r="B62" s="20" t="s">
        <v>76</v>
      </c>
      <c r="C62" s="26">
        <v>5</v>
      </c>
      <c r="D62" s="79">
        <v>7</v>
      </c>
      <c r="E62" s="102">
        <v>5</v>
      </c>
      <c r="F62" s="103">
        <v>5</v>
      </c>
      <c r="G62" s="43"/>
    </row>
    <row r="63" spans="1:7" ht="15.75" thickBot="1">
      <c r="A63" s="24" t="s">
        <v>67</v>
      </c>
      <c r="B63" s="6" t="s">
        <v>52</v>
      </c>
      <c r="C63" s="14">
        <f>SUM(C64:C66)</f>
        <v>34582</v>
      </c>
      <c r="D63" s="80">
        <f>SUM(D64:D66)</f>
        <v>34582</v>
      </c>
      <c r="E63" s="104">
        <f>SUM(E64:E66)</f>
        <v>34582</v>
      </c>
      <c r="F63" s="63">
        <f>SUM(F64:F66)</f>
        <v>34582</v>
      </c>
      <c r="G63" s="31"/>
    </row>
    <row r="64" spans="1:7" ht="15.75" thickBot="1">
      <c r="A64" s="105" t="s">
        <v>7</v>
      </c>
      <c r="B64" s="52" t="s">
        <v>100</v>
      </c>
      <c r="C64" s="14">
        <v>0</v>
      </c>
      <c r="D64" s="72">
        <v>0</v>
      </c>
      <c r="E64" s="102"/>
      <c r="F64" s="103"/>
      <c r="G64" s="43" t="s">
        <v>101</v>
      </c>
    </row>
    <row r="65" spans="1:7" ht="15.75" thickBot="1">
      <c r="A65" s="105"/>
      <c r="B65" s="52" t="s">
        <v>102</v>
      </c>
      <c r="C65" s="14">
        <v>34582</v>
      </c>
      <c r="D65" s="72">
        <v>34582</v>
      </c>
      <c r="E65" s="102">
        <v>34582</v>
      </c>
      <c r="F65" s="103">
        <v>34582</v>
      </c>
      <c r="G65" s="43" t="s">
        <v>81</v>
      </c>
    </row>
    <row r="66" spans="1:7" ht="15.75" thickBot="1">
      <c r="A66" s="106"/>
      <c r="B66" s="107" t="s">
        <v>103</v>
      </c>
      <c r="C66" s="27"/>
      <c r="D66" s="99"/>
      <c r="E66" s="108"/>
      <c r="F66" s="101"/>
      <c r="G66" s="32" t="s">
        <v>83</v>
      </c>
    </row>
    <row r="67" spans="1:7" ht="16.5" thickBot="1" thickTop="1">
      <c r="A67" s="7" t="s">
        <v>42</v>
      </c>
      <c r="B67" s="7" t="s">
        <v>43</v>
      </c>
      <c r="C67" s="9">
        <f>SUM(C52:C63)</f>
        <v>37489</v>
      </c>
      <c r="D67" s="9">
        <f>SUM(D52:D63)</f>
        <v>37515</v>
      </c>
      <c r="E67" s="8">
        <f>SUM(E52:E63)</f>
        <v>37824</v>
      </c>
      <c r="F67" s="71">
        <f>SUM(F52:F63)</f>
        <v>37824</v>
      </c>
      <c r="G67" s="7"/>
    </row>
    <row r="68" spans="1:7" ht="15">
      <c r="A68" s="28"/>
      <c r="B68" s="28"/>
      <c r="C68" s="29"/>
      <c r="D68" s="29"/>
      <c r="E68" s="29"/>
      <c r="F68" s="29"/>
      <c r="G68" s="28"/>
    </row>
    <row r="69" spans="1:7" ht="15.75" thickBot="1">
      <c r="A69" s="33" t="s">
        <v>0</v>
      </c>
      <c r="B69" s="33"/>
      <c r="C69" s="34"/>
      <c r="D69" s="34"/>
      <c r="E69" s="34"/>
      <c r="F69" s="35"/>
      <c r="G69" s="33"/>
    </row>
    <row r="70" spans="1:7" ht="45.75" thickBot="1">
      <c r="A70" s="109" t="s">
        <v>88</v>
      </c>
      <c r="B70" s="109"/>
      <c r="C70" s="109"/>
      <c r="D70" s="109"/>
      <c r="E70" s="110" t="s">
        <v>122</v>
      </c>
      <c r="F70" s="60" t="s">
        <v>309</v>
      </c>
      <c r="G70" s="109"/>
    </row>
    <row r="71" spans="1:7" ht="14.25">
      <c r="A71" s="55" t="s">
        <v>44</v>
      </c>
      <c r="B71" s="55" t="s">
        <v>89</v>
      </c>
      <c r="C71" s="56">
        <f>SUM(C67)</f>
        <v>37489</v>
      </c>
      <c r="D71" s="56">
        <f>SUM(D67)</f>
        <v>37515</v>
      </c>
      <c r="E71" s="111">
        <f>SUM(E67)</f>
        <v>37824</v>
      </c>
      <c r="F71" s="112">
        <f>SUM(F67)</f>
        <v>37824</v>
      </c>
      <c r="G71" s="55"/>
    </row>
    <row r="72" spans="1:7" ht="14.25">
      <c r="A72" s="22" t="s">
        <v>44</v>
      </c>
      <c r="B72" s="22" t="s">
        <v>90</v>
      </c>
      <c r="C72" s="45">
        <v>0</v>
      </c>
      <c r="D72" s="45">
        <v>0</v>
      </c>
      <c r="E72" s="115">
        <v>0</v>
      </c>
      <c r="F72" s="116">
        <v>0</v>
      </c>
      <c r="G72" s="22"/>
    </row>
    <row r="73" spans="1:7" ht="14.25">
      <c r="A73" s="15" t="s">
        <v>45</v>
      </c>
      <c r="B73" s="15" t="s">
        <v>91</v>
      </c>
      <c r="C73" s="44">
        <f>SUM(C48)</f>
        <v>41540</v>
      </c>
      <c r="D73" s="44">
        <f>SUM(D48)</f>
        <v>41566</v>
      </c>
      <c r="E73" s="115">
        <f>SUM(E48)</f>
        <v>42209</v>
      </c>
      <c r="F73" s="116">
        <f>SUM(F48)</f>
        <v>41849</v>
      </c>
      <c r="G73" s="21"/>
    </row>
    <row r="74" spans="1:7" ht="15" thickBot="1">
      <c r="A74" s="12" t="s">
        <v>45</v>
      </c>
      <c r="B74" s="12" t="s">
        <v>92</v>
      </c>
      <c r="C74" s="117">
        <v>0</v>
      </c>
      <c r="D74" s="117">
        <v>0</v>
      </c>
      <c r="E74" s="115">
        <v>0</v>
      </c>
      <c r="F74" s="116">
        <v>0</v>
      </c>
      <c r="G74" s="12"/>
    </row>
    <row r="75" spans="1:7" ht="15.75" thickBot="1">
      <c r="A75" s="6"/>
      <c r="B75" s="36" t="s">
        <v>93</v>
      </c>
      <c r="C75" s="37">
        <f>SUM(C73-C71)</f>
        <v>4051</v>
      </c>
      <c r="D75" s="37">
        <f>SUM(D73-D71)</f>
        <v>4051</v>
      </c>
      <c r="E75" s="281">
        <f>SUM(E73-E71)</f>
        <v>4385</v>
      </c>
      <c r="F75" s="281">
        <f>SUM(F73-F71)</f>
        <v>4025</v>
      </c>
      <c r="G75" s="6"/>
    </row>
    <row r="76" spans="1:7" ht="15">
      <c r="A76" s="28"/>
      <c r="B76" s="39"/>
      <c r="C76" s="40"/>
      <c r="D76" s="40"/>
      <c r="E76" s="50"/>
      <c r="F76" s="50"/>
      <c r="G76" s="28"/>
    </row>
    <row r="77" spans="1:7" ht="15">
      <c r="A77" s="28"/>
      <c r="B77" s="39"/>
      <c r="C77" s="40"/>
      <c r="D77" s="40"/>
      <c r="E77" s="50"/>
      <c r="F77" s="50"/>
      <c r="G77" s="28"/>
    </row>
    <row r="78" spans="1:7" ht="15">
      <c r="A78" s="306" t="s">
        <v>68</v>
      </c>
      <c r="B78" s="306"/>
      <c r="C78" s="306"/>
      <c r="D78" s="306"/>
      <c r="E78" s="306"/>
      <c r="F78" s="306"/>
      <c r="G78" s="306"/>
    </row>
    <row r="79" spans="1:7" ht="15">
      <c r="A79" s="120" t="s">
        <v>104</v>
      </c>
      <c r="B79" s="39"/>
      <c r="C79" s="40"/>
      <c r="D79" s="40"/>
      <c r="E79" s="40"/>
      <c r="F79" s="40"/>
      <c r="G79" s="28"/>
    </row>
    <row r="80" spans="1:7" ht="15">
      <c r="A80" s="28"/>
      <c r="B80" s="39"/>
      <c r="C80" s="40"/>
      <c r="D80" s="40"/>
      <c r="E80" s="40"/>
      <c r="F80" s="40"/>
      <c r="G80" s="28"/>
    </row>
    <row r="81" spans="1:7" ht="15">
      <c r="A81" s="28"/>
      <c r="B81" s="39"/>
      <c r="C81" s="40"/>
      <c r="D81" s="40"/>
      <c r="E81" s="40"/>
      <c r="F81" s="40"/>
      <c r="G81" s="28"/>
    </row>
    <row r="82" spans="1:7" ht="15">
      <c r="A82" s="293" t="s">
        <v>105</v>
      </c>
      <c r="B82" s="293"/>
      <c r="C82" s="34"/>
      <c r="D82" s="34"/>
      <c r="E82" s="34"/>
      <c r="F82" s="35"/>
      <c r="G82" s="33"/>
    </row>
    <row r="83" spans="1:7" ht="15">
      <c r="A83" s="293" t="s">
        <v>111</v>
      </c>
      <c r="B83" s="293"/>
      <c r="C83" s="34"/>
      <c r="D83" s="34"/>
      <c r="E83" s="34"/>
      <c r="F83" s="35"/>
      <c r="G83" s="33"/>
    </row>
    <row r="84" spans="1:7" ht="15">
      <c r="A84" s="293" t="s">
        <v>127</v>
      </c>
      <c r="B84" s="293"/>
      <c r="C84" s="34"/>
      <c r="D84" s="34"/>
      <c r="E84" s="34"/>
      <c r="F84" s="35"/>
      <c r="G84" s="33"/>
    </row>
    <row r="85" spans="1:7" ht="15">
      <c r="A85" s="33"/>
      <c r="B85" s="33"/>
      <c r="C85" s="34"/>
      <c r="D85" s="34"/>
      <c r="E85" s="34"/>
      <c r="F85" s="35"/>
      <c r="G85" s="33"/>
    </row>
  </sheetData>
  <sheetProtection/>
  <protectedRanges>
    <protectedRange sqref="C82:G84" name="Oblast9_1_2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2"/>
    <protectedRange sqref="C2" name="Oblast10_1_2_1"/>
  </protectedRanges>
  <mergeCells count="9">
    <mergeCell ref="A83:B83"/>
    <mergeCell ref="A84:B84"/>
    <mergeCell ref="A82:B82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294" t="s">
        <v>316</v>
      </c>
      <c r="B1" s="294"/>
      <c r="C1" s="294"/>
      <c r="D1" s="294"/>
      <c r="E1" s="294"/>
      <c r="F1" s="294"/>
      <c r="G1" s="294"/>
    </row>
    <row r="2" spans="1:7" ht="16.5" thickBot="1">
      <c r="A2" s="301" t="s">
        <v>3</v>
      </c>
      <c r="B2" s="302"/>
      <c r="C2" s="307" t="s">
        <v>128</v>
      </c>
      <c r="D2" s="308"/>
      <c r="E2" s="308"/>
      <c r="F2" s="308"/>
      <c r="G2" s="305"/>
    </row>
    <row r="3" spans="1:7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59" t="s">
        <v>122</v>
      </c>
      <c r="F3" s="60" t="s">
        <v>311</v>
      </c>
      <c r="G3" s="5" t="s">
        <v>78</v>
      </c>
    </row>
    <row r="4" spans="1:7" ht="15.75" thickBot="1">
      <c r="A4" s="6">
        <v>501</v>
      </c>
      <c r="B4" s="7" t="s">
        <v>6</v>
      </c>
      <c r="C4" s="8">
        <f>SUM(C5:C7)</f>
        <v>3520</v>
      </c>
      <c r="D4" s="61">
        <f>SUM(D5:D7)</f>
        <v>3806</v>
      </c>
      <c r="E4" s="62">
        <f>SUM(E5:E7)</f>
        <v>3810</v>
      </c>
      <c r="F4" s="63">
        <f>SUM(F5:F7)</f>
        <v>3810</v>
      </c>
      <c r="G4" s="9"/>
    </row>
    <row r="5" spans="1:7" ht="15" thickBot="1">
      <c r="A5" s="295" t="s">
        <v>7</v>
      </c>
      <c r="B5" s="10" t="s">
        <v>8</v>
      </c>
      <c r="C5" s="53">
        <v>2760</v>
      </c>
      <c r="D5" s="64">
        <v>2760</v>
      </c>
      <c r="E5" s="65">
        <v>2660</v>
      </c>
      <c r="F5" s="167">
        <v>2660</v>
      </c>
      <c r="G5" s="53"/>
    </row>
    <row r="6" spans="1:7" ht="43.5" thickBot="1">
      <c r="A6" s="296"/>
      <c r="B6" s="15" t="s">
        <v>9</v>
      </c>
      <c r="C6" s="11">
        <v>20</v>
      </c>
      <c r="D6" s="66">
        <v>20</v>
      </c>
      <c r="E6" s="67">
        <v>20</v>
      </c>
      <c r="F6" s="171">
        <v>20</v>
      </c>
      <c r="G6" s="146" t="s">
        <v>129</v>
      </c>
    </row>
    <row r="7" spans="1:7" ht="15.75" thickBot="1">
      <c r="A7" s="297"/>
      <c r="B7" s="12" t="s">
        <v>10</v>
      </c>
      <c r="C7" s="17">
        <v>740</v>
      </c>
      <c r="D7" s="69">
        <v>1026</v>
      </c>
      <c r="E7" s="70">
        <v>1130</v>
      </c>
      <c r="F7" s="175">
        <v>1130</v>
      </c>
      <c r="G7" s="139" t="s">
        <v>130</v>
      </c>
    </row>
    <row r="8" spans="1:7" ht="15.75" thickBot="1">
      <c r="A8" s="6">
        <v>502</v>
      </c>
      <c r="B8" s="6" t="s">
        <v>11</v>
      </c>
      <c r="C8" s="14">
        <f>SUM(C9:C12)</f>
        <v>2120</v>
      </c>
      <c r="D8" s="72">
        <f>SUM(D9:D12)</f>
        <v>2120</v>
      </c>
      <c r="E8" s="73">
        <f>SUM(E9:E12)</f>
        <v>2180</v>
      </c>
      <c r="F8" s="63">
        <f>SUM(F9:F12)</f>
        <v>2180</v>
      </c>
      <c r="G8" s="139"/>
    </row>
    <row r="9" spans="1:7" ht="15" thickBot="1">
      <c r="A9" s="298" t="s">
        <v>7</v>
      </c>
      <c r="B9" s="55" t="s">
        <v>12</v>
      </c>
      <c r="C9" s="53">
        <v>220</v>
      </c>
      <c r="D9" s="74">
        <v>220</v>
      </c>
      <c r="E9" s="75">
        <v>230</v>
      </c>
      <c r="F9" s="179">
        <v>230</v>
      </c>
      <c r="G9" s="139"/>
    </row>
    <row r="10" spans="1:7" ht="15" thickBot="1">
      <c r="A10" s="299"/>
      <c r="B10" s="15" t="s">
        <v>13</v>
      </c>
      <c r="C10" s="16">
        <v>1300</v>
      </c>
      <c r="D10" s="64">
        <v>1300</v>
      </c>
      <c r="E10" s="65">
        <v>1350</v>
      </c>
      <c r="F10" s="167">
        <v>1350</v>
      </c>
      <c r="G10" s="139" t="s">
        <v>131</v>
      </c>
    </row>
    <row r="11" spans="1:7" ht="15" thickBot="1">
      <c r="A11" s="299"/>
      <c r="B11" s="15" t="s">
        <v>46</v>
      </c>
      <c r="C11" s="11">
        <v>600</v>
      </c>
      <c r="D11" s="66">
        <v>600</v>
      </c>
      <c r="E11" s="67">
        <v>600</v>
      </c>
      <c r="F11" s="171">
        <v>600</v>
      </c>
      <c r="G11" s="146"/>
    </row>
    <row r="12" spans="1:7" ht="15" thickBot="1">
      <c r="A12" s="300"/>
      <c r="B12" s="12" t="s">
        <v>47</v>
      </c>
      <c r="C12" s="23">
        <v>0</v>
      </c>
      <c r="D12" s="77">
        <v>0</v>
      </c>
      <c r="E12" s="78">
        <v>0</v>
      </c>
      <c r="F12" s="183">
        <v>0</v>
      </c>
      <c r="G12" s="139"/>
    </row>
    <row r="13" spans="1:7" ht="15.75" thickBot="1">
      <c r="A13" s="6">
        <v>504</v>
      </c>
      <c r="B13" s="7" t="s">
        <v>14</v>
      </c>
      <c r="C13" s="9">
        <v>6</v>
      </c>
      <c r="D13" s="61">
        <v>11</v>
      </c>
      <c r="E13" s="62">
        <v>10</v>
      </c>
      <c r="F13" s="71">
        <v>10</v>
      </c>
      <c r="G13" s="139" t="s">
        <v>132</v>
      </c>
    </row>
    <row r="14" spans="1:7" ht="15.75" thickBot="1">
      <c r="A14" s="41" t="s">
        <v>53</v>
      </c>
      <c r="B14" s="7" t="s">
        <v>54</v>
      </c>
      <c r="C14" s="9">
        <v>0</v>
      </c>
      <c r="D14" s="61">
        <v>0</v>
      </c>
      <c r="E14" s="62">
        <v>0</v>
      </c>
      <c r="F14" s="71">
        <v>0</v>
      </c>
      <c r="G14" s="139"/>
    </row>
    <row r="15" spans="1:8" ht="15.75" thickBot="1">
      <c r="A15" s="6">
        <v>511</v>
      </c>
      <c r="B15" s="6" t="s">
        <v>2</v>
      </c>
      <c r="C15" s="14">
        <v>260</v>
      </c>
      <c r="D15" s="72">
        <v>260</v>
      </c>
      <c r="E15" s="73">
        <v>260</v>
      </c>
      <c r="F15" s="63">
        <v>260</v>
      </c>
      <c r="G15" s="139"/>
      <c r="H15" t="s">
        <v>301</v>
      </c>
    </row>
    <row r="16" spans="1:7" ht="15.75" thickBot="1">
      <c r="A16" s="7">
        <v>512</v>
      </c>
      <c r="B16" s="6" t="s">
        <v>15</v>
      </c>
      <c r="C16" s="9">
        <v>3</v>
      </c>
      <c r="D16" s="61">
        <v>4</v>
      </c>
      <c r="E16" s="62">
        <v>4</v>
      </c>
      <c r="F16" s="71">
        <v>4</v>
      </c>
      <c r="G16" s="139" t="s">
        <v>133</v>
      </c>
    </row>
    <row r="17" spans="1:7" ht="15.75" thickBot="1">
      <c r="A17" s="6">
        <v>513</v>
      </c>
      <c r="B17" s="6" t="s">
        <v>16</v>
      </c>
      <c r="C17" s="14">
        <v>24</v>
      </c>
      <c r="D17" s="72">
        <v>24</v>
      </c>
      <c r="E17" s="73">
        <v>5</v>
      </c>
      <c r="F17" s="63">
        <v>5</v>
      </c>
      <c r="G17" s="139"/>
    </row>
    <row r="18" spans="1:7" ht="15.75" thickBot="1">
      <c r="A18" s="6">
        <v>516</v>
      </c>
      <c r="B18" s="6" t="s">
        <v>55</v>
      </c>
      <c r="C18" s="14">
        <v>0</v>
      </c>
      <c r="D18" s="72">
        <v>0</v>
      </c>
      <c r="E18" s="73">
        <v>0</v>
      </c>
      <c r="F18" s="63">
        <v>0</v>
      </c>
      <c r="G18" s="139"/>
    </row>
    <row r="19" spans="1:7" ht="15.75" thickBot="1">
      <c r="A19" s="6">
        <v>518</v>
      </c>
      <c r="B19" s="6" t="s">
        <v>17</v>
      </c>
      <c r="C19" s="14">
        <f>SUM(C20:C22)</f>
        <v>555</v>
      </c>
      <c r="D19" s="80">
        <f>SUM(D20:D22)</f>
        <v>553</v>
      </c>
      <c r="E19" s="104">
        <f>SUM(E20:E22)</f>
        <v>563</v>
      </c>
      <c r="F19" s="63">
        <f>SUM(F20:F22)</f>
        <v>563</v>
      </c>
      <c r="G19" s="139"/>
    </row>
    <row r="20" spans="1:7" ht="15.75" thickBot="1">
      <c r="A20" s="19" t="s">
        <v>7</v>
      </c>
      <c r="B20" s="55" t="s">
        <v>18</v>
      </c>
      <c r="C20" s="130">
        <v>13</v>
      </c>
      <c r="D20" s="121">
        <v>13</v>
      </c>
      <c r="E20" s="81">
        <v>13</v>
      </c>
      <c r="F20" s="76">
        <v>13</v>
      </c>
      <c r="G20" s="139" t="s">
        <v>134</v>
      </c>
    </row>
    <row r="21" spans="1:7" ht="15.75" thickBot="1">
      <c r="A21" s="18"/>
      <c r="B21" s="15" t="s">
        <v>19</v>
      </c>
      <c r="C21" s="133">
        <v>0</v>
      </c>
      <c r="D21" s="82">
        <v>0</v>
      </c>
      <c r="E21" s="83">
        <v>0</v>
      </c>
      <c r="F21" s="68">
        <v>0</v>
      </c>
      <c r="G21" s="139"/>
    </row>
    <row r="22" spans="1:7" ht="15.75" thickBot="1">
      <c r="A22" s="18"/>
      <c r="B22" s="54" t="s">
        <v>10</v>
      </c>
      <c r="C22" s="136">
        <v>542</v>
      </c>
      <c r="D22" s="85">
        <v>540</v>
      </c>
      <c r="E22" s="86">
        <v>550</v>
      </c>
      <c r="F22" s="87">
        <v>550</v>
      </c>
      <c r="G22" s="139" t="s">
        <v>130</v>
      </c>
    </row>
    <row r="23" spans="1:7" ht="15.75" thickBot="1">
      <c r="A23" s="124">
        <v>521</v>
      </c>
      <c r="B23" s="124" t="s">
        <v>20</v>
      </c>
      <c r="C23" s="14">
        <f>SUM(C24:C27)</f>
        <v>375</v>
      </c>
      <c r="D23" s="72">
        <f>SUM(D24:D27)</f>
        <v>300</v>
      </c>
      <c r="E23" s="73">
        <f>SUM(E24:E27)</f>
        <v>330</v>
      </c>
      <c r="F23" s="63">
        <f>SUM(F24:F27)</f>
        <v>330</v>
      </c>
      <c r="G23" s="14"/>
    </row>
    <row r="24" spans="1:7" ht="14.25">
      <c r="A24" s="88" t="s">
        <v>7</v>
      </c>
      <c r="B24" s="89" t="s">
        <v>21</v>
      </c>
      <c r="C24" s="53">
        <v>0</v>
      </c>
      <c r="D24" s="74">
        <v>0</v>
      </c>
      <c r="E24" s="65">
        <v>0</v>
      </c>
      <c r="F24" s="167">
        <v>0</v>
      </c>
      <c r="G24" s="53"/>
    </row>
    <row r="25" spans="1:7" ht="14.25">
      <c r="A25" s="90"/>
      <c r="B25" s="91" t="s">
        <v>22</v>
      </c>
      <c r="C25" s="11">
        <v>5</v>
      </c>
      <c r="D25" s="64">
        <v>0</v>
      </c>
      <c r="E25" s="67">
        <v>0</v>
      </c>
      <c r="F25" s="171">
        <v>0</v>
      </c>
      <c r="G25" s="11"/>
    </row>
    <row r="26" spans="1:7" ht="15" thickBot="1">
      <c r="A26" s="90"/>
      <c r="B26" s="90" t="s">
        <v>23</v>
      </c>
      <c r="C26" s="13">
        <v>0</v>
      </c>
      <c r="D26" s="92">
        <v>0</v>
      </c>
      <c r="E26" s="93">
        <v>0</v>
      </c>
      <c r="F26" s="253">
        <v>0</v>
      </c>
      <c r="G26" s="13"/>
    </row>
    <row r="27" spans="1:7" ht="15.75" thickBot="1">
      <c r="A27" s="95"/>
      <c r="B27" s="96" t="s">
        <v>24</v>
      </c>
      <c r="C27" s="23">
        <v>370</v>
      </c>
      <c r="D27" s="77">
        <v>300</v>
      </c>
      <c r="E27" s="78">
        <v>330</v>
      </c>
      <c r="F27" s="183">
        <v>330</v>
      </c>
      <c r="G27" s="139" t="s">
        <v>130</v>
      </c>
    </row>
    <row r="28" spans="1:7" ht="15.75" thickBot="1">
      <c r="A28" s="6">
        <v>524</v>
      </c>
      <c r="B28" s="6" t="s">
        <v>25</v>
      </c>
      <c r="C28" s="14">
        <v>1</v>
      </c>
      <c r="D28" s="72">
        <v>0</v>
      </c>
      <c r="E28" s="73">
        <v>1</v>
      </c>
      <c r="F28" s="63">
        <v>1</v>
      </c>
      <c r="G28" s="128" t="s">
        <v>135</v>
      </c>
    </row>
    <row r="29" spans="1:7" ht="15.75" thickBot="1">
      <c r="A29" s="6">
        <v>525</v>
      </c>
      <c r="B29" s="6" t="s">
        <v>26</v>
      </c>
      <c r="C29" s="14">
        <v>105</v>
      </c>
      <c r="D29" s="72">
        <v>105</v>
      </c>
      <c r="E29" s="73">
        <v>109</v>
      </c>
      <c r="F29" s="63">
        <v>109</v>
      </c>
      <c r="G29" s="128" t="s">
        <v>136</v>
      </c>
    </row>
    <row r="30" spans="1:7" ht="15.75" thickBot="1">
      <c r="A30" s="6">
        <v>527</v>
      </c>
      <c r="B30" s="6" t="s">
        <v>48</v>
      </c>
      <c r="C30" s="14">
        <v>48</v>
      </c>
      <c r="D30" s="72">
        <v>38</v>
      </c>
      <c r="E30" s="73">
        <v>40</v>
      </c>
      <c r="F30" s="63">
        <v>40</v>
      </c>
      <c r="G30" s="139" t="s">
        <v>130</v>
      </c>
    </row>
    <row r="31" spans="1:7" ht="15.75" thickBot="1">
      <c r="A31" s="6">
        <v>528</v>
      </c>
      <c r="B31" s="6" t="s">
        <v>49</v>
      </c>
      <c r="C31" s="14">
        <v>0</v>
      </c>
      <c r="D31" s="72">
        <v>0</v>
      </c>
      <c r="E31" s="73">
        <v>0</v>
      </c>
      <c r="F31" s="63">
        <v>0</v>
      </c>
      <c r="G31" s="128"/>
    </row>
    <row r="32" spans="1:7" ht="15.75" thickBot="1">
      <c r="A32" s="6">
        <v>531</v>
      </c>
      <c r="B32" s="6" t="s">
        <v>27</v>
      </c>
      <c r="C32" s="14">
        <v>0</v>
      </c>
      <c r="D32" s="72">
        <v>0</v>
      </c>
      <c r="E32" s="73">
        <v>0</v>
      </c>
      <c r="F32" s="63">
        <v>0</v>
      </c>
      <c r="G32" s="128"/>
    </row>
    <row r="33" spans="1:7" ht="15.75" thickBot="1">
      <c r="A33" s="6">
        <v>538</v>
      </c>
      <c r="B33" s="6" t="s">
        <v>28</v>
      </c>
      <c r="C33" s="14">
        <v>4</v>
      </c>
      <c r="D33" s="72">
        <v>4</v>
      </c>
      <c r="E33" s="73">
        <v>4</v>
      </c>
      <c r="F33" s="63">
        <v>4</v>
      </c>
      <c r="G33" s="128" t="s">
        <v>137</v>
      </c>
    </row>
    <row r="34" spans="1:7" ht="15.75" thickBot="1">
      <c r="A34" s="24" t="s">
        <v>56</v>
      </c>
      <c r="B34" s="6" t="s">
        <v>29</v>
      </c>
      <c r="C34" s="14">
        <v>0</v>
      </c>
      <c r="D34" s="97">
        <v>0</v>
      </c>
      <c r="E34" s="98">
        <v>0</v>
      </c>
      <c r="F34" s="94">
        <v>0</v>
      </c>
      <c r="G34" s="128"/>
    </row>
    <row r="35" spans="1:7" ht="15.75" thickBot="1">
      <c r="A35" s="6">
        <v>543</v>
      </c>
      <c r="B35" s="6" t="s">
        <v>30</v>
      </c>
      <c r="C35" s="14">
        <v>0</v>
      </c>
      <c r="D35" s="72">
        <v>0</v>
      </c>
      <c r="E35" s="73">
        <v>0</v>
      </c>
      <c r="F35" s="63">
        <v>0</v>
      </c>
      <c r="G35" s="128"/>
    </row>
    <row r="36" spans="1:7" ht="15.75" thickBot="1">
      <c r="A36" s="24">
        <v>548</v>
      </c>
      <c r="B36" s="6" t="s">
        <v>57</v>
      </c>
      <c r="C36" s="14">
        <v>0</v>
      </c>
      <c r="D36" s="72">
        <v>0</v>
      </c>
      <c r="E36" s="73">
        <v>0</v>
      </c>
      <c r="F36" s="63">
        <v>0</v>
      </c>
      <c r="G36" s="140"/>
    </row>
    <row r="37" spans="1:7" ht="15.75" thickBot="1">
      <c r="A37" s="6">
        <v>551</v>
      </c>
      <c r="B37" s="6" t="s">
        <v>31</v>
      </c>
      <c r="C37" s="14">
        <v>0</v>
      </c>
      <c r="D37" s="72">
        <v>0</v>
      </c>
      <c r="E37" s="73">
        <v>13</v>
      </c>
      <c r="F37" s="63">
        <v>13</v>
      </c>
      <c r="G37" s="140" t="s">
        <v>138</v>
      </c>
    </row>
    <row r="38" spans="1:7" ht="15.75" thickBot="1">
      <c r="A38" s="24" t="s">
        <v>58</v>
      </c>
      <c r="B38" s="6" t="s">
        <v>59</v>
      </c>
      <c r="C38" s="14">
        <v>0</v>
      </c>
      <c r="D38" s="72">
        <v>0</v>
      </c>
      <c r="E38" s="73">
        <v>0</v>
      </c>
      <c r="F38" s="63">
        <v>0</v>
      </c>
      <c r="G38" s="140"/>
    </row>
    <row r="39" spans="1:7" ht="15.75" thickBot="1">
      <c r="A39" s="24">
        <v>556</v>
      </c>
      <c r="B39" s="6" t="s">
        <v>60</v>
      </c>
      <c r="C39" s="14">
        <v>0</v>
      </c>
      <c r="D39" s="72">
        <v>0</v>
      </c>
      <c r="E39" s="73">
        <v>0</v>
      </c>
      <c r="F39" s="63">
        <v>0</v>
      </c>
      <c r="G39" s="140"/>
    </row>
    <row r="40" spans="1:7" ht="15.75" thickBot="1">
      <c r="A40" s="24">
        <v>557</v>
      </c>
      <c r="B40" s="6" t="s">
        <v>61</v>
      </c>
      <c r="C40" s="14">
        <v>0</v>
      </c>
      <c r="D40" s="72">
        <v>0</v>
      </c>
      <c r="E40" s="73">
        <v>0</v>
      </c>
      <c r="F40" s="63">
        <v>0</v>
      </c>
      <c r="G40" s="140"/>
    </row>
    <row r="41" spans="1:7" ht="15.75" thickBot="1">
      <c r="A41" s="24">
        <v>558</v>
      </c>
      <c r="B41" s="6" t="s">
        <v>62</v>
      </c>
      <c r="C41" s="14">
        <v>490</v>
      </c>
      <c r="D41" s="72">
        <v>360</v>
      </c>
      <c r="E41" s="73">
        <v>250</v>
      </c>
      <c r="F41" s="63">
        <v>250</v>
      </c>
      <c r="G41" s="139" t="s">
        <v>130</v>
      </c>
    </row>
    <row r="42" spans="1:7" ht="15.75" thickBot="1">
      <c r="A42" s="24">
        <v>549</v>
      </c>
      <c r="B42" s="6" t="s">
        <v>32</v>
      </c>
      <c r="C42" s="14">
        <v>129</v>
      </c>
      <c r="D42" s="72">
        <v>129</v>
      </c>
      <c r="E42" s="73">
        <v>130</v>
      </c>
      <c r="F42" s="63">
        <v>130</v>
      </c>
      <c r="G42" s="139" t="s">
        <v>130</v>
      </c>
    </row>
    <row r="43" spans="1:7" ht="15.75" thickBot="1">
      <c r="A43" s="24" t="s">
        <v>74</v>
      </c>
      <c r="B43" s="6" t="s">
        <v>63</v>
      </c>
      <c r="C43" s="14">
        <v>0</v>
      </c>
      <c r="D43" s="72">
        <v>0</v>
      </c>
      <c r="E43" s="73">
        <v>0</v>
      </c>
      <c r="F43" s="63">
        <v>0</v>
      </c>
      <c r="G43" s="140"/>
    </row>
    <row r="44" spans="1:7" ht="15.75" thickBot="1">
      <c r="A44" s="7">
        <v>569</v>
      </c>
      <c r="B44" s="7" t="s">
        <v>33</v>
      </c>
      <c r="C44" s="9">
        <v>5</v>
      </c>
      <c r="D44" s="61">
        <v>5</v>
      </c>
      <c r="E44" s="62">
        <v>5</v>
      </c>
      <c r="F44" s="71">
        <v>5</v>
      </c>
      <c r="G44" s="128" t="s">
        <v>139</v>
      </c>
    </row>
    <row r="45" spans="1:7" ht="15.75" thickBot="1">
      <c r="A45" s="24" t="s">
        <v>79</v>
      </c>
      <c r="B45" s="6" t="s">
        <v>98</v>
      </c>
      <c r="C45" s="14">
        <v>33946</v>
      </c>
      <c r="D45" s="72">
        <v>33946</v>
      </c>
      <c r="E45" s="73">
        <v>33946</v>
      </c>
      <c r="F45" s="63">
        <v>33946</v>
      </c>
      <c r="G45" s="128" t="s">
        <v>81</v>
      </c>
    </row>
    <row r="46" spans="1:7" ht="15.75" thickBot="1">
      <c r="A46" s="41" t="s">
        <v>79</v>
      </c>
      <c r="B46" s="18" t="s">
        <v>99</v>
      </c>
      <c r="C46" s="46">
        <v>9</v>
      </c>
      <c r="D46" s="97">
        <v>9</v>
      </c>
      <c r="E46" s="98">
        <v>9</v>
      </c>
      <c r="F46" s="94">
        <v>9</v>
      </c>
      <c r="G46" s="129" t="s">
        <v>140</v>
      </c>
    </row>
    <row r="47" spans="1:7" ht="15.75" thickBot="1">
      <c r="A47" s="25"/>
      <c r="B47" s="25" t="s">
        <v>50</v>
      </c>
      <c r="C47" s="27"/>
      <c r="D47" s="99">
        <v>10</v>
      </c>
      <c r="E47" s="100"/>
      <c r="F47" s="101"/>
      <c r="G47" s="27"/>
    </row>
    <row r="48" spans="1:7" ht="16.5" thickBot="1" thickTop="1">
      <c r="A48" s="42" t="s">
        <v>34</v>
      </c>
      <c r="B48" s="7" t="s">
        <v>35</v>
      </c>
      <c r="C48" s="9">
        <f>SUM(C4,C8,C13:C19,C23,C28:C47)</f>
        <v>41600</v>
      </c>
      <c r="D48" s="61">
        <f>SUM(D4,D8,D13:D19,D23,D28:D47)</f>
        <v>41684</v>
      </c>
      <c r="E48" s="62">
        <f>SUM(E4,E8,E13:E19,E23,E28:E47)</f>
        <v>41669</v>
      </c>
      <c r="F48" s="71">
        <f>SUM(F4,F8,F13:F19,F23,F28:F47)</f>
        <v>41669</v>
      </c>
      <c r="G48" s="9"/>
    </row>
    <row r="49" spans="1:7" ht="15">
      <c r="A49" s="28"/>
      <c r="B49" s="28"/>
      <c r="C49" s="29"/>
      <c r="D49" s="29"/>
      <c r="E49" s="29"/>
      <c r="F49" s="29"/>
      <c r="G49" s="28"/>
    </row>
    <row r="50" spans="1:7" ht="15.75" thickBot="1">
      <c r="A50" s="28"/>
      <c r="B50" s="28"/>
      <c r="C50" s="29"/>
      <c r="D50" s="29"/>
      <c r="E50" s="29"/>
      <c r="F50" s="29"/>
      <c r="G50" s="28"/>
    </row>
    <row r="51" spans="1:7" ht="45.75" thickBot="1">
      <c r="A51" s="4"/>
      <c r="B51" s="4" t="s">
        <v>5</v>
      </c>
      <c r="C51" s="58" t="s">
        <v>118</v>
      </c>
      <c r="D51" s="58" t="s">
        <v>121</v>
      </c>
      <c r="E51" s="59" t="s">
        <v>122</v>
      </c>
      <c r="F51" s="60" t="s">
        <v>310</v>
      </c>
      <c r="G51" s="5" t="s">
        <v>94</v>
      </c>
    </row>
    <row r="52" spans="1:7" ht="15.75" thickBot="1">
      <c r="A52" s="30">
        <v>602</v>
      </c>
      <c r="B52" s="6" t="s">
        <v>36</v>
      </c>
      <c r="C52" s="14">
        <v>0</v>
      </c>
      <c r="D52" s="72">
        <v>0</v>
      </c>
      <c r="E52" s="73">
        <v>0</v>
      </c>
      <c r="F52" s="63">
        <v>0</v>
      </c>
      <c r="G52" s="52" t="s">
        <v>303</v>
      </c>
    </row>
    <row r="53" spans="1:7" ht="15.75" thickBot="1">
      <c r="A53" s="6">
        <v>603</v>
      </c>
      <c r="B53" s="6" t="s">
        <v>37</v>
      </c>
      <c r="C53" s="14">
        <v>240</v>
      </c>
      <c r="D53" s="72">
        <v>0</v>
      </c>
      <c r="E53" s="73">
        <v>0</v>
      </c>
      <c r="F53" s="63">
        <v>0</v>
      </c>
      <c r="G53" s="6"/>
    </row>
    <row r="54" spans="1:7" ht="15.75" thickBot="1">
      <c r="A54" s="6">
        <v>604</v>
      </c>
      <c r="B54" s="6" t="s">
        <v>51</v>
      </c>
      <c r="C54" s="14">
        <v>6</v>
      </c>
      <c r="D54" s="72">
        <v>11</v>
      </c>
      <c r="E54" s="73">
        <v>10</v>
      </c>
      <c r="F54" s="63">
        <v>10</v>
      </c>
      <c r="G54" s="6"/>
    </row>
    <row r="55" spans="1:7" ht="15.75" thickBot="1">
      <c r="A55" s="24">
        <v>609</v>
      </c>
      <c r="B55" s="6" t="s">
        <v>38</v>
      </c>
      <c r="C55" s="14">
        <v>3180</v>
      </c>
      <c r="D55" s="72">
        <v>3375</v>
      </c>
      <c r="E55" s="73">
        <v>3310</v>
      </c>
      <c r="F55" s="63">
        <v>3310</v>
      </c>
      <c r="G55" s="139" t="s">
        <v>130</v>
      </c>
    </row>
    <row r="56" spans="1:7" ht="15.75" thickBot="1">
      <c r="A56" s="24">
        <v>641</v>
      </c>
      <c r="B56" s="6" t="s">
        <v>64</v>
      </c>
      <c r="C56" s="14">
        <v>0</v>
      </c>
      <c r="D56" s="72">
        <v>0</v>
      </c>
      <c r="E56" s="73">
        <v>0</v>
      </c>
      <c r="F56" s="63">
        <v>0</v>
      </c>
      <c r="G56" s="6"/>
    </row>
    <row r="57" spans="1:7" ht="15.75" thickBot="1">
      <c r="A57" s="6">
        <v>642</v>
      </c>
      <c r="B57" s="6" t="s">
        <v>29</v>
      </c>
      <c r="C57" s="14">
        <v>0</v>
      </c>
      <c r="D57" s="72">
        <v>0</v>
      </c>
      <c r="E57" s="73">
        <v>0</v>
      </c>
      <c r="F57" s="63">
        <v>0</v>
      </c>
      <c r="G57" s="31"/>
    </row>
    <row r="58" spans="1:7" ht="15.75" thickBot="1">
      <c r="A58" s="41" t="s">
        <v>65</v>
      </c>
      <c r="B58" s="18" t="s">
        <v>66</v>
      </c>
      <c r="C58" s="9">
        <v>0</v>
      </c>
      <c r="D58" s="61">
        <v>15</v>
      </c>
      <c r="E58" s="62">
        <v>0</v>
      </c>
      <c r="F58" s="71">
        <v>0</v>
      </c>
      <c r="G58" s="22"/>
    </row>
    <row r="59" spans="1:7" ht="15.75" thickBot="1">
      <c r="A59" s="6">
        <v>648</v>
      </c>
      <c r="B59" s="6" t="s">
        <v>39</v>
      </c>
      <c r="C59" s="14">
        <v>280</v>
      </c>
      <c r="D59" s="72">
        <v>244</v>
      </c>
      <c r="E59" s="73">
        <v>30</v>
      </c>
      <c r="F59" s="63">
        <v>30</v>
      </c>
      <c r="G59" s="6"/>
    </row>
    <row r="60" spans="1:7" ht="15.75" thickBot="1">
      <c r="A60" s="6">
        <v>649</v>
      </c>
      <c r="B60" s="6" t="s">
        <v>40</v>
      </c>
      <c r="C60" s="14">
        <v>20</v>
      </c>
      <c r="D60" s="72">
        <v>35</v>
      </c>
      <c r="E60" s="73">
        <v>14</v>
      </c>
      <c r="F60" s="63">
        <v>14</v>
      </c>
      <c r="G60" s="6"/>
    </row>
    <row r="61" spans="1:7" ht="15.75" thickBot="1">
      <c r="A61" s="6">
        <v>662</v>
      </c>
      <c r="B61" s="6" t="s">
        <v>41</v>
      </c>
      <c r="C61" s="14">
        <v>35</v>
      </c>
      <c r="D61" s="72">
        <v>147</v>
      </c>
      <c r="E61" s="73">
        <v>96</v>
      </c>
      <c r="F61" s="63">
        <v>96</v>
      </c>
      <c r="G61" s="31" t="s">
        <v>141</v>
      </c>
    </row>
    <row r="62" spans="1:7" ht="15.75" thickBot="1">
      <c r="A62" s="49" t="s">
        <v>75</v>
      </c>
      <c r="B62" s="20" t="s">
        <v>76</v>
      </c>
      <c r="C62" s="26">
        <v>32</v>
      </c>
      <c r="D62" s="79">
        <v>50</v>
      </c>
      <c r="E62" s="102">
        <v>44</v>
      </c>
      <c r="F62" s="103">
        <v>44</v>
      </c>
      <c r="G62" s="43" t="s">
        <v>142</v>
      </c>
    </row>
    <row r="63" spans="1:7" ht="15.75" thickBot="1">
      <c r="A63" s="24" t="s">
        <v>67</v>
      </c>
      <c r="B63" s="6" t="s">
        <v>52</v>
      </c>
      <c r="C63" s="14">
        <f>SUM(C64:C66)</f>
        <v>33955</v>
      </c>
      <c r="D63" s="80">
        <f>SUM(D64:D66)</f>
        <v>33955</v>
      </c>
      <c r="E63" s="104">
        <f>SUM(E64:E66)</f>
        <v>34035</v>
      </c>
      <c r="F63" s="63">
        <f>SUM(F64:F66)</f>
        <v>34035</v>
      </c>
      <c r="G63" s="31"/>
    </row>
    <row r="64" spans="1:7" ht="30" thickBot="1">
      <c r="A64" s="105" t="s">
        <v>7</v>
      </c>
      <c r="B64" s="52" t="s">
        <v>100</v>
      </c>
      <c r="C64" s="14">
        <v>9</v>
      </c>
      <c r="D64" s="72">
        <v>9</v>
      </c>
      <c r="E64" s="102">
        <v>89</v>
      </c>
      <c r="F64" s="103">
        <v>89</v>
      </c>
      <c r="G64" s="282" t="s">
        <v>143</v>
      </c>
    </row>
    <row r="65" spans="1:7" ht="15.75" thickBot="1">
      <c r="A65" s="105"/>
      <c r="B65" s="52" t="s">
        <v>102</v>
      </c>
      <c r="C65" s="14">
        <v>33946</v>
      </c>
      <c r="D65" s="72">
        <v>33946</v>
      </c>
      <c r="E65" s="102">
        <v>33946</v>
      </c>
      <c r="F65" s="103">
        <v>33946</v>
      </c>
      <c r="G65" s="43" t="s">
        <v>81</v>
      </c>
    </row>
    <row r="66" spans="1:7" ht="15.75" thickBot="1">
      <c r="A66" s="106"/>
      <c r="B66" s="107" t="s">
        <v>103</v>
      </c>
      <c r="C66" s="27">
        <v>0</v>
      </c>
      <c r="D66" s="99"/>
      <c r="E66" s="108"/>
      <c r="F66" s="101"/>
      <c r="G66" s="32" t="s">
        <v>83</v>
      </c>
    </row>
    <row r="67" spans="1:7" ht="16.5" thickBot="1" thickTop="1">
      <c r="A67" s="7" t="s">
        <v>42</v>
      </c>
      <c r="B67" s="7" t="s">
        <v>43</v>
      </c>
      <c r="C67" s="9">
        <f>SUM(C52:C63)</f>
        <v>37748</v>
      </c>
      <c r="D67" s="9">
        <f>SUM(D52:D63)</f>
        <v>37832</v>
      </c>
      <c r="E67" s="123">
        <f>SUM(E52:E63)</f>
        <v>37539</v>
      </c>
      <c r="F67" s="71">
        <f>SUM(F52:F63)</f>
        <v>37539</v>
      </c>
      <c r="G67" s="7"/>
    </row>
    <row r="68" spans="1:7" ht="15">
      <c r="A68" s="28"/>
      <c r="B68" s="28"/>
      <c r="C68" s="29"/>
      <c r="D68" s="29"/>
      <c r="E68" s="29"/>
      <c r="F68" s="29"/>
      <c r="G68" s="28"/>
    </row>
    <row r="69" spans="1:7" ht="15.75" thickBot="1">
      <c r="A69" s="33" t="s">
        <v>0</v>
      </c>
      <c r="B69" s="33"/>
      <c r="C69" s="34"/>
      <c r="D69" s="34"/>
      <c r="E69" s="34"/>
      <c r="F69" s="35"/>
      <c r="G69" s="33"/>
    </row>
    <row r="70" spans="1:7" ht="45.75" thickBot="1">
      <c r="A70" s="109" t="s">
        <v>88</v>
      </c>
      <c r="B70" s="109"/>
      <c r="C70" s="109"/>
      <c r="D70" s="109"/>
      <c r="E70" s="110" t="s">
        <v>122</v>
      </c>
      <c r="F70" s="60" t="s">
        <v>311</v>
      </c>
      <c r="G70" s="109"/>
    </row>
    <row r="71" spans="1:7" ht="14.25">
      <c r="A71" s="55" t="s">
        <v>44</v>
      </c>
      <c r="B71" s="55" t="s">
        <v>89</v>
      </c>
      <c r="C71" s="56">
        <f>SUM(C67)</f>
        <v>37748</v>
      </c>
      <c r="D71" s="56">
        <f>SUM(D67)</f>
        <v>37832</v>
      </c>
      <c r="E71" s="111">
        <f>SUM(E67)</f>
        <v>37539</v>
      </c>
      <c r="F71" s="112">
        <f>SUM(F67)</f>
        <v>37539</v>
      </c>
      <c r="G71" s="55"/>
    </row>
    <row r="72" spans="1:7" ht="14.25">
      <c r="A72" s="22" t="s">
        <v>44</v>
      </c>
      <c r="B72" s="22" t="s">
        <v>90</v>
      </c>
      <c r="C72" s="45">
        <v>0</v>
      </c>
      <c r="D72" s="45">
        <v>0</v>
      </c>
      <c r="E72" s="115">
        <v>0</v>
      </c>
      <c r="F72" s="116">
        <v>0</v>
      </c>
      <c r="G72" s="22"/>
    </row>
    <row r="73" spans="1:7" ht="14.25">
      <c r="A73" s="15" t="s">
        <v>45</v>
      </c>
      <c r="B73" s="15" t="s">
        <v>91</v>
      </c>
      <c r="C73" s="44">
        <f>SUM(C48)</f>
        <v>41600</v>
      </c>
      <c r="D73" s="44">
        <f>SUM(D48)</f>
        <v>41684</v>
      </c>
      <c r="E73" s="115">
        <f>SUM(E48)</f>
        <v>41669</v>
      </c>
      <c r="F73" s="116">
        <f>SUM(F48)</f>
        <v>41669</v>
      </c>
      <c r="G73" s="21"/>
    </row>
    <row r="74" spans="1:7" ht="15" thickBot="1">
      <c r="A74" s="12" t="s">
        <v>45</v>
      </c>
      <c r="B74" s="12" t="s">
        <v>92</v>
      </c>
      <c r="C74" s="117">
        <v>0</v>
      </c>
      <c r="D74" s="117">
        <v>0</v>
      </c>
      <c r="E74" s="115">
        <v>0</v>
      </c>
      <c r="F74" s="116">
        <v>0</v>
      </c>
      <c r="G74" s="12"/>
    </row>
    <row r="75" spans="1:7" ht="15.75" thickBot="1">
      <c r="A75" s="6"/>
      <c r="B75" s="36" t="s">
        <v>93</v>
      </c>
      <c r="C75" s="37">
        <f>SUM(C73-C71)</f>
        <v>3852</v>
      </c>
      <c r="D75" s="37">
        <f>SUM(D73-D71)</f>
        <v>3852</v>
      </c>
      <c r="E75" s="281">
        <f>SUM(E73-E71)</f>
        <v>4130</v>
      </c>
      <c r="F75" s="281">
        <f>SUM(F73-F71)</f>
        <v>4130</v>
      </c>
      <c r="G75" s="6"/>
    </row>
    <row r="76" spans="1:7" ht="15">
      <c r="A76" s="28"/>
      <c r="B76" s="39"/>
      <c r="C76" s="40"/>
      <c r="D76" s="40"/>
      <c r="E76" s="50"/>
      <c r="F76" s="50"/>
      <c r="G76" s="28"/>
    </row>
    <row r="77" spans="1:7" ht="15">
      <c r="A77" s="28"/>
      <c r="B77" s="39"/>
      <c r="C77" s="40"/>
      <c r="D77" s="40"/>
      <c r="E77" s="50"/>
      <c r="F77" s="50"/>
      <c r="G77" s="28"/>
    </row>
    <row r="78" spans="1:7" ht="15">
      <c r="A78" s="306" t="s">
        <v>68</v>
      </c>
      <c r="B78" s="306"/>
      <c r="C78" s="306"/>
      <c r="D78" s="306"/>
      <c r="E78" s="306"/>
      <c r="F78" s="306"/>
      <c r="G78" s="306"/>
    </row>
    <row r="79" spans="1:7" ht="15">
      <c r="A79" s="120" t="s">
        <v>104</v>
      </c>
      <c r="B79" s="39"/>
      <c r="C79" s="40"/>
      <c r="D79" s="40"/>
      <c r="E79" s="40"/>
      <c r="F79" s="40"/>
      <c r="G79" s="28"/>
    </row>
    <row r="80" spans="1:7" ht="15">
      <c r="A80" s="28"/>
      <c r="B80" s="39"/>
      <c r="C80" s="40"/>
      <c r="D80" s="40"/>
      <c r="E80" s="40"/>
      <c r="F80" s="40"/>
      <c r="G80" s="28"/>
    </row>
    <row r="81" spans="1:7" ht="15">
      <c r="A81" s="28"/>
      <c r="B81" s="39"/>
      <c r="C81" s="40"/>
      <c r="D81" s="40"/>
      <c r="E81" s="40"/>
      <c r="F81" s="40"/>
      <c r="G81" s="28"/>
    </row>
    <row r="82" spans="1:7" ht="15">
      <c r="A82" s="293" t="s">
        <v>144</v>
      </c>
      <c r="B82" s="293"/>
      <c r="C82" s="34"/>
      <c r="D82" s="34"/>
      <c r="E82" s="34"/>
      <c r="F82" s="35"/>
      <c r="G82" s="33"/>
    </row>
    <row r="83" spans="1:7" ht="15">
      <c r="A83" s="293" t="s">
        <v>145</v>
      </c>
      <c r="B83" s="293"/>
      <c r="C83" s="34"/>
      <c r="D83" s="34"/>
      <c r="E83" s="34"/>
      <c r="F83" s="35"/>
      <c r="G83" s="33"/>
    </row>
    <row r="84" spans="1:7" ht="15">
      <c r="A84" s="293" t="s">
        <v>146</v>
      </c>
      <c r="B84" s="293"/>
      <c r="C84" s="34"/>
      <c r="D84" s="34"/>
      <c r="E84" s="34"/>
      <c r="F84" s="35"/>
      <c r="G84" s="33"/>
    </row>
  </sheetData>
  <sheetProtection/>
  <protectedRanges>
    <protectedRange sqref="D52:F63 G52:G54 G56:G63" name="Oblast8_1_1"/>
    <protectedRange sqref="D9:F18" name="Oblast4_1_3"/>
    <protectedRange sqref="D20:F22" name="Oblast3_1_3"/>
    <protectedRange sqref="D9:F18" name="Oblast2_1_3"/>
    <protectedRange sqref="D5:F7" name="Oblast1_1_3"/>
    <protectedRange sqref="D20:F22" name="Oblast6_1_3"/>
    <protectedRange sqref="D24:F47" name="Oblast7_1_3"/>
    <protectedRange sqref="D64:G66" name="Oblast8_2_1_1"/>
    <protectedRange sqref="C52:C63" name="Oblast8_1_2_1"/>
    <protectedRange sqref="C9:C18" name="Oblast4_1_2_1"/>
    <protectedRange sqref="C20:C22" name="Oblast3_1_2_1"/>
    <protectedRange sqref="C9:C18" name="Oblast2_1_2_1"/>
    <protectedRange sqref="C5:C7" name="Oblast1_1_2_1"/>
    <protectedRange sqref="C20:C22" name="Oblast6_1_2_1"/>
    <protectedRange sqref="C24:C47" name="Oblast7_1_2_1"/>
    <protectedRange sqref="C64:C66" name="Oblast8_2_2_1"/>
    <protectedRange sqref="C82:G84" name="Oblast9_1_1_1"/>
    <protectedRange sqref="C2" name="Oblast10_1_1_1"/>
    <protectedRange sqref="G16:G18 G9:G14" name="Oblast4_1_1_1"/>
    <protectedRange sqref="G20:G21" name="Oblast3_1_1_1"/>
    <protectedRange sqref="G16:G18 G9:G14" name="Oblast2_1_1_1"/>
    <protectedRange sqref="G5:G7 G15 G22 G27 G30 G41:G42 G55" name="Oblast1_1_1_1"/>
    <protectedRange sqref="G20:G21" name="Oblast6_1_1_1"/>
    <protectedRange sqref="G24:G26 G28:G29 G31:G40 G43:G47" name="Oblast7_1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60.125" style="0" customWidth="1"/>
  </cols>
  <sheetData>
    <row r="1" spans="1:7" ht="16.5" thickBot="1">
      <c r="A1" s="294" t="s">
        <v>317</v>
      </c>
      <c r="B1" s="294"/>
      <c r="C1" s="294"/>
      <c r="D1" s="294"/>
      <c r="E1" s="294"/>
      <c r="F1" s="294"/>
      <c r="G1" s="294"/>
    </row>
    <row r="2" spans="1:7" ht="16.5" thickBot="1">
      <c r="A2" s="301" t="s">
        <v>3</v>
      </c>
      <c r="B2" s="302"/>
      <c r="C2" s="309" t="s">
        <v>69</v>
      </c>
      <c r="D2" s="304"/>
      <c r="E2" s="304"/>
      <c r="F2" s="304"/>
      <c r="G2" s="305"/>
    </row>
    <row r="3" spans="1:7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59" t="s">
        <v>122</v>
      </c>
      <c r="F3" s="60" t="s">
        <v>309</v>
      </c>
      <c r="G3" s="5" t="s">
        <v>78</v>
      </c>
    </row>
    <row r="4" spans="1:7" ht="15.75" thickBot="1">
      <c r="A4" s="6">
        <v>501</v>
      </c>
      <c r="B4" s="7" t="s">
        <v>6</v>
      </c>
      <c r="C4" s="14">
        <v>815</v>
      </c>
      <c r="D4" s="61">
        <v>810</v>
      </c>
      <c r="E4" s="62">
        <f>SUM(E5:E7)</f>
        <v>835</v>
      </c>
      <c r="F4" s="63">
        <f>SUM(F5:F7)</f>
        <v>835</v>
      </c>
      <c r="G4" s="61"/>
    </row>
    <row r="5" spans="1:7" ht="14.25">
      <c r="A5" s="295" t="s">
        <v>7</v>
      </c>
      <c r="B5" s="10" t="s">
        <v>8</v>
      </c>
      <c r="C5" s="16">
        <v>480</v>
      </c>
      <c r="D5" s="64">
        <v>480</v>
      </c>
      <c r="E5" s="65">
        <v>500</v>
      </c>
      <c r="F5" s="167">
        <v>500</v>
      </c>
      <c r="G5" s="74"/>
    </row>
    <row r="6" spans="1:7" ht="14.25">
      <c r="A6" s="296"/>
      <c r="B6" s="15" t="s">
        <v>9</v>
      </c>
      <c r="C6" s="11">
        <v>35</v>
      </c>
      <c r="D6" s="66">
        <v>30</v>
      </c>
      <c r="E6" s="67">
        <v>35</v>
      </c>
      <c r="F6" s="171">
        <v>35</v>
      </c>
      <c r="G6" s="66"/>
    </row>
    <row r="7" spans="1:7" ht="15" thickBot="1">
      <c r="A7" s="297"/>
      <c r="B7" s="12" t="s">
        <v>10</v>
      </c>
      <c r="C7" s="17">
        <v>300</v>
      </c>
      <c r="D7" s="69">
        <v>300</v>
      </c>
      <c r="E7" s="70">
        <v>300</v>
      </c>
      <c r="F7" s="175">
        <v>300</v>
      </c>
      <c r="G7" s="92"/>
    </row>
    <row r="8" spans="1:7" ht="15.75" thickBot="1">
      <c r="A8" s="6">
        <v>502</v>
      </c>
      <c r="B8" s="6" t="s">
        <v>11</v>
      </c>
      <c r="C8" s="14">
        <v>770</v>
      </c>
      <c r="D8" s="72">
        <f>SUM(D9:D12)</f>
        <v>760</v>
      </c>
      <c r="E8" s="73">
        <f>SUM(E9:E12)</f>
        <v>770</v>
      </c>
      <c r="F8" s="63">
        <f>SUM(F9:F12)</f>
        <v>770</v>
      </c>
      <c r="G8" s="72"/>
    </row>
    <row r="9" spans="1:7" ht="14.25">
      <c r="A9" s="298" t="s">
        <v>7</v>
      </c>
      <c r="B9" s="55" t="s">
        <v>12</v>
      </c>
      <c r="C9" s="53">
        <v>70</v>
      </c>
      <c r="D9" s="74">
        <v>70</v>
      </c>
      <c r="E9" s="75">
        <v>70</v>
      </c>
      <c r="F9" s="179">
        <v>70</v>
      </c>
      <c r="G9" s="74"/>
    </row>
    <row r="10" spans="1:7" ht="14.25">
      <c r="A10" s="299"/>
      <c r="B10" s="15" t="s">
        <v>13</v>
      </c>
      <c r="C10" s="16">
        <v>350</v>
      </c>
      <c r="D10" s="64">
        <v>350</v>
      </c>
      <c r="E10" s="65">
        <v>350</v>
      </c>
      <c r="F10" s="167">
        <v>350</v>
      </c>
      <c r="G10" s="64"/>
    </row>
    <row r="11" spans="1:7" ht="14.25">
      <c r="A11" s="299"/>
      <c r="B11" s="15" t="s">
        <v>46</v>
      </c>
      <c r="C11" s="11">
        <v>240</v>
      </c>
      <c r="D11" s="66">
        <v>240</v>
      </c>
      <c r="E11" s="67">
        <v>240</v>
      </c>
      <c r="F11" s="171">
        <v>240</v>
      </c>
      <c r="G11" s="66"/>
    </row>
    <row r="12" spans="1:7" ht="15" thickBot="1">
      <c r="A12" s="300"/>
      <c r="B12" s="12" t="s">
        <v>47</v>
      </c>
      <c r="C12" s="23">
        <v>110</v>
      </c>
      <c r="D12" s="77">
        <v>100</v>
      </c>
      <c r="E12" s="78">
        <v>110</v>
      </c>
      <c r="F12" s="183">
        <v>110</v>
      </c>
      <c r="G12" s="69"/>
    </row>
    <row r="13" spans="1:7" ht="15.75" thickBot="1">
      <c r="A13" s="6">
        <v>504</v>
      </c>
      <c r="B13" s="7" t="s">
        <v>14</v>
      </c>
      <c r="C13" s="9"/>
      <c r="D13" s="61"/>
      <c r="E13" s="62"/>
      <c r="F13" s="71"/>
      <c r="G13" s="61"/>
    </row>
    <row r="14" spans="1:7" ht="15.75" thickBot="1">
      <c r="A14" s="41" t="s">
        <v>53</v>
      </c>
      <c r="B14" s="7" t="s">
        <v>54</v>
      </c>
      <c r="C14" s="9"/>
      <c r="D14" s="61"/>
      <c r="E14" s="62"/>
      <c r="F14" s="71"/>
      <c r="G14" s="61"/>
    </row>
    <row r="15" spans="1:7" ht="15.75" thickBot="1">
      <c r="A15" s="6">
        <v>511</v>
      </c>
      <c r="B15" s="6" t="s">
        <v>2</v>
      </c>
      <c r="C15" s="14">
        <v>170</v>
      </c>
      <c r="D15" s="72">
        <v>170</v>
      </c>
      <c r="E15" s="73">
        <v>170</v>
      </c>
      <c r="F15" s="63">
        <v>170</v>
      </c>
      <c r="G15" s="250"/>
    </row>
    <row r="16" spans="1:7" ht="15.75" thickBot="1">
      <c r="A16" s="7">
        <v>512</v>
      </c>
      <c r="B16" s="6" t="s">
        <v>15</v>
      </c>
      <c r="C16" s="9">
        <v>50</v>
      </c>
      <c r="D16" s="61">
        <v>50</v>
      </c>
      <c r="E16" s="62">
        <v>50</v>
      </c>
      <c r="F16" s="71">
        <v>50</v>
      </c>
      <c r="G16" s="72"/>
    </row>
    <row r="17" spans="1:7" ht="15.75" thickBot="1">
      <c r="A17" s="6">
        <v>513</v>
      </c>
      <c r="B17" s="6" t="s">
        <v>16</v>
      </c>
      <c r="C17" s="14"/>
      <c r="D17" s="72"/>
      <c r="E17" s="73"/>
      <c r="F17" s="63"/>
      <c r="G17" s="250"/>
    </row>
    <row r="18" spans="1:7" ht="15.75" thickBot="1">
      <c r="A18" s="6">
        <v>516</v>
      </c>
      <c r="B18" s="6" t="s">
        <v>55</v>
      </c>
      <c r="C18" s="14"/>
      <c r="D18" s="72"/>
      <c r="E18" s="73"/>
      <c r="F18" s="63"/>
      <c r="G18" s="250"/>
    </row>
    <row r="19" spans="1:7" ht="15.75" thickBot="1">
      <c r="A19" s="6">
        <v>518</v>
      </c>
      <c r="B19" s="6" t="s">
        <v>17</v>
      </c>
      <c r="C19" s="14">
        <v>395</v>
      </c>
      <c r="D19" s="80">
        <v>390</v>
      </c>
      <c r="E19" s="104">
        <v>395</v>
      </c>
      <c r="F19" s="63">
        <v>395</v>
      </c>
      <c r="G19" s="72"/>
    </row>
    <row r="20" spans="1:7" ht="15">
      <c r="A20" s="19" t="s">
        <v>7</v>
      </c>
      <c r="B20" s="55" t="s">
        <v>18</v>
      </c>
      <c r="C20" s="57">
        <v>45</v>
      </c>
      <c r="D20" s="121">
        <v>45</v>
      </c>
      <c r="E20" s="81">
        <v>45</v>
      </c>
      <c r="F20" s="76">
        <v>45</v>
      </c>
      <c r="G20" s="79"/>
    </row>
    <row r="21" spans="1:7" ht="15">
      <c r="A21" s="18"/>
      <c r="B21" s="15" t="s">
        <v>19</v>
      </c>
      <c r="C21" s="38"/>
      <c r="D21" s="82"/>
      <c r="E21" s="83"/>
      <c r="F21" s="68"/>
      <c r="G21" s="82"/>
    </row>
    <row r="22" spans="1:7" ht="15.75" thickBot="1">
      <c r="A22" s="18"/>
      <c r="B22" s="54" t="s">
        <v>10</v>
      </c>
      <c r="C22" s="84">
        <v>350</v>
      </c>
      <c r="D22" s="85">
        <v>345</v>
      </c>
      <c r="E22" s="86">
        <v>350</v>
      </c>
      <c r="F22" s="87">
        <v>350</v>
      </c>
      <c r="G22" s="97"/>
    </row>
    <row r="23" spans="1:7" ht="15.75" thickBot="1">
      <c r="A23" s="124">
        <v>521</v>
      </c>
      <c r="B23" s="124" t="s">
        <v>20</v>
      </c>
      <c r="C23" s="14">
        <v>45</v>
      </c>
      <c r="D23" s="72">
        <v>45</v>
      </c>
      <c r="E23" s="73">
        <f>SUM(E24:E27)</f>
        <v>45</v>
      </c>
      <c r="F23" s="63">
        <f>SUM(F24:F27)</f>
        <v>45</v>
      </c>
      <c r="G23" s="72"/>
    </row>
    <row r="24" spans="1:7" ht="14.25">
      <c r="A24" s="88" t="s">
        <v>7</v>
      </c>
      <c r="B24" s="89" t="s">
        <v>21</v>
      </c>
      <c r="C24" s="53">
        <v>45</v>
      </c>
      <c r="D24" s="74">
        <v>45</v>
      </c>
      <c r="E24" s="65">
        <v>45</v>
      </c>
      <c r="F24" s="167">
        <v>45</v>
      </c>
      <c r="G24" s="74" t="s">
        <v>112</v>
      </c>
    </row>
    <row r="25" spans="1:7" ht="14.25">
      <c r="A25" s="90"/>
      <c r="B25" s="91" t="s">
        <v>22</v>
      </c>
      <c r="C25" s="16"/>
      <c r="D25" s="64"/>
      <c r="E25" s="67"/>
      <c r="F25" s="171"/>
      <c r="G25" s="66"/>
    </row>
    <row r="26" spans="1:7" ht="14.25">
      <c r="A26" s="90"/>
      <c r="B26" s="90" t="s">
        <v>23</v>
      </c>
      <c r="C26" s="13"/>
      <c r="D26" s="92"/>
      <c r="E26" s="93"/>
      <c r="F26" s="253"/>
      <c r="G26" s="92"/>
    </row>
    <row r="27" spans="1:7" ht="15" thickBot="1">
      <c r="A27" s="95"/>
      <c r="B27" s="96" t="s">
        <v>24</v>
      </c>
      <c r="C27" s="23"/>
      <c r="D27" s="77"/>
      <c r="E27" s="78"/>
      <c r="F27" s="183"/>
      <c r="G27" s="77"/>
    </row>
    <row r="28" spans="1:7" ht="15.75" thickBot="1">
      <c r="A28" s="6">
        <v>524</v>
      </c>
      <c r="B28" s="6" t="s">
        <v>25</v>
      </c>
      <c r="C28" s="14">
        <v>25</v>
      </c>
      <c r="D28" s="72">
        <v>25</v>
      </c>
      <c r="E28" s="73">
        <v>25</v>
      </c>
      <c r="F28" s="63">
        <v>25</v>
      </c>
      <c r="G28" s="72"/>
    </row>
    <row r="29" spans="1:7" ht="15.75" thickBot="1">
      <c r="A29" s="6">
        <v>525</v>
      </c>
      <c r="B29" s="6" t="s">
        <v>26</v>
      </c>
      <c r="C29" s="14">
        <v>10</v>
      </c>
      <c r="D29" s="72">
        <v>10</v>
      </c>
      <c r="E29" s="73">
        <v>10</v>
      </c>
      <c r="F29" s="63">
        <v>10</v>
      </c>
      <c r="G29" s="72"/>
    </row>
    <row r="30" spans="1:7" ht="15.75" thickBot="1">
      <c r="A30" s="6">
        <v>527</v>
      </c>
      <c r="B30" s="6" t="s">
        <v>48</v>
      </c>
      <c r="C30" s="14">
        <v>70</v>
      </c>
      <c r="D30" s="72">
        <v>70</v>
      </c>
      <c r="E30" s="73">
        <v>70</v>
      </c>
      <c r="F30" s="63">
        <v>70</v>
      </c>
      <c r="G30" s="72"/>
    </row>
    <row r="31" spans="1:7" ht="15.75" thickBot="1">
      <c r="A31" s="6">
        <v>528</v>
      </c>
      <c r="B31" s="6" t="s">
        <v>49</v>
      </c>
      <c r="C31" s="14"/>
      <c r="D31" s="72"/>
      <c r="E31" s="73"/>
      <c r="F31" s="63"/>
      <c r="G31" s="72"/>
    </row>
    <row r="32" spans="1:7" ht="15.75" thickBot="1">
      <c r="A32" s="6">
        <v>531</v>
      </c>
      <c r="B32" s="6" t="s">
        <v>27</v>
      </c>
      <c r="C32" s="14"/>
      <c r="D32" s="72"/>
      <c r="E32" s="73"/>
      <c r="F32" s="63"/>
      <c r="G32" s="72"/>
    </row>
    <row r="33" spans="1:7" ht="15.75" thickBot="1">
      <c r="A33" s="6">
        <v>538</v>
      </c>
      <c r="B33" s="6" t="s">
        <v>28</v>
      </c>
      <c r="C33" s="14"/>
      <c r="D33" s="72"/>
      <c r="E33" s="73"/>
      <c r="F33" s="63"/>
      <c r="G33" s="72"/>
    </row>
    <row r="34" spans="1:7" ht="15.75" thickBot="1">
      <c r="A34" s="24" t="s">
        <v>56</v>
      </c>
      <c r="B34" s="6" t="s">
        <v>29</v>
      </c>
      <c r="C34" s="14"/>
      <c r="D34" s="97"/>
      <c r="E34" s="98"/>
      <c r="F34" s="94"/>
      <c r="G34" s="72"/>
    </row>
    <row r="35" spans="1:7" ht="15.75" thickBot="1">
      <c r="A35" s="6">
        <v>543</v>
      </c>
      <c r="B35" s="6" t="s">
        <v>30</v>
      </c>
      <c r="C35" s="14">
        <v>6</v>
      </c>
      <c r="D35" s="72">
        <v>6</v>
      </c>
      <c r="E35" s="73">
        <v>6</v>
      </c>
      <c r="F35" s="63">
        <v>6</v>
      </c>
      <c r="G35" s="251" t="s">
        <v>106</v>
      </c>
    </row>
    <row r="36" spans="1:7" ht="15.75" thickBot="1">
      <c r="A36" s="24">
        <v>548</v>
      </c>
      <c r="B36" s="6" t="s">
        <v>57</v>
      </c>
      <c r="C36" s="14"/>
      <c r="D36" s="72"/>
      <c r="E36" s="73"/>
      <c r="F36" s="63"/>
      <c r="G36" s="72"/>
    </row>
    <row r="37" spans="1:7" ht="15.75" thickBot="1">
      <c r="A37" s="6">
        <v>551</v>
      </c>
      <c r="B37" s="6" t="s">
        <v>31</v>
      </c>
      <c r="C37" s="14"/>
      <c r="D37" s="72"/>
      <c r="E37" s="73"/>
      <c r="F37" s="63"/>
      <c r="G37" s="72"/>
    </row>
    <row r="38" spans="1:7" ht="15.75" thickBot="1">
      <c r="A38" s="24" t="s">
        <v>58</v>
      </c>
      <c r="B38" s="6" t="s">
        <v>59</v>
      </c>
      <c r="C38" s="14"/>
      <c r="D38" s="72"/>
      <c r="E38" s="73"/>
      <c r="F38" s="63"/>
      <c r="G38" s="72"/>
    </row>
    <row r="39" spans="1:7" ht="15.75" thickBot="1">
      <c r="A39" s="24">
        <v>556</v>
      </c>
      <c r="B39" s="6" t="s">
        <v>60</v>
      </c>
      <c r="C39" s="14"/>
      <c r="D39" s="72"/>
      <c r="E39" s="73"/>
      <c r="F39" s="63"/>
      <c r="G39" s="72"/>
    </row>
    <row r="40" spans="1:7" ht="15.75" thickBot="1">
      <c r="A40" s="24">
        <v>557</v>
      </c>
      <c r="B40" s="6" t="s">
        <v>61</v>
      </c>
      <c r="C40" s="14"/>
      <c r="D40" s="72"/>
      <c r="E40" s="73"/>
      <c r="F40" s="63"/>
      <c r="G40" s="72"/>
    </row>
    <row r="41" spans="1:7" ht="15.75" thickBot="1">
      <c r="A41" s="24">
        <v>558</v>
      </c>
      <c r="B41" s="6" t="s">
        <v>62</v>
      </c>
      <c r="C41" s="14">
        <v>150</v>
      </c>
      <c r="D41" s="72">
        <v>150</v>
      </c>
      <c r="E41" s="73">
        <v>160</v>
      </c>
      <c r="F41" s="63">
        <v>160</v>
      </c>
      <c r="G41" s="72"/>
    </row>
    <row r="42" spans="1:7" ht="15.75" thickBot="1">
      <c r="A42" s="24">
        <v>549</v>
      </c>
      <c r="B42" s="6" t="s">
        <v>32</v>
      </c>
      <c r="C42" s="14">
        <v>10</v>
      </c>
      <c r="D42" s="72">
        <v>10</v>
      </c>
      <c r="E42" s="73">
        <v>10</v>
      </c>
      <c r="F42" s="63">
        <v>10</v>
      </c>
      <c r="G42" s="72"/>
    </row>
    <row r="43" spans="1:7" ht="15.75" thickBot="1">
      <c r="A43" s="24" t="s">
        <v>74</v>
      </c>
      <c r="B43" s="6" t="s">
        <v>63</v>
      </c>
      <c r="C43" s="14"/>
      <c r="D43" s="72"/>
      <c r="E43" s="73"/>
      <c r="F43" s="63"/>
      <c r="G43" s="72"/>
    </row>
    <row r="44" spans="1:7" ht="15.75" thickBot="1">
      <c r="A44" s="7">
        <v>569</v>
      </c>
      <c r="B44" s="7" t="s">
        <v>33</v>
      </c>
      <c r="C44" s="9"/>
      <c r="D44" s="61"/>
      <c r="E44" s="62"/>
      <c r="F44" s="71"/>
      <c r="G44" s="61"/>
    </row>
    <row r="45" spans="1:7" ht="15.75" thickBot="1">
      <c r="A45" s="24" t="s">
        <v>79</v>
      </c>
      <c r="B45" s="6" t="s">
        <v>98</v>
      </c>
      <c r="C45" s="14">
        <v>10482</v>
      </c>
      <c r="D45" s="72">
        <v>10482</v>
      </c>
      <c r="E45" s="73">
        <v>10595</v>
      </c>
      <c r="F45" s="63">
        <v>10595</v>
      </c>
      <c r="G45" s="251" t="s">
        <v>81</v>
      </c>
    </row>
    <row r="46" spans="1:7" ht="15.75" thickBot="1">
      <c r="A46" s="41" t="s">
        <v>79</v>
      </c>
      <c r="B46" s="18" t="s">
        <v>99</v>
      </c>
      <c r="C46" s="46"/>
      <c r="D46" s="97"/>
      <c r="E46" s="98"/>
      <c r="F46" s="94"/>
      <c r="G46" s="252" t="s">
        <v>83</v>
      </c>
    </row>
    <row r="47" spans="1:7" ht="15.75" thickBot="1">
      <c r="A47" s="25"/>
      <c r="B47" s="25" t="s">
        <v>50</v>
      </c>
      <c r="C47" s="27"/>
      <c r="D47" s="99">
        <v>20</v>
      </c>
      <c r="E47" s="100"/>
      <c r="F47" s="101"/>
      <c r="G47" s="99"/>
    </row>
    <row r="48" spans="1:7" ht="16.5" thickBot="1" thickTop="1">
      <c r="A48" s="42" t="s">
        <v>34</v>
      </c>
      <c r="B48" s="7" t="s">
        <v>35</v>
      </c>
      <c r="C48" s="9">
        <f>SUM((C4,C8,C13:C19,C23,C28:C47))</f>
        <v>12998</v>
      </c>
      <c r="D48" s="61">
        <f>SUM(D4,D8,D13:D19,D23,D28:D47)</f>
        <v>12998</v>
      </c>
      <c r="E48" s="62">
        <f>SUM(E4,E8,E13:E19,E23,E28:E47)</f>
        <v>13141</v>
      </c>
      <c r="F48" s="71">
        <f>SUM(F4,F8,F13:F19,F23,F28:F47)</f>
        <v>13141</v>
      </c>
      <c r="G48" s="61"/>
    </row>
    <row r="49" spans="1:7" ht="15">
      <c r="A49" s="28"/>
      <c r="B49" s="28"/>
      <c r="C49" s="29"/>
      <c r="D49" s="29"/>
      <c r="E49" s="29"/>
      <c r="F49" s="29"/>
      <c r="G49" s="28"/>
    </row>
    <row r="50" spans="1:7" ht="15.75" thickBot="1">
      <c r="A50" s="28"/>
      <c r="B50" s="28"/>
      <c r="C50" s="29"/>
      <c r="D50" s="29"/>
      <c r="E50" s="29"/>
      <c r="F50" s="29"/>
      <c r="G50" s="28"/>
    </row>
    <row r="51" spans="1:7" ht="45.75" thickBot="1">
      <c r="A51" s="4"/>
      <c r="B51" s="4" t="s">
        <v>5</v>
      </c>
      <c r="C51" s="58" t="s">
        <v>118</v>
      </c>
      <c r="D51" s="58" t="s">
        <v>121</v>
      </c>
      <c r="E51" s="59" t="s">
        <v>122</v>
      </c>
      <c r="F51" s="60" t="s">
        <v>309</v>
      </c>
      <c r="G51" s="5" t="s">
        <v>94</v>
      </c>
    </row>
    <row r="52" spans="1:7" ht="15.75" thickBot="1">
      <c r="A52" s="30">
        <v>602</v>
      </c>
      <c r="B52" s="6" t="s">
        <v>36</v>
      </c>
      <c r="C52" s="14">
        <v>550</v>
      </c>
      <c r="D52" s="72">
        <v>550</v>
      </c>
      <c r="E52" s="73">
        <v>570</v>
      </c>
      <c r="F52" s="63">
        <v>570</v>
      </c>
      <c r="G52" s="6"/>
    </row>
    <row r="53" spans="1:7" ht="15.75" thickBot="1">
      <c r="A53" s="6">
        <v>603</v>
      </c>
      <c r="B53" s="6" t="s">
        <v>37</v>
      </c>
      <c r="C53" s="14"/>
      <c r="D53" s="72"/>
      <c r="E53" s="73"/>
      <c r="F53" s="63"/>
      <c r="G53" s="6"/>
    </row>
    <row r="54" spans="1:7" ht="15.75" thickBot="1">
      <c r="A54" s="6">
        <v>604</v>
      </c>
      <c r="B54" s="6" t="s">
        <v>51</v>
      </c>
      <c r="C54" s="14"/>
      <c r="D54" s="72"/>
      <c r="E54" s="73"/>
      <c r="F54" s="63"/>
      <c r="G54" s="6"/>
    </row>
    <row r="55" spans="1:7" ht="15.75" thickBot="1">
      <c r="A55" s="24">
        <v>609</v>
      </c>
      <c r="B55" s="6" t="s">
        <v>38</v>
      </c>
      <c r="C55" s="14"/>
      <c r="D55" s="72"/>
      <c r="E55" s="73"/>
      <c r="F55" s="63"/>
      <c r="G55" s="6"/>
    </row>
    <row r="56" spans="1:7" ht="15.75" thickBot="1">
      <c r="A56" s="24">
        <v>641</v>
      </c>
      <c r="B56" s="6" t="s">
        <v>64</v>
      </c>
      <c r="C56" s="14"/>
      <c r="D56" s="72"/>
      <c r="E56" s="73"/>
      <c r="F56" s="63"/>
      <c r="G56" s="6"/>
    </row>
    <row r="57" spans="1:7" ht="15.75" thickBot="1">
      <c r="A57" s="6">
        <v>642</v>
      </c>
      <c r="B57" s="6" t="s">
        <v>29</v>
      </c>
      <c r="C57" s="14"/>
      <c r="D57" s="72"/>
      <c r="E57" s="73"/>
      <c r="F57" s="63"/>
      <c r="G57" s="31"/>
    </row>
    <row r="58" spans="1:7" ht="15.75" thickBot="1">
      <c r="A58" s="41" t="s">
        <v>65</v>
      </c>
      <c r="B58" s="18" t="s">
        <v>66</v>
      </c>
      <c r="C58" s="9"/>
      <c r="D58" s="61"/>
      <c r="E58" s="62"/>
      <c r="F58" s="71"/>
      <c r="G58" s="22"/>
    </row>
    <row r="59" spans="1:7" ht="15.75" thickBot="1">
      <c r="A59" s="6">
        <v>648</v>
      </c>
      <c r="B59" s="6" t="s">
        <v>39</v>
      </c>
      <c r="C59" s="14">
        <v>150</v>
      </c>
      <c r="D59" s="72">
        <v>150</v>
      </c>
      <c r="E59" s="73"/>
      <c r="F59" s="63">
        <v>130</v>
      </c>
      <c r="G59" s="52"/>
    </row>
    <row r="60" spans="1:7" ht="15.75" thickBot="1">
      <c r="A60" s="6">
        <v>649</v>
      </c>
      <c r="B60" s="6" t="s">
        <v>40</v>
      </c>
      <c r="C60" s="14"/>
      <c r="D60" s="72"/>
      <c r="E60" s="73"/>
      <c r="F60" s="63"/>
      <c r="G60" s="6"/>
    </row>
    <row r="61" spans="1:7" ht="15.75" thickBot="1">
      <c r="A61" s="6">
        <v>662</v>
      </c>
      <c r="B61" s="6" t="s">
        <v>41</v>
      </c>
      <c r="C61" s="14"/>
      <c r="D61" s="72"/>
      <c r="E61" s="73"/>
      <c r="F61" s="63"/>
      <c r="G61" s="31"/>
    </row>
    <row r="62" spans="1:7" ht="15.75" thickBot="1">
      <c r="A62" s="49" t="s">
        <v>75</v>
      </c>
      <c r="B62" s="20" t="s">
        <v>76</v>
      </c>
      <c r="C62" s="26"/>
      <c r="D62" s="79"/>
      <c r="E62" s="102"/>
      <c r="F62" s="103"/>
      <c r="G62" s="43"/>
    </row>
    <row r="63" spans="1:7" ht="15.75" thickBot="1">
      <c r="A63" s="24" t="s">
        <v>67</v>
      </c>
      <c r="B63" s="6" t="s">
        <v>52</v>
      </c>
      <c r="C63" s="14">
        <v>10482</v>
      </c>
      <c r="D63" s="80">
        <v>10482</v>
      </c>
      <c r="E63" s="104">
        <v>10595</v>
      </c>
      <c r="F63" s="63">
        <v>10595</v>
      </c>
      <c r="G63" s="31"/>
    </row>
    <row r="64" spans="1:7" ht="15.75" thickBot="1">
      <c r="A64" s="105" t="s">
        <v>7</v>
      </c>
      <c r="B64" s="52" t="s">
        <v>100</v>
      </c>
      <c r="C64" s="14"/>
      <c r="D64" s="72"/>
      <c r="E64" s="102"/>
      <c r="F64" s="103"/>
      <c r="G64" s="43" t="s">
        <v>101</v>
      </c>
    </row>
    <row r="65" spans="1:7" ht="15.75" thickBot="1">
      <c r="A65" s="105"/>
      <c r="B65" s="52" t="s">
        <v>102</v>
      </c>
      <c r="C65" s="14">
        <v>10482</v>
      </c>
      <c r="D65" s="72">
        <v>10482</v>
      </c>
      <c r="E65" s="102">
        <v>10595</v>
      </c>
      <c r="F65" s="103">
        <v>10595</v>
      </c>
      <c r="G65" s="43" t="s">
        <v>81</v>
      </c>
    </row>
    <row r="66" spans="1:7" ht="15.75" thickBot="1">
      <c r="A66" s="106"/>
      <c r="B66" s="107" t="s">
        <v>103</v>
      </c>
      <c r="C66" s="27"/>
      <c r="D66" s="99"/>
      <c r="E66" s="108"/>
      <c r="F66" s="101"/>
      <c r="G66" s="32" t="s">
        <v>83</v>
      </c>
    </row>
    <row r="67" spans="1:7" ht="16.5" thickBot="1" thickTop="1">
      <c r="A67" s="7" t="s">
        <v>42</v>
      </c>
      <c r="B67" s="7" t="s">
        <v>43</v>
      </c>
      <c r="C67" s="9">
        <f>SUM(C52:C63)</f>
        <v>11182</v>
      </c>
      <c r="D67" s="9">
        <f>SUM(D52:D63)</f>
        <v>11182</v>
      </c>
      <c r="E67" s="9">
        <f>SUM(E52:E63)</f>
        <v>11165</v>
      </c>
      <c r="F67" s="9">
        <f>SUM(F52:F63)</f>
        <v>11295</v>
      </c>
      <c r="G67" s="7"/>
    </row>
    <row r="68" spans="1:7" ht="15">
      <c r="A68" s="28"/>
      <c r="B68" s="28"/>
      <c r="C68" s="29"/>
      <c r="D68" s="29"/>
      <c r="E68" s="29"/>
      <c r="F68" s="29"/>
      <c r="G68" s="28"/>
    </row>
    <row r="69" spans="1:7" ht="15.75" thickBot="1">
      <c r="A69" s="33" t="s">
        <v>0</v>
      </c>
      <c r="B69" s="33"/>
      <c r="C69" s="34"/>
      <c r="D69" s="34"/>
      <c r="E69" s="34"/>
      <c r="F69" s="35"/>
      <c r="G69" s="33"/>
    </row>
    <row r="70" spans="1:7" ht="45.75" thickBot="1">
      <c r="A70" s="109" t="s">
        <v>88</v>
      </c>
      <c r="B70" s="109"/>
      <c r="C70" s="109"/>
      <c r="D70" s="109"/>
      <c r="E70" s="110" t="s">
        <v>122</v>
      </c>
      <c r="F70" s="60" t="s">
        <v>308</v>
      </c>
      <c r="G70" s="109"/>
    </row>
    <row r="71" spans="1:7" ht="14.25">
      <c r="A71" s="55" t="s">
        <v>44</v>
      </c>
      <c r="B71" s="55" t="s">
        <v>89</v>
      </c>
      <c r="C71" s="56">
        <f>SUM(C67)</f>
        <v>11182</v>
      </c>
      <c r="D71" s="56">
        <f>SUM(D67)</f>
        <v>11182</v>
      </c>
      <c r="E71" s="111">
        <f>SUM(E67)</f>
        <v>11165</v>
      </c>
      <c r="F71" s="112">
        <f>SUM(F67)</f>
        <v>11295</v>
      </c>
      <c r="G71" s="55"/>
    </row>
    <row r="72" spans="1:7" ht="14.25">
      <c r="A72" s="22" t="s">
        <v>44</v>
      </c>
      <c r="B72" s="22" t="s">
        <v>90</v>
      </c>
      <c r="C72" s="45">
        <v>0</v>
      </c>
      <c r="D72" s="45">
        <v>0</v>
      </c>
      <c r="E72" s="115">
        <v>0</v>
      </c>
      <c r="F72" s="116">
        <v>0</v>
      </c>
      <c r="G72" s="22"/>
    </row>
    <row r="73" spans="1:7" ht="14.25">
      <c r="A73" s="15" t="s">
        <v>45</v>
      </c>
      <c r="B73" s="15" t="s">
        <v>91</v>
      </c>
      <c r="C73" s="44">
        <v>12998</v>
      </c>
      <c r="D73" s="44">
        <f>SUM(D48)</f>
        <v>12998</v>
      </c>
      <c r="E73" s="115">
        <f>SUM(E48)</f>
        <v>13141</v>
      </c>
      <c r="F73" s="116">
        <f>SUM(F48)</f>
        <v>13141</v>
      </c>
      <c r="G73" s="21"/>
    </row>
    <row r="74" spans="1:7" ht="15" thickBot="1">
      <c r="A74" s="12" t="s">
        <v>45</v>
      </c>
      <c r="B74" s="12" t="s">
        <v>92</v>
      </c>
      <c r="C74" s="117">
        <v>0</v>
      </c>
      <c r="D74" s="117">
        <v>0</v>
      </c>
      <c r="E74" s="115">
        <v>0</v>
      </c>
      <c r="F74" s="116">
        <v>0</v>
      </c>
      <c r="G74" s="12"/>
    </row>
    <row r="75" spans="1:7" ht="15.75" thickBot="1">
      <c r="A75" s="6"/>
      <c r="B75" s="36" t="s">
        <v>93</v>
      </c>
      <c r="C75" s="37">
        <f>SUM(C73-C71)</f>
        <v>1816</v>
      </c>
      <c r="D75" s="37">
        <f>SUM(D73-D71)</f>
        <v>1816</v>
      </c>
      <c r="E75" s="281">
        <f>SUM(E73-E71)</f>
        <v>1976</v>
      </c>
      <c r="F75" s="281">
        <f>SUM(F73-F71)</f>
        <v>1846</v>
      </c>
      <c r="G75" s="6"/>
    </row>
    <row r="76" spans="1:7" ht="15">
      <c r="A76" s="28"/>
      <c r="B76" s="39"/>
      <c r="C76" s="40"/>
      <c r="D76" s="40"/>
      <c r="E76" s="50"/>
      <c r="F76" s="50"/>
      <c r="G76" s="28"/>
    </row>
    <row r="77" spans="1:7" ht="15">
      <c r="A77" s="306" t="s">
        <v>68</v>
      </c>
      <c r="B77" s="306"/>
      <c r="C77" s="306"/>
      <c r="D77" s="306"/>
      <c r="E77" s="306"/>
      <c r="F77" s="306"/>
      <c r="G77" s="306"/>
    </row>
    <row r="78" spans="1:7" ht="15">
      <c r="A78" s="120" t="s">
        <v>104</v>
      </c>
      <c r="B78" s="39"/>
      <c r="C78" s="40"/>
      <c r="D78" s="40"/>
      <c r="E78" s="40"/>
      <c r="F78" s="40"/>
      <c r="G78" s="28"/>
    </row>
    <row r="79" spans="1:7" ht="15">
      <c r="A79" s="293" t="s">
        <v>108</v>
      </c>
      <c r="B79" s="293"/>
      <c r="C79" s="34"/>
      <c r="D79" s="34"/>
      <c r="E79" s="34"/>
      <c r="F79" s="35"/>
      <c r="G79" s="33"/>
    </row>
    <row r="80" spans="1:7" ht="15">
      <c r="A80" s="293" t="s">
        <v>147</v>
      </c>
      <c r="B80" s="293"/>
      <c r="C80" s="34"/>
      <c r="D80" s="34"/>
      <c r="E80" s="34"/>
      <c r="F80" s="35"/>
      <c r="G80" s="33"/>
    </row>
    <row r="81" spans="1:7" ht="15">
      <c r="A81" s="293" t="s">
        <v>148</v>
      </c>
      <c r="B81" s="293"/>
      <c r="C81" s="34"/>
      <c r="D81" s="34"/>
      <c r="E81" s="34"/>
      <c r="F81" s="35"/>
      <c r="G81" s="33"/>
    </row>
    <row r="82" spans="1:7" ht="15">
      <c r="A82" s="33"/>
      <c r="B82" s="33"/>
      <c r="C82" s="34"/>
      <c r="D82" s="34"/>
      <c r="E82" s="34"/>
      <c r="F82" s="35"/>
      <c r="G82" s="33"/>
    </row>
  </sheetData>
  <sheetProtection/>
  <protectedRanges>
    <protectedRange sqref="C2" name="Oblast10_1_1"/>
    <protectedRange sqref="C79:G81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77:G77"/>
    <mergeCell ref="A81:B81"/>
    <mergeCell ref="A79:B79"/>
    <mergeCell ref="A80:B80"/>
    <mergeCell ref="A1:G1"/>
    <mergeCell ref="A2:B2"/>
    <mergeCell ref="C2:G2"/>
    <mergeCell ref="A5:A7"/>
    <mergeCell ref="A9:A12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9.7539062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294" t="s">
        <v>318</v>
      </c>
      <c r="B1" s="294"/>
      <c r="C1" s="294"/>
      <c r="D1" s="294"/>
      <c r="E1" s="294"/>
      <c r="F1" s="294"/>
      <c r="G1" s="294"/>
    </row>
    <row r="2" spans="1:7" ht="16.5" thickBot="1">
      <c r="A2" s="301" t="s">
        <v>3</v>
      </c>
      <c r="B2" s="302"/>
      <c r="C2" s="303" t="s">
        <v>95</v>
      </c>
      <c r="D2" s="304"/>
      <c r="E2" s="304"/>
      <c r="F2" s="304"/>
      <c r="G2" s="305"/>
    </row>
    <row r="3" spans="1:7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59" t="s">
        <v>122</v>
      </c>
      <c r="F3" s="60" t="s">
        <v>310</v>
      </c>
      <c r="G3" s="5" t="s">
        <v>94</v>
      </c>
    </row>
    <row r="4" spans="1:7" ht="15.75" thickBot="1">
      <c r="A4" s="6">
        <v>501</v>
      </c>
      <c r="B4" s="7" t="s">
        <v>6</v>
      </c>
      <c r="C4" s="61">
        <f>SUM(C5:C7)</f>
        <v>420</v>
      </c>
      <c r="D4" s="61">
        <f>SUM(D5:D7)</f>
        <v>420</v>
      </c>
      <c r="E4" s="62">
        <f>SUM(E5:E7)</f>
        <v>420</v>
      </c>
      <c r="F4" s="256">
        <f>SUM(F5:F7)</f>
        <v>420</v>
      </c>
      <c r="G4" s="61"/>
    </row>
    <row r="5" spans="1:7" ht="15">
      <c r="A5" s="295" t="s">
        <v>7</v>
      </c>
      <c r="B5" s="10" t="s">
        <v>8</v>
      </c>
      <c r="C5" s="64">
        <v>350</v>
      </c>
      <c r="D5" s="64">
        <v>350</v>
      </c>
      <c r="E5" s="65">
        <v>350</v>
      </c>
      <c r="F5" s="257">
        <v>350</v>
      </c>
      <c r="G5" s="74"/>
    </row>
    <row r="6" spans="1:7" ht="15">
      <c r="A6" s="296"/>
      <c r="B6" s="15" t="s">
        <v>9</v>
      </c>
      <c r="C6" s="66">
        <v>5</v>
      </c>
      <c r="D6" s="66">
        <v>5</v>
      </c>
      <c r="E6" s="67">
        <v>5</v>
      </c>
      <c r="F6" s="258">
        <v>5</v>
      </c>
      <c r="G6" s="66"/>
    </row>
    <row r="7" spans="1:7" ht="15.75" thickBot="1">
      <c r="A7" s="297"/>
      <c r="B7" s="12" t="s">
        <v>10</v>
      </c>
      <c r="C7" s="69">
        <v>65</v>
      </c>
      <c r="D7" s="69">
        <v>65</v>
      </c>
      <c r="E7" s="70">
        <v>65</v>
      </c>
      <c r="F7" s="259">
        <v>65</v>
      </c>
      <c r="G7" s="92" t="s">
        <v>149</v>
      </c>
    </row>
    <row r="8" spans="1:7" ht="15.75" thickBot="1">
      <c r="A8" s="6">
        <v>502</v>
      </c>
      <c r="B8" s="6" t="s">
        <v>11</v>
      </c>
      <c r="C8" s="72">
        <f>SUM(C9:C12)</f>
        <v>283</v>
      </c>
      <c r="D8" s="72">
        <f>SUM(D9:D12)</f>
        <v>283</v>
      </c>
      <c r="E8" s="73">
        <f>SUM(E9:E12)</f>
        <v>283</v>
      </c>
      <c r="F8" s="256">
        <f>SUM(F9:F12)</f>
        <v>283</v>
      </c>
      <c r="G8" s="72"/>
    </row>
    <row r="9" spans="1:7" ht="15">
      <c r="A9" s="298" t="s">
        <v>7</v>
      </c>
      <c r="B9" s="55" t="s">
        <v>12</v>
      </c>
      <c r="C9" s="74">
        <v>13</v>
      </c>
      <c r="D9" s="74">
        <v>13</v>
      </c>
      <c r="E9" s="75">
        <v>13</v>
      </c>
      <c r="F9" s="260">
        <v>13</v>
      </c>
      <c r="G9" s="74"/>
    </row>
    <row r="10" spans="1:7" ht="15">
      <c r="A10" s="299"/>
      <c r="B10" s="15" t="s">
        <v>13</v>
      </c>
      <c r="C10" s="64">
        <v>0</v>
      </c>
      <c r="D10" s="64">
        <v>0</v>
      </c>
      <c r="E10" s="65">
        <v>0</v>
      </c>
      <c r="F10" s="257">
        <v>0</v>
      </c>
      <c r="G10" s="64"/>
    </row>
    <row r="11" spans="1:7" ht="15">
      <c r="A11" s="299"/>
      <c r="B11" s="15" t="s">
        <v>46</v>
      </c>
      <c r="C11" s="66">
        <v>120</v>
      </c>
      <c r="D11" s="66">
        <v>120</v>
      </c>
      <c r="E11" s="67">
        <v>120</v>
      </c>
      <c r="F11" s="258">
        <v>120</v>
      </c>
      <c r="G11" s="66"/>
    </row>
    <row r="12" spans="1:7" ht="15.75" thickBot="1">
      <c r="A12" s="300"/>
      <c r="B12" s="12" t="s">
        <v>47</v>
      </c>
      <c r="C12" s="77">
        <v>150</v>
      </c>
      <c r="D12" s="77">
        <v>150</v>
      </c>
      <c r="E12" s="78">
        <v>150</v>
      </c>
      <c r="F12" s="261">
        <v>150</v>
      </c>
      <c r="G12" s="69" t="s">
        <v>113</v>
      </c>
    </row>
    <row r="13" spans="1:7" ht="15.75" thickBot="1">
      <c r="A13" s="6">
        <v>504</v>
      </c>
      <c r="B13" s="7" t="s">
        <v>14</v>
      </c>
      <c r="C13" s="61">
        <v>0</v>
      </c>
      <c r="D13" s="61">
        <v>0</v>
      </c>
      <c r="E13" s="62">
        <v>0</v>
      </c>
      <c r="F13" s="259">
        <v>0</v>
      </c>
      <c r="G13" s="61"/>
    </row>
    <row r="14" spans="1:7" ht="15.75" thickBot="1">
      <c r="A14" s="41" t="s">
        <v>53</v>
      </c>
      <c r="B14" s="7" t="s">
        <v>54</v>
      </c>
      <c r="C14" s="61">
        <v>0</v>
      </c>
      <c r="D14" s="61">
        <v>0</v>
      </c>
      <c r="E14" s="62">
        <v>0</v>
      </c>
      <c r="F14" s="259">
        <v>0</v>
      </c>
      <c r="G14" s="61"/>
    </row>
    <row r="15" spans="1:7" ht="15.75" thickBot="1">
      <c r="A15" s="6">
        <v>511</v>
      </c>
      <c r="B15" s="6" t="s">
        <v>2</v>
      </c>
      <c r="C15" s="72">
        <v>70</v>
      </c>
      <c r="D15" s="72">
        <v>70</v>
      </c>
      <c r="E15" s="73">
        <v>70</v>
      </c>
      <c r="F15" s="256">
        <v>70</v>
      </c>
      <c r="G15" s="250"/>
    </row>
    <row r="16" spans="1:7" ht="15.75" thickBot="1">
      <c r="A16" s="7">
        <v>512</v>
      </c>
      <c r="B16" s="6" t="s">
        <v>15</v>
      </c>
      <c r="C16" s="61">
        <v>5</v>
      </c>
      <c r="D16" s="61">
        <v>5</v>
      </c>
      <c r="E16" s="62">
        <v>5</v>
      </c>
      <c r="F16" s="259">
        <v>5</v>
      </c>
      <c r="G16" s="72"/>
    </row>
    <row r="17" spans="1:7" ht="15.75" thickBot="1">
      <c r="A17" s="6">
        <v>513</v>
      </c>
      <c r="B17" s="6" t="s">
        <v>16</v>
      </c>
      <c r="C17" s="72">
        <v>0</v>
      </c>
      <c r="D17" s="72">
        <v>0</v>
      </c>
      <c r="E17" s="73">
        <v>0</v>
      </c>
      <c r="F17" s="256">
        <v>0</v>
      </c>
      <c r="G17" s="250"/>
    </row>
    <row r="18" spans="1:7" ht="15.75" thickBot="1">
      <c r="A18" s="6">
        <v>516</v>
      </c>
      <c r="B18" s="6" t="s">
        <v>55</v>
      </c>
      <c r="C18" s="72">
        <v>0</v>
      </c>
      <c r="D18" s="72">
        <v>0</v>
      </c>
      <c r="E18" s="73">
        <v>0</v>
      </c>
      <c r="F18" s="256">
        <v>0</v>
      </c>
      <c r="G18" s="250"/>
    </row>
    <row r="19" spans="1:7" ht="15.75" thickBot="1">
      <c r="A19" s="6">
        <v>518</v>
      </c>
      <c r="B19" s="6" t="s">
        <v>17</v>
      </c>
      <c r="C19" s="80">
        <f>SUM(C20:C22)</f>
        <v>149</v>
      </c>
      <c r="D19" s="14">
        <f>SUM(D20:D22)</f>
        <v>149</v>
      </c>
      <c r="E19" s="104">
        <f>SUM(E20:E22)</f>
        <v>149</v>
      </c>
      <c r="F19" s="256">
        <f>SUM(F20:F22)</f>
        <v>149</v>
      </c>
      <c r="G19" s="72"/>
    </row>
    <row r="20" spans="1:7" ht="15">
      <c r="A20" s="19" t="s">
        <v>7</v>
      </c>
      <c r="B20" s="55" t="s">
        <v>18</v>
      </c>
      <c r="C20" s="121">
        <v>35</v>
      </c>
      <c r="D20" s="121">
        <v>35</v>
      </c>
      <c r="E20" s="81">
        <v>35</v>
      </c>
      <c r="F20" s="260">
        <v>35</v>
      </c>
      <c r="G20" s="79"/>
    </row>
    <row r="21" spans="1:7" ht="15">
      <c r="A21" s="18"/>
      <c r="B21" s="15" t="s">
        <v>19</v>
      </c>
      <c r="C21" s="82">
        <v>0</v>
      </c>
      <c r="D21" s="82">
        <v>0</v>
      </c>
      <c r="E21" s="83">
        <v>0</v>
      </c>
      <c r="F21" s="258">
        <v>0</v>
      </c>
      <c r="G21" s="82"/>
    </row>
    <row r="22" spans="1:7" ht="15.75" thickBot="1">
      <c r="A22" s="18"/>
      <c r="B22" s="54" t="s">
        <v>10</v>
      </c>
      <c r="C22" s="85">
        <v>114</v>
      </c>
      <c r="D22" s="85">
        <v>114</v>
      </c>
      <c r="E22" s="86">
        <v>114</v>
      </c>
      <c r="F22" s="262">
        <v>114</v>
      </c>
      <c r="G22" s="97" t="s">
        <v>114</v>
      </c>
    </row>
    <row r="23" spans="1:7" ht="15.75" thickBot="1">
      <c r="A23" s="124">
        <v>521</v>
      </c>
      <c r="B23" s="124" t="s">
        <v>20</v>
      </c>
      <c r="C23" s="14">
        <f>SUM(C24:C27)</f>
        <v>0</v>
      </c>
      <c r="D23" s="72">
        <f>SUM(D24:D27)</f>
        <v>0</v>
      </c>
      <c r="E23" s="73">
        <f>SUM(E24:E27)</f>
        <v>0</v>
      </c>
      <c r="F23" s="256">
        <f>SUM(F24:F27)</f>
        <v>0</v>
      </c>
      <c r="G23" s="72"/>
    </row>
    <row r="24" spans="1:7" ht="15">
      <c r="A24" s="88" t="s">
        <v>7</v>
      </c>
      <c r="B24" s="89" t="s">
        <v>21</v>
      </c>
      <c r="C24" s="53">
        <v>0</v>
      </c>
      <c r="D24" s="74">
        <v>0</v>
      </c>
      <c r="E24" s="65">
        <v>0</v>
      </c>
      <c r="F24" s="257">
        <v>0</v>
      </c>
      <c r="G24" s="74"/>
    </row>
    <row r="25" spans="1:7" ht="15">
      <c r="A25" s="90"/>
      <c r="B25" s="91" t="s">
        <v>22</v>
      </c>
      <c r="C25" s="16">
        <v>0</v>
      </c>
      <c r="D25" s="64">
        <v>0</v>
      </c>
      <c r="E25" s="67">
        <v>0</v>
      </c>
      <c r="F25" s="258">
        <v>0</v>
      </c>
      <c r="G25" s="66"/>
    </row>
    <row r="26" spans="1:7" ht="15">
      <c r="A26" s="90"/>
      <c r="B26" s="90" t="s">
        <v>23</v>
      </c>
      <c r="C26" s="13">
        <v>0</v>
      </c>
      <c r="D26" s="92">
        <v>0</v>
      </c>
      <c r="E26" s="93">
        <v>0</v>
      </c>
      <c r="F26" s="263">
        <v>0</v>
      </c>
      <c r="G26" s="92"/>
    </row>
    <row r="27" spans="1:7" ht="15.75" thickBot="1">
      <c r="A27" s="95"/>
      <c r="B27" s="96" t="s">
        <v>24</v>
      </c>
      <c r="C27" s="23">
        <v>0</v>
      </c>
      <c r="D27" s="77">
        <v>0</v>
      </c>
      <c r="E27" s="78">
        <v>0</v>
      </c>
      <c r="F27" s="261">
        <v>0</v>
      </c>
      <c r="G27" s="77"/>
    </row>
    <row r="28" spans="1:7" ht="15.75" thickBot="1">
      <c r="A28" s="6">
        <v>524</v>
      </c>
      <c r="B28" s="124" t="s">
        <v>25</v>
      </c>
      <c r="C28" s="14">
        <v>8</v>
      </c>
      <c r="D28" s="72">
        <v>8</v>
      </c>
      <c r="E28" s="73">
        <v>8</v>
      </c>
      <c r="F28" s="256">
        <v>8</v>
      </c>
      <c r="G28" s="72"/>
    </row>
    <row r="29" spans="1:7" ht="15.75" thickBot="1">
      <c r="A29" s="6">
        <v>525</v>
      </c>
      <c r="B29" s="6" t="s">
        <v>26</v>
      </c>
      <c r="C29" s="72">
        <v>8</v>
      </c>
      <c r="D29" s="72">
        <v>8</v>
      </c>
      <c r="E29" s="73">
        <v>8</v>
      </c>
      <c r="F29" s="256">
        <v>8</v>
      </c>
      <c r="G29" s="72"/>
    </row>
    <row r="30" spans="1:7" ht="15.75" thickBot="1">
      <c r="A30" s="6">
        <v>527</v>
      </c>
      <c r="B30" s="6" t="s">
        <v>48</v>
      </c>
      <c r="C30" s="72">
        <v>0</v>
      </c>
      <c r="D30" s="72">
        <v>0</v>
      </c>
      <c r="E30" s="73">
        <v>0</v>
      </c>
      <c r="F30" s="256">
        <v>0</v>
      </c>
      <c r="G30" s="72"/>
    </row>
    <row r="31" spans="1:7" ht="15.75" thickBot="1">
      <c r="A31" s="6">
        <v>528</v>
      </c>
      <c r="B31" s="6" t="s">
        <v>49</v>
      </c>
      <c r="C31" s="72">
        <v>0</v>
      </c>
      <c r="D31" s="72">
        <v>0</v>
      </c>
      <c r="E31" s="73">
        <v>0</v>
      </c>
      <c r="F31" s="256">
        <v>0</v>
      </c>
      <c r="G31" s="72"/>
    </row>
    <row r="32" spans="1:7" ht="15.75" thickBot="1">
      <c r="A32" s="6">
        <v>531</v>
      </c>
      <c r="B32" s="6" t="s">
        <v>27</v>
      </c>
      <c r="C32" s="72">
        <v>0</v>
      </c>
      <c r="D32" s="72">
        <v>0</v>
      </c>
      <c r="E32" s="73">
        <v>0</v>
      </c>
      <c r="F32" s="256">
        <v>0</v>
      </c>
      <c r="G32" s="72"/>
    </row>
    <row r="33" spans="1:7" ht="15.75" thickBot="1">
      <c r="A33" s="6">
        <v>538</v>
      </c>
      <c r="B33" s="6" t="s">
        <v>28</v>
      </c>
      <c r="C33" s="72">
        <v>0</v>
      </c>
      <c r="D33" s="72">
        <v>0</v>
      </c>
      <c r="E33" s="73">
        <v>0</v>
      </c>
      <c r="F33" s="256">
        <v>0</v>
      </c>
      <c r="G33" s="72"/>
    </row>
    <row r="34" spans="1:7" ht="15.75" thickBot="1">
      <c r="A34" s="24" t="s">
        <v>56</v>
      </c>
      <c r="B34" s="6" t="s">
        <v>29</v>
      </c>
      <c r="C34" s="97">
        <v>0</v>
      </c>
      <c r="D34" s="97">
        <v>0</v>
      </c>
      <c r="E34" s="98">
        <v>0</v>
      </c>
      <c r="F34" s="263">
        <v>0</v>
      </c>
      <c r="G34" s="72"/>
    </row>
    <row r="35" spans="1:7" ht="15.75" thickBot="1">
      <c r="A35" s="6">
        <v>543</v>
      </c>
      <c r="B35" s="6" t="s">
        <v>30</v>
      </c>
      <c r="C35" s="72">
        <v>0</v>
      </c>
      <c r="D35" s="72">
        <v>0</v>
      </c>
      <c r="E35" s="73">
        <v>0</v>
      </c>
      <c r="F35" s="256">
        <v>0</v>
      </c>
      <c r="G35" s="72"/>
    </row>
    <row r="36" spans="1:7" ht="15.75" thickBot="1">
      <c r="A36" s="24">
        <v>548</v>
      </c>
      <c r="B36" s="6" t="s">
        <v>57</v>
      </c>
      <c r="C36" s="72">
        <v>0</v>
      </c>
      <c r="D36" s="72">
        <v>0</v>
      </c>
      <c r="E36" s="73">
        <v>0</v>
      </c>
      <c r="F36" s="256">
        <v>0</v>
      </c>
      <c r="G36" s="72"/>
    </row>
    <row r="37" spans="1:7" ht="15.75" thickBot="1">
      <c r="A37" s="6">
        <v>551</v>
      </c>
      <c r="B37" s="6" t="s">
        <v>31</v>
      </c>
      <c r="C37" s="72">
        <v>3</v>
      </c>
      <c r="D37" s="72">
        <v>3</v>
      </c>
      <c r="E37" s="73">
        <v>3</v>
      </c>
      <c r="F37" s="256">
        <v>3</v>
      </c>
      <c r="G37" s="72"/>
    </row>
    <row r="38" spans="1:7" ht="15.75" thickBot="1">
      <c r="A38" s="24" t="s">
        <v>58</v>
      </c>
      <c r="B38" s="6" t="s">
        <v>59</v>
      </c>
      <c r="C38" s="72">
        <v>0</v>
      </c>
      <c r="D38" s="72">
        <v>0</v>
      </c>
      <c r="E38" s="73">
        <v>0</v>
      </c>
      <c r="F38" s="256">
        <v>0</v>
      </c>
      <c r="G38" s="72"/>
    </row>
    <row r="39" spans="1:7" ht="15.75" thickBot="1">
      <c r="A39" s="24">
        <v>556</v>
      </c>
      <c r="B39" s="6" t="s">
        <v>60</v>
      </c>
      <c r="C39" s="72">
        <v>0</v>
      </c>
      <c r="D39" s="72">
        <v>0</v>
      </c>
      <c r="E39" s="73">
        <v>0</v>
      </c>
      <c r="F39" s="256">
        <v>0</v>
      </c>
      <c r="G39" s="72"/>
    </row>
    <row r="40" spans="1:7" ht="15.75" thickBot="1">
      <c r="A40" s="24">
        <v>557</v>
      </c>
      <c r="B40" s="6" t="s">
        <v>61</v>
      </c>
      <c r="C40" s="72">
        <v>0</v>
      </c>
      <c r="D40" s="72">
        <v>0</v>
      </c>
      <c r="E40" s="73">
        <v>0</v>
      </c>
      <c r="F40" s="256">
        <v>0</v>
      </c>
      <c r="G40" s="72"/>
    </row>
    <row r="41" spans="1:7" ht="15.75" thickBot="1">
      <c r="A41" s="24">
        <v>558</v>
      </c>
      <c r="B41" s="6" t="s">
        <v>62</v>
      </c>
      <c r="C41" s="72">
        <v>50</v>
      </c>
      <c r="D41" s="72">
        <v>50</v>
      </c>
      <c r="E41" s="73">
        <v>50</v>
      </c>
      <c r="F41" s="256">
        <v>50</v>
      </c>
      <c r="G41" s="72"/>
    </row>
    <row r="42" spans="1:7" ht="15.75" thickBot="1">
      <c r="A42" s="24">
        <v>549</v>
      </c>
      <c r="B42" s="6" t="s">
        <v>32</v>
      </c>
      <c r="C42" s="72">
        <v>7</v>
      </c>
      <c r="D42" s="72">
        <v>7</v>
      </c>
      <c r="E42" s="73">
        <v>7</v>
      </c>
      <c r="F42" s="256">
        <v>7</v>
      </c>
      <c r="G42" s="72"/>
    </row>
    <row r="43" spans="1:7" ht="15.75" thickBot="1">
      <c r="A43" s="24" t="s">
        <v>74</v>
      </c>
      <c r="B43" s="6" t="s">
        <v>63</v>
      </c>
      <c r="C43" s="72">
        <v>0</v>
      </c>
      <c r="D43" s="72">
        <v>0</v>
      </c>
      <c r="E43" s="73">
        <v>0</v>
      </c>
      <c r="F43" s="256">
        <v>0</v>
      </c>
      <c r="G43" s="72"/>
    </row>
    <row r="44" spans="1:7" ht="15.75" thickBot="1">
      <c r="A44" s="7">
        <v>569</v>
      </c>
      <c r="B44" s="7" t="s">
        <v>33</v>
      </c>
      <c r="C44" s="61">
        <v>0</v>
      </c>
      <c r="D44" s="61">
        <v>0</v>
      </c>
      <c r="E44" s="62">
        <v>0</v>
      </c>
      <c r="F44" s="259">
        <v>0</v>
      </c>
      <c r="G44" s="61"/>
    </row>
    <row r="45" spans="1:7" ht="15.75" thickBot="1">
      <c r="A45" s="24" t="s">
        <v>79</v>
      </c>
      <c r="B45" s="6" t="s">
        <v>80</v>
      </c>
      <c r="C45" s="72">
        <v>6408</v>
      </c>
      <c r="D45" s="72">
        <v>6408</v>
      </c>
      <c r="E45" s="73">
        <v>6408</v>
      </c>
      <c r="F45" s="256">
        <v>6408</v>
      </c>
      <c r="G45" s="251" t="s">
        <v>81</v>
      </c>
    </row>
    <row r="46" spans="1:7" ht="15.75" thickBot="1">
      <c r="A46" s="41" t="s">
        <v>79</v>
      </c>
      <c r="B46" s="18" t="s">
        <v>82</v>
      </c>
      <c r="C46" s="97">
        <v>0</v>
      </c>
      <c r="D46" s="97">
        <v>0</v>
      </c>
      <c r="E46" s="98">
        <v>0</v>
      </c>
      <c r="F46" s="263">
        <v>0</v>
      </c>
      <c r="G46" s="252" t="s">
        <v>107</v>
      </c>
    </row>
    <row r="47" spans="1:7" ht="15.75" thickBot="1">
      <c r="A47" s="25"/>
      <c r="B47" s="25" t="s">
        <v>50</v>
      </c>
      <c r="C47" s="99">
        <v>0</v>
      </c>
      <c r="D47" s="99">
        <v>0</v>
      </c>
      <c r="E47" s="100">
        <v>0</v>
      </c>
      <c r="F47" s="264">
        <v>0</v>
      </c>
      <c r="G47" s="99"/>
    </row>
    <row r="48" spans="1:7" ht="16.5" thickBot="1" thickTop="1">
      <c r="A48" s="42" t="s">
        <v>34</v>
      </c>
      <c r="B48" s="7" t="s">
        <v>35</v>
      </c>
      <c r="C48" s="61">
        <f>SUM(C4,C8,C13:C19,C23,C28:C47)</f>
        <v>7411</v>
      </c>
      <c r="D48" s="61">
        <f>SUM(D4,D8,D13:D19,D23,D28:D47)</f>
        <v>7411</v>
      </c>
      <c r="E48" s="62">
        <f>SUM(E4,E8,E13:E19,E23,E28:E47)</f>
        <v>7411</v>
      </c>
      <c r="F48" s="259">
        <f>SUM(F4,F8,F13:F19,F23,F28:F47)</f>
        <v>7411</v>
      </c>
      <c r="G48" s="61"/>
    </row>
    <row r="49" spans="1:7" ht="15">
      <c r="A49" s="28"/>
      <c r="B49" s="28"/>
      <c r="C49" s="29"/>
      <c r="D49" s="29"/>
      <c r="E49" s="29"/>
      <c r="F49" s="29"/>
      <c r="G49" s="28"/>
    </row>
    <row r="50" spans="1:7" ht="15.75" thickBot="1">
      <c r="A50" s="28"/>
      <c r="B50" s="28"/>
      <c r="C50" s="29"/>
      <c r="D50" s="29"/>
      <c r="E50" s="29"/>
      <c r="F50" s="29"/>
      <c r="G50" s="28"/>
    </row>
    <row r="51" spans="1:7" ht="45.75" thickBot="1">
      <c r="A51" s="4"/>
      <c r="B51" s="4" t="s">
        <v>5</v>
      </c>
      <c r="C51" s="58" t="s">
        <v>118</v>
      </c>
      <c r="D51" s="58" t="s">
        <v>121</v>
      </c>
      <c r="E51" s="59" t="s">
        <v>150</v>
      </c>
      <c r="F51" s="60" t="s">
        <v>309</v>
      </c>
      <c r="G51" s="5" t="s">
        <v>94</v>
      </c>
    </row>
    <row r="52" spans="1:7" ht="15.75" thickBot="1">
      <c r="A52" s="30">
        <v>602</v>
      </c>
      <c r="B52" s="6" t="s">
        <v>36</v>
      </c>
      <c r="C52" s="14">
        <v>350</v>
      </c>
      <c r="D52" s="72">
        <v>350</v>
      </c>
      <c r="E52" s="73">
        <v>350</v>
      </c>
      <c r="F52" s="63">
        <v>350</v>
      </c>
      <c r="G52" s="6"/>
    </row>
    <row r="53" spans="1:7" ht="15.75" thickBot="1">
      <c r="A53" s="6">
        <v>603</v>
      </c>
      <c r="B53" s="6" t="s">
        <v>37</v>
      </c>
      <c r="C53" s="14"/>
      <c r="D53" s="72"/>
      <c r="E53" s="73"/>
      <c r="F53" s="63"/>
      <c r="G53" s="6"/>
    </row>
    <row r="54" spans="1:7" ht="15.75" thickBot="1">
      <c r="A54" s="6">
        <v>604</v>
      </c>
      <c r="B54" s="6" t="s">
        <v>51</v>
      </c>
      <c r="C54" s="14"/>
      <c r="D54" s="72"/>
      <c r="E54" s="73"/>
      <c r="F54" s="63"/>
      <c r="G54" s="6"/>
    </row>
    <row r="55" spans="1:7" ht="15.75" thickBot="1">
      <c r="A55" s="24">
        <v>609</v>
      </c>
      <c r="B55" s="6" t="s">
        <v>38</v>
      </c>
      <c r="C55" s="14"/>
      <c r="D55" s="72"/>
      <c r="E55" s="73"/>
      <c r="F55" s="63"/>
      <c r="G55" s="6"/>
    </row>
    <row r="56" spans="1:7" ht="15.75" thickBot="1">
      <c r="A56" s="24">
        <v>641</v>
      </c>
      <c r="B56" s="6" t="s">
        <v>64</v>
      </c>
      <c r="C56" s="14"/>
      <c r="D56" s="72"/>
      <c r="E56" s="73"/>
      <c r="F56" s="63"/>
      <c r="G56" s="6"/>
    </row>
    <row r="57" spans="1:7" ht="15.75" thickBot="1">
      <c r="A57" s="6">
        <v>642</v>
      </c>
      <c r="B57" s="6" t="s">
        <v>29</v>
      </c>
      <c r="C57" s="14"/>
      <c r="D57" s="72"/>
      <c r="E57" s="73"/>
      <c r="F57" s="63"/>
      <c r="G57" s="31"/>
    </row>
    <row r="58" spans="1:7" ht="15.75" thickBot="1">
      <c r="A58" s="41" t="s">
        <v>65</v>
      </c>
      <c r="B58" s="18" t="s">
        <v>66</v>
      </c>
      <c r="C58" s="9"/>
      <c r="D58" s="61"/>
      <c r="E58" s="62"/>
      <c r="F58" s="71"/>
      <c r="G58" s="22"/>
    </row>
    <row r="59" spans="1:7" ht="15.75" thickBot="1">
      <c r="A59" s="6">
        <v>648</v>
      </c>
      <c r="B59" s="6" t="s">
        <v>39</v>
      </c>
      <c r="C59" s="14">
        <v>59</v>
      </c>
      <c r="D59" s="72">
        <v>59</v>
      </c>
      <c r="E59" s="73">
        <v>59</v>
      </c>
      <c r="F59" s="63">
        <v>59</v>
      </c>
      <c r="G59" s="6" t="s">
        <v>151</v>
      </c>
    </row>
    <row r="60" spans="1:7" ht="15.75" thickBot="1">
      <c r="A60" s="6">
        <v>649</v>
      </c>
      <c r="B60" s="6" t="s">
        <v>40</v>
      </c>
      <c r="C60" s="14"/>
      <c r="D60" s="72"/>
      <c r="E60" s="73"/>
      <c r="F60" s="63"/>
      <c r="G60" s="6"/>
    </row>
    <row r="61" spans="1:7" ht="15.75" thickBot="1">
      <c r="A61" s="6">
        <v>662</v>
      </c>
      <c r="B61" s="6" t="s">
        <v>41</v>
      </c>
      <c r="C61" s="14"/>
      <c r="D61" s="72"/>
      <c r="E61" s="73"/>
      <c r="F61" s="63"/>
      <c r="G61" s="31"/>
    </row>
    <row r="62" spans="1:7" ht="15.75" thickBot="1">
      <c r="A62" s="49" t="s">
        <v>75</v>
      </c>
      <c r="B62" s="20" t="s">
        <v>76</v>
      </c>
      <c r="C62" s="26"/>
      <c r="D62" s="79"/>
      <c r="E62" s="102"/>
      <c r="F62" s="103"/>
      <c r="G62" s="43"/>
    </row>
    <row r="63" spans="1:7" ht="15.75" thickBot="1">
      <c r="A63" s="24" t="s">
        <v>67</v>
      </c>
      <c r="B63" s="6" t="s">
        <v>52</v>
      </c>
      <c r="C63" s="14">
        <v>6408</v>
      </c>
      <c r="D63" s="80">
        <v>6408</v>
      </c>
      <c r="E63" s="104">
        <v>6408</v>
      </c>
      <c r="F63" s="63">
        <v>6408</v>
      </c>
      <c r="G63" s="31"/>
    </row>
    <row r="64" spans="1:7" ht="15.75" thickBot="1">
      <c r="A64" s="105" t="s">
        <v>7</v>
      </c>
      <c r="B64" s="52" t="s">
        <v>84</v>
      </c>
      <c r="C64" s="14"/>
      <c r="D64" s="72"/>
      <c r="E64" s="102">
        <v>0</v>
      </c>
      <c r="F64" s="103">
        <v>0</v>
      </c>
      <c r="G64" s="283" t="s">
        <v>85</v>
      </c>
    </row>
    <row r="65" spans="1:7" ht="15.75" thickBot="1">
      <c r="A65" s="105"/>
      <c r="B65" s="52" t="s">
        <v>86</v>
      </c>
      <c r="C65" s="14">
        <v>6408</v>
      </c>
      <c r="D65" s="72">
        <v>6408</v>
      </c>
      <c r="E65" s="102">
        <v>6408</v>
      </c>
      <c r="F65" s="103">
        <v>6408</v>
      </c>
      <c r="G65" s="43" t="s">
        <v>81</v>
      </c>
    </row>
    <row r="66" spans="1:7" ht="15.75" thickBot="1">
      <c r="A66" s="106"/>
      <c r="B66" s="107" t="s">
        <v>87</v>
      </c>
      <c r="C66" s="27">
        <v>0</v>
      </c>
      <c r="D66" s="99">
        <v>0</v>
      </c>
      <c r="E66" s="108">
        <v>0</v>
      </c>
      <c r="F66" s="63">
        <v>0</v>
      </c>
      <c r="G66" s="32" t="s">
        <v>107</v>
      </c>
    </row>
    <row r="67" spans="1:7" ht="16.5" thickBot="1" thickTop="1">
      <c r="A67" s="7" t="s">
        <v>42</v>
      </c>
      <c r="B67" s="7" t="s">
        <v>43</v>
      </c>
      <c r="C67" s="9">
        <f>SUM(C52:C63)</f>
        <v>6817</v>
      </c>
      <c r="D67" s="122">
        <f>SUM(D52:D63)</f>
        <v>6817</v>
      </c>
      <c r="E67" s="123">
        <f>SUM(E52:E63)</f>
        <v>6817</v>
      </c>
      <c r="F67" s="71">
        <f>SUM(F52:F63)</f>
        <v>6817</v>
      </c>
      <c r="G67" s="7"/>
    </row>
    <row r="68" spans="1:7" ht="15">
      <c r="A68" s="28"/>
      <c r="B68" s="28"/>
      <c r="C68" s="29"/>
      <c r="D68" s="29"/>
      <c r="E68" s="29"/>
      <c r="F68" s="29"/>
      <c r="G68" s="28"/>
    </row>
    <row r="69" spans="1:7" ht="15.75" thickBot="1">
      <c r="A69" s="33" t="s">
        <v>0</v>
      </c>
      <c r="B69" s="33"/>
      <c r="C69" s="34"/>
      <c r="D69" s="34"/>
      <c r="E69" s="34"/>
      <c r="F69" s="35"/>
      <c r="G69" s="33"/>
    </row>
    <row r="70" spans="1:7" ht="45.75" thickBot="1">
      <c r="A70" s="109" t="s">
        <v>88</v>
      </c>
      <c r="B70" s="109"/>
      <c r="C70" s="109"/>
      <c r="D70" s="109"/>
      <c r="E70" s="110" t="s">
        <v>122</v>
      </c>
      <c r="F70" s="60" t="s">
        <v>309</v>
      </c>
      <c r="G70" s="109"/>
    </row>
    <row r="71" spans="1:7" ht="14.25">
      <c r="A71" s="55" t="s">
        <v>44</v>
      </c>
      <c r="B71" s="55" t="s">
        <v>89</v>
      </c>
      <c r="C71" s="56">
        <f>SUM(C67)</f>
        <v>6817</v>
      </c>
      <c r="D71" s="56">
        <f>SUM(D67)</f>
        <v>6817</v>
      </c>
      <c r="E71" s="111">
        <f>SUM(E67)</f>
        <v>6817</v>
      </c>
      <c r="F71" s="112">
        <f>SUM(F67)</f>
        <v>6817</v>
      </c>
      <c r="G71" s="55"/>
    </row>
    <row r="72" spans="1:7" ht="14.25">
      <c r="A72" s="22" t="s">
        <v>44</v>
      </c>
      <c r="B72" s="22" t="s">
        <v>90</v>
      </c>
      <c r="C72" s="45">
        <v>0</v>
      </c>
      <c r="D72" s="45">
        <v>0</v>
      </c>
      <c r="E72" s="113">
        <v>0</v>
      </c>
      <c r="F72" s="114">
        <v>0</v>
      </c>
      <c r="G72" s="22"/>
    </row>
    <row r="73" spans="1:7" ht="14.25">
      <c r="A73" s="15" t="s">
        <v>45</v>
      </c>
      <c r="B73" s="15" t="s">
        <v>91</v>
      </c>
      <c r="C73" s="44">
        <f>SUM(C48)</f>
        <v>7411</v>
      </c>
      <c r="D73" s="44">
        <f>SUM(D48)</f>
        <v>7411</v>
      </c>
      <c r="E73" s="115">
        <f>SUM(E48)</f>
        <v>7411</v>
      </c>
      <c r="F73" s="116">
        <f>SUM(F48)</f>
        <v>7411</v>
      </c>
      <c r="G73" s="21"/>
    </row>
    <row r="74" spans="1:7" ht="15" thickBot="1">
      <c r="A74" s="12" t="s">
        <v>45</v>
      </c>
      <c r="B74" s="12" t="s">
        <v>92</v>
      </c>
      <c r="C74" s="117">
        <v>0</v>
      </c>
      <c r="D74" s="117">
        <v>0</v>
      </c>
      <c r="E74" s="118">
        <v>0</v>
      </c>
      <c r="F74" s="119">
        <v>0</v>
      </c>
      <c r="G74" s="12"/>
    </row>
    <row r="75" spans="1:7" ht="15.75" thickBot="1">
      <c r="A75" s="6"/>
      <c r="B75" s="36" t="s">
        <v>93</v>
      </c>
      <c r="C75" s="37">
        <f>SUM(C73-C71)</f>
        <v>594</v>
      </c>
      <c r="D75" s="37">
        <f>SUM(D73-D71)</f>
        <v>594</v>
      </c>
      <c r="E75" s="281">
        <f>SUM(E73-E71)</f>
        <v>594</v>
      </c>
      <c r="F75" s="281">
        <f>SUM(F73-F71)</f>
        <v>594</v>
      </c>
      <c r="G75" s="6"/>
    </row>
    <row r="76" spans="1:7" ht="15">
      <c r="A76" s="28"/>
      <c r="B76" s="39"/>
      <c r="C76" s="40"/>
      <c r="D76" s="40"/>
      <c r="E76" s="40"/>
      <c r="F76" s="40"/>
      <c r="G76" s="28"/>
    </row>
    <row r="77" spans="1:7" ht="15">
      <c r="A77" s="293" t="s">
        <v>96</v>
      </c>
      <c r="B77" s="293"/>
      <c r="C77" s="34"/>
      <c r="D77" s="34"/>
      <c r="E77" s="34"/>
      <c r="F77" s="35"/>
      <c r="G77" s="33"/>
    </row>
    <row r="78" spans="1:7" ht="15">
      <c r="A78" s="293" t="s">
        <v>97</v>
      </c>
      <c r="B78" s="293"/>
      <c r="C78" s="34"/>
      <c r="D78" s="34"/>
      <c r="E78" s="34"/>
      <c r="F78" s="35"/>
      <c r="G78" s="33"/>
    </row>
    <row r="79" spans="1:7" ht="15">
      <c r="A79" s="293" t="s">
        <v>152</v>
      </c>
      <c r="B79" s="293"/>
      <c r="C79" s="34"/>
      <c r="D79" s="34"/>
      <c r="E79" s="34"/>
      <c r="F79" s="35"/>
      <c r="G79" s="33"/>
    </row>
    <row r="80" spans="1:7" ht="15">
      <c r="A80" s="33"/>
      <c r="B80" s="33"/>
      <c r="C80" s="34"/>
      <c r="D80" s="34"/>
      <c r="E80" s="34"/>
      <c r="F80" s="35"/>
      <c r="G80" s="33"/>
    </row>
    <row r="81" spans="1:7" ht="15">
      <c r="A81" s="148" t="s">
        <v>153</v>
      </c>
      <c r="B81" s="148"/>
      <c r="C81" s="148"/>
      <c r="D81" s="148"/>
      <c r="E81" s="148"/>
      <c r="F81" s="148"/>
      <c r="G81" s="47"/>
    </row>
    <row r="82" spans="1:7" ht="15">
      <c r="A82" s="149" t="s">
        <v>154</v>
      </c>
      <c r="B82" s="148"/>
      <c r="C82" s="148"/>
      <c r="D82" s="148"/>
      <c r="E82" s="148"/>
      <c r="F82" s="148"/>
      <c r="G82" s="47"/>
    </row>
    <row r="83" spans="1:7" ht="15">
      <c r="A83" s="150" t="s">
        <v>155</v>
      </c>
      <c r="B83" s="150"/>
      <c r="C83" s="151"/>
      <c r="D83" s="151"/>
      <c r="E83" s="141"/>
      <c r="F83" s="141"/>
      <c r="G83" s="47"/>
    </row>
    <row r="84" spans="1:7" ht="14.25">
      <c r="A84" s="150" t="s">
        <v>156</v>
      </c>
      <c r="B84" s="150"/>
      <c r="C84" s="141"/>
      <c r="D84" s="141"/>
      <c r="E84" s="141"/>
      <c r="F84" s="141"/>
      <c r="G84" s="47"/>
    </row>
    <row r="85" spans="1:7" ht="14.25">
      <c r="A85" s="150" t="s">
        <v>157</v>
      </c>
      <c r="B85" s="150"/>
      <c r="C85" s="141"/>
      <c r="D85" s="141"/>
      <c r="E85" s="141"/>
      <c r="F85" s="141"/>
      <c r="G85" s="47"/>
    </row>
    <row r="86" spans="1:7" ht="14.25">
      <c r="A86" s="143" t="s">
        <v>158</v>
      </c>
      <c r="B86" s="143"/>
      <c r="C86" s="142"/>
      <c r="D86" s="142"/>
      <c r="E86" s="142"/>
      <c r="F86" s="142"/>
      <c r="G86" s="47"/>
    </row>
    <row r="87" spans="1:7" ht="15">
      <c r="A87" s="149" t="s">
        <v>159</v>
      </c>
      <c r="B87" s="148"/>
      <c r="C87" s="148"/>
      <c r="D87" s="148"/>
      <c r="E87" s="148"/>
      <c r="F87" s="148"/>
      <c r="G87" s="47"/>
    </row>
    <row r="88" spans="1:7" ht="12.75">
      <c r="A88" s="47" t="s">
        <v>160</v>
      </c>
      <c r="B88" s="47"/>
      <c r="C88" s="47"/>
      <c r="D88" s="47"/>
      <c r="E88" s="47"/>
      <c r="F88" s="47"/>
      <c r="G88" s="47"/>
    </row>
    <row r="89" spans="1:7" ht="12.75">
      <c r="A89" s="47" t="s">
        <v>161</v>
      </c>
      <c r="B89" s="47"/>
      <c r="C89" s="47"/>
      <c r="D89" s="47"/>
      <c r="E89" s="47"/>
      <c r="F89" s="47"/>
      <c r="G89" s="47"/>
    </row>
    <row r="90" spans="1:7" ht="12.75">
      <c r="A90" s="47"/>
      <c r="B90" s="47"/>
      <c r="C90" s="47"/>
      <c r="D90" s="47"/>
      <c r="E90" s="47"/>
      <c r="F90" s="47"/>
      <c r="G90" s="47"/>
    </row>
    <row r="91" spans="1:7" ht="12.75">
      <c r="A91" s="47"/>
      <c r="B91" s="47"/>
      <c r="C91" s="47"/>
      <c r="D91" s="47"/>
      <c r="E91" s="47"/>
      <c r="F91" s="47"/>
      <c r="G91" s="47"/>
    </row>
  </sheetData>
  <sheetProtection/>
  <protectedRanges>
    <protectedRange sqref="C2" name="Oblast10_1"/>
    <protectedRange sqref="C77:G79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8">
    <mergeCell ref="A78:B78"/>
    <mergeCell ref="A79:B79"/>
    <mergeCell ref="A1:G1"/>
    <mergeCell ref="A2:B2"/>
    <mergeCell ref="C2:G2"/>
    <mergeCell ref="A5:A7"/>
    <mergeCell ref="A9:A12"/>
    <mergeCell ref="A77:B77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zoomScale="103" zoomScaleNormal="103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294" t="s">
        <v>319</v>
      </c>
      <c r="B1" s="294"/>
      <c r="C1" s="294"/>
      <c r="D1" s="294"/>
      <c r="E1" s="294"/>
      <c r="F1" s="294"/>
      <c r="G1" s="294"/>
    </row>
    <row r="2" spans="1:7" ht="16.5" thickBot="1">
      <c r="A2" s="301" t="s">
        <v>3</v>
      </c>
      <c r="B2" s="302"/>
      <c r="C2" s="303" t="s">
        <v>115</v>
      </c>
      <c r="D2" s="304"/>
      <c r="E2" s="304"/>
      <c r="F2" s="304"/>
      <c r="G2" s="305"/>
    </row>
    <row r="3" spans="1:7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59" t="s">
        <v>122</v>
      </c>
      <c r="F3" s="60" t="s">
        <v>310</v>
      </c>
      <c r="G3" s="5" t="s">
        <v>78</v>
      </c>
    </row>
    <row r="4" spans="1:7" ht="15.75" thickBot="1">
      <c r="A4" s="6">
        <v>501</v>
      </c>
      <c r="B4" s="7" t="s">
        <v>6</v>
      </c>
      <c r="C4" s="14">
        <f>SUM(C5:C7)</f>
        <v>3540</v>
      </c>
      <c r="D4" s="61">
        <f>SUM(D5:D7)</f>
        <v>3365</v>
      </c>
      <c r="E4" s="62">
        <f>SUM(E5:E7)</f>
        <v>3407</v>
      </c>
      <c r="F4" s="63">
        <f>SUM(F5:F7)</f>
        <v>3407</v>
      </c>
      <c r="G4" s="61" t="s">
        <v>0</v>
      </c>
    </row>
    <row r="5" spans="1:7" ht="14.25">
      <c r="A5" s="295" t="s">
        <v>7</v>
      </c>
      <c r="B5" s="10" t="s">
        <v>8</v>
      </c>
      <c r="C5" s="16">
        <v>2365</v>
      </c>
      <c r="D5" s="64">
        <v>2365</v>
      </c>
      <c r="E5" s="65">
        <v>2365</v>
      </c>
      <c r="F5" s="167">
        <v>2365</v>
      </c>
      <c r="G5" s="74"/>
    </row>
    <row r="6" spans="1:7" ht="14.25">
      <c r="A6" s="296"/>
      <c r="B6" s="15" t="s">
        <v>9</v>
      </c>
      <c r="C6" s="11">
        <v>40</v>
      </c>
      <c r="D6" s="66">
        <v>25</v>
      </c>
      <c r="E6" s="67">
        <v>22</v>
      </c>
      <c r="F6" s="171">
        <v>22</v>
      </c>
      <c r="G6" s="66"/>
    </row>
    <row r="7" spans="1:7" ht="15.75" thickBot="1">
      <c r="A7" s="297"/>
      <c r="B7" s="12" t="s">
        <v>10</v>
      </c>
      <c r="C7" s="17">
        <v>1135</v>
      </c>
      <c r="D7" s="69">
        <v>975</v>
      </c>
      <c r="E7" s="70">
        <v>1020</v>
      </c>
      <c r="F7" s="175">
        <v>1020</v>
      </c>
      <c r="G7" s="249" t="s">
        <v>70</v>
      </c>
    </row>
    <row r="8" spans="1:7" ht="15.75" thickBot="1">
      <c r="A8" s="6">
        <v>502</v>
      </c>
      <c r="B8" s="6" t="s">
        <v>11</v>
      </c>
      <c r="C8" s="14">
        <f>SUM(C9:C12)</f>
        <v>1790</v>
      </c>
      <c r="D8" s="72">
        <f>SUM(D9:D12)</f>
        <v>1795</v>
      </c>
      <c r="E8" s="73">
        <f>SUM(E9:E12)</f>
        <v>1795</v>
      </c>
      <c r="F8" s="63">
        <f>SUM(F9:F12)</f>
        <v>1795</v>
      </c>
      <c r="G8" s="72"/>
    </row>
    <row r="9" spans="1:7" ht="14.25">
      <c r="A9" s="298" t="s">
        <v>7</v>
      </c>
      <c r="B9" s="55" t="s">
        <v>12</v>
      </c>
      <c r="C9" s="53">
        <v>360</v>
      </c>
      <c r="D9" s="74">
        <v>360</v>
      </c>
      <c r="E9" s="75">
        <v>360</v>
      </c>
      <c r="F9" s="179">
        <v>360</v>
      </c>
      <c r="G9" s="74"/>
    </row>
    <row r="10" spans="1:7" ht="14.25">
      <c r="A10" s="299"/>
      <c r="B10" s="15" t="s">
        <v>13</v>
      </c>
      <c r="C10" s="16">
        <v>880</v>
      </c>
      <c r="D10" s="64">
        <v>880</v>
      </c>
      <c r="E10" s="65">
        <v>880</v>
      </c>
      <c r="F10" s="167">
        <v>880</v>
      </c>
      <c r="G10" s="64"/>
    </row>
    <row r="11" spans="1:7" ht="14.25">
      <c r="A11" s="299"/>
      <c r="B11" s="15" t="s">
        <v>46</v>
      </c>
      <c r="C11" s="11">
        <v>450</v>
      </c>
      <c r="D11" s="66">
        <v>450</v>
      </c>
      <c r="E11" s="67">
        <v>450</v>
      </c>
      <c r="F11" s="171">
        <v>450</v>
      </c>
      <c r="G11" s="66"/>
    </row>
    <row r="12" spans="1:7" ht="15" thickBot="1">
      <c r="A12" s="300"/>
      <c r="B12" s="12" t="s">
        <v>110</v>
      </c>
      <c r="C12" s="23">
        <v>100</v>
      </c>
      <c r="D12" s="77">
        <v>105</v>
      </c>
      <c r="E12" s="78">
        <v>105</v>
      </c>
      <c r="F12" s="183">
        <v>105</v>
      </c>
      <c r="G12" s="69"/>
    </row>
    <row r="13" spans="1:7" ht="15.75" thickBot="1">
      <c r="A13" s="6">
        <v>504</v>
      </c>
      <c r="B13" s="7" t="s">
        <v>14</v>
      </c>
      <c r="C13" s="9"/>
      <c r="D13" s="61"/>
      <c r="E13" s="62"/>
      <c r="F13" s="71"/>
      <c r="G13" s="61"/>
    </row>
    <row r="14" spans="1:7" ht="15.75" thickBot="1">
      <c r="A14" s="41" t="s">
        <v>53</v>
      </c>
      <c r="B14" s="7" t="s">
        <v>54</v>
      </c>
      <c r="C14" s="9"/>
      <c r="D14" s="61"/>
      <c r="E14" s="62"/>
      <c r="F14" s="71"/>
      <c r="G14" s="61"/>
    </row>
    <row r="15" spans="1:7" ht="15.75" thickBot="1">
      <c r="A15" s="6">
        <v>511</v>
      </c>
      <c r="B15" s="6" t="s">
        <v>2</v>
      </c>
      <c r="C15" s="14">
        <v>390</v>
      </c>
      <c r="D15" s="72">
        <v>355</v>
      </c>
      <c r="E15" s="73">
        <v>775</v>
      </c>
      <c r="F15" s="63">
        <v>775</v>
      </c>
      <c r="G15" s="255" t="s">
        <v>71</v>
      </c>
    </row>
    <row r="16" spans="1:7" ht="15.75" thickBot="1">
      <c r="A16" s="7">
        <v>512</v>
      </c>
      <c r="B16" s="6" t="s">
        <v>15</v>
      </c>
      <c r="C16" s="9">
        <v>10</v>
      </c>
      <c r="D16" s="61">
        <v>11</v>
      </c>
      <c r="E16" s="62">
        <v>10</v>
      </c>
      <c r="F16" s="71">
        <v>10</v>
      </c>
      <c r="G16" s="72"/>
    </row>
    <row r="17" spans="1:7" ht="15.75" thickBot="1">
      <c r="A17" s="6">
        <v>513</v>
      </c>
      <c r="B17" s="6" t="s">
        <v>16</v>
      </c>
      <c r="C17" s="14">
        <v>5</v>
      </c>
      <c r="D17" s="72">
        <v>4</v>
      </c>
      <c r="E17" s="73">
        <v>5</v>
      </c>
      <c r="F17" s="63">
        <v>5</v>
      </c>
      <c r="G17" s="250"/>
    </row>
    <row r="18" spans="1:7" ht="15.75" thickBot="1">
      <c r="A18" s="6">
        <v>516</v>
      </c>
      <c r="B18" s="6" t="s">
        <v>55</v>
      </c>
      <c r="C18" s="14"/>
      <c r="D18" s="72"/>
      <c r="E18" s="73"/>
      <c r="F18" s="63"/>
      <c r="G18" s="250"/>
    </row>
    <row r="19" spans="1:7" ht="15.75" thickBot="1">
      <c r="A19" s="6">
        <v>518</v>
      </c>
      <c r="B19" s="6" t="s">
        <v>17</v>
      </c>
      <c r="C19" s="152">
        <f>SUM(C20:C22)</f>
        <v>1138</v>
      </c>
      <c r="D19" s="152">
        <f>SUM(D20:D22)</f>
        <v>1195</v>
      </c>
      <c r="E19" s="104">
        <f>SUM(E20:E22)</f>
        <v>1177</v>
      </c>
      <c r="F19" s="63">
        <f>SUM(F20:F22)</f>
        <v>1177</v>
      </c>
      <c r="G19" s="72"/>
    </row>
    <row r="20" spans="1:7" ht="15">
      <c r="A20" s="19" t="s">
        <v>7</v>
      </c>
      <c r="B20" s="55" t="s">
        <v>18</v>
      </c>
      <c r="C20" s="57">
        <v>50</v>
      </c>
      <c r="D20" s="121">
        <v>45</v>
      </c>
      <c r="E20" s="81">
        <v>45</v>
      </c>
      <c r="F20" s="76">
        <v>45</v>
      </c>
      <c r="G20" s="79"/>
    </row>
    <row r="21" spans="1:7" ht="15">
      <c r="A21" s="18"/>
      <c r="B21" s="15" t="s">
        <v>19</v>
      </c>
      <c r="C21" s="38">
        <v>178</v>
      </c>
      <c r="D21" s="82">
        <v>185</v>
      </c>
      <c r="E21" s="83">
        <v>185</v>
      </c>
      <c r="F21" s="68">
        <v>185</v>
      </c>
      <c r="G21" s="134" t="s">
        <v>162</v>
      </c>
    </row>
    <row r="22" spans="1:7" ht="15.75" thickBot="1">
      <c r="A22" s="18"/>
      <c r="B22" s="54" t="s">
        <v>10</v>
      </c>
      <c r="C22" s="84">
        <v>910</v>
      </c>
      <c r="D22" s="85">
        <v>965</v>
      </c>
      <c r="E22" s="86">
        <v>947</v>
      </c>
      <c r="F22" s="87">
        <v>947</v>
      </c>
      <c r="G22" s="97" t="s">
        <v>72</v>
      </c>
    </row>
    <row r="23" spans="1:7" ht="15.75" thickBot="1">
      <c r="A23" s="124">
        <v>521</v>
      </c>
      <c r="B23" s="124" t="s">
        <v>20</v>
      </c>
      <c r="C23" s="72">
        <f>SUM(C24:C27)</f>
        <v>87</v>
      </c>
      <c r="D23" s="72">
        <f>SUM(D24:D27)</f>
        <v>87</v>
      </c>
      <c r="E23" s="73">
        <f>SUM(E24:E27)</f>
        <v>87</v>
      </c>
      <c r="F23" s="63">
        <f>SUM(F24:F27)</f>
        <v>87</v>
      </c>
      <c r="G23" s="72"/>
    </row>
    <row r="24" spans="1:7" ht="14.25">
      <c r="A24" s="88" t="s">
        <v>7</v>
      </c>
      <c r="B24" s="89" t="s">
        <v>21</v>
      </c>
      <c r="C24" s="53"/>
      <c r="D24" s="74"/>
      <c r="E24" s="65"/>
      <c r="F24" s="167"/>
      <c r="G24" s="74"/>
    </row>
    <row r="25" spans="1:7" ht="14.25">
      <c r="A25" s="90"/>
      <c r="B25" s="91" t="s">
        <v>22</v>
      </c>
      <c r="C25" s="16">
        <v>87</v>
      </c>
      <c r="D25" s="64">
        <v>87</v>
      </c>
      <c r="E25" s="67">
        <v>87</v>
      </c>
      <c r="F25" s="171">
        <v>87</v>
      </c>
      <c r="G25" s="66" t="s">
        <v>163</v>
      </c>
    </row>
    <row r="26" spans="1:7" ht="14.25">
      <c r="A26" s="90"/>
      <c r="B26" s="90" t="s">
        <v>23</v>
      </c>
      <c r="C26" s="13"/>
      <c r="D26" s="92"/>
      <c r="E26" s="93"/>
      <c r="F26" s="253"/>
      <c r="G26" s="92"/>
    </row>
    <row r="27" spans="1:7" ht="15" thickBot="1">
      <c r="A27" s="95"/>
      <c r="B27" s="96" t="s">
        <v>24</v>
      </c>
      <c r="C27" s="23"/>
      <c r="D27" s="77"/>
      <c r="E27" s="78"/>
      <c r="F27" s="183"/>
      <c r="G27" s="77"/>
    </row>
    <row r="28" spans="1:7" ht="15.75" thickBot="1">
      <c r="A28" s="6">
        <v>524</v>
      </c>
      <c r="B28" s="6" t="s">
        <v>25</v>
      </c>
      <c r="C28" s="14"/>
      <c r="D28" s="72"/>
      <c r="E28" s="73"/>
      <c r="F28" s="63"/>
      <c r="G28" s="72"/>
    </row>
    <row r="29" spans="1:7" ht="15.75" thickBot="1">
      <c r="A29" s="6">
        <v>525</v>
      </c>
      <c r="B29" s="6" t="s">
        <v>26</v>
      </c>
      <c r="C29" s="14">
        <v>100</v>
      </c>
      <c r="D29" s="72">
        <v>102</v>
      </c>
      <c r="E29" s="73">
        <v>110</v>
      </c>
      <c r="F29" s="63">
        <v>110</v>
      </c>
      <c r="G29" s="251" t="s">
        <v>164</v>
      </c>
    </row>
    <row r="30" spans="1:7" ht="15.75" thickBot="1">
      <c r="A30" s="6">
        <v>527</v>
      </c>
      <c r="B30" s="6" t="s">
        <v>48</v>
      </c>
      <c r="C30" s="14">
        <v>125</v>
      </c>
      <c r="D30" s="72">
        <v>90</v>
      </c>
      <c r="E30" s="73">
        <v>95</v>
      </c>
      <c r="F30" s="63">
        <v>95</v>
      </c>
      <c r="G30" s="72" t="s">
        <v>73</v>
      </c>
    </row>
    <row r="31" spans="1:7" ht="15.75" thickBot="1">
      <c r="A31" s="6">
        <v>528</v>
      </c>
      <c r="B31" s="6" t="s">
        <v>49</v>
      </c>
      <c r="C31" s="14"/>
      <c r="D31" s="72"/>
      <c r="E31" s="73"/>
      <c r="F31" s="63"/>
      <c r="G31" s="72"/>
    </row>
    <row r="32" spans="1:7" ht="15.75" thickBot="1">
      <c r="A32" s="6">
        <v>531</v>
      </c>
      <c r="B32" s="6" t="s">
        <v>27</v>
      </c>
      <c r="C32" s="14"/>
      <c r="D32" s="72"/>
      <c r="E32" s="73"/>
      <c r="F32" s="63"/>
      <c r="G32" s="72"/>
    </row>
    <row r="33" spans="1:7" ht="15.75" thickBot="1">
      <c r="A33" s="6">
        <v>538</v>
      </c>
      <c r="B33" s="6" t="s">
        <v>28</v>
      </c>
      <c r="C33" s="14">
        <v>2</v>
      </c>
      <c r="D33" s="72">
        <v>3</v>
      </c>
      <c r="E33" s="73">
        <v>5</v>
      </c>
      <c r="F33" s="63">
        <v>5</v>
      </c>
      <c r="G33" s="72"/>
    </row>
    <row r="34" spans="1:7" ht="15.75" thickBot="1">
      <c r="A34" s="24" t="s">
        <v>56</v>
      </c>
      <c r="B34" s="6" t="s">
        <v>29</v>
      </c>
      <c r="C34" s="14">
        <v>5</v>
      </c>
      <c r="D34" s="97">
        <v>1</v>
      </c>
      <c r="E34" s="98">
        <v>2</v>
      </c>
      <c r="F34" s="94">
        <v>2</v>
      </c>
      <c r="G34" s="72"/>
    </row>
    <row r="35" spans="1:7" ht="15.75" thickBot="1">
      <c r="A35" s="6">
        <v>543</v>
      </c>
      <c r="B35" s="6" t="s">
        <v>30</v>
      </c>
      <c r="C35" s="14"/>
      <c r="D35" s="72"/>
      <c r="E35" s="73"/>
      <c r="F35" s="63"/>
      <c r="G35" s="72"/>
    </row>
    <row r="36" spans="1:7" ht="15.75" thickBot="1">
      <c r="A36" s="24">
        <v>548</v>
      </c>
      <c r="B36" s="6" t="s">
        <v>57</v>
      </c>
      <c r="C36" s="14"/>
      <c r="D36" s="72"/>
      <c r="E36" s="73"/>
      <c r="F36" s="63"/>
      <c r="G36" s="72"/>
    </row>
    <row r="37" spans="1:7" ht="15.75" thickBot="1">
      <c r="A37" s="6">
        <v>551</v>
      </c>
      <c r="B37" s="6" t="s">
        <v>31</v>
      </c>
      <c r="C37" s="14"/>
      <c r="D37" s="72"/>
      <c r="E37" s="73"/>
      <c r="F37" s="63"/>
      <c r="G37" s="72"/>
    </row>
    <row r="38" spans="1:7" ht="15.75" thickBot="1">
      <c r="A38" s="24" t="s">
        <v>58</v>
      </c>
      <c r="B38" s="6" t="s">
        <v>59</v>
      </c>
      <c r="C38" s="14"/>
      <c r="D38" s="72"/>
      <c r="E38" s="73"/>
      <c r="F38" s="63"/>
      <c r="G38" s="72"/>
    </row>
    <row r="39" spans="1:7" ht="15.75" thickBot="1">
      <c r="A39" s="24">
        <v>556</v>
      </c>
      <c r="B39" s="6" t="s">
        <v>60</v>
      </c>
      <c r="C39" s="14"/>
      <c r="D39" s="72"/>
      <c r="E39" s="73"/>
      <c r="F39" s="63"/>
      <c r="G39" s="72"/>
    </row>
    <row r="40" spans="1:7" ht="15.75" thickBot="1">
      <c r="A40" s="24">
        <v>557</v>
      </c>
      <c r="B40" s="6" t="s">
        <v>61</v>
      </c>
      <c r="C40" s="14"/>
      <c r="D40" s="72"/>
      <c r="E40" s="73"/>
      <c r="F40" s="63"/>
      <c r="G40" s="72"/>
    </row>
    <row r="41" spans="1:7" ht="15.75" thickBot="1">
      <c r="A41" s="24">
        <v>558</v>
      </c>
      <c r="B41" s="6" t="s">
        <v>62</v>
      </c>
      <c r="C41" s="14">
        <v>398</v>
      </c>
      <c r="D41" s="72">
        <v>342</v>
      </c>
      <c r="E41" s="73">
        <v>257</v>
      </c>
      <c r="F41" s="63">
        <v>257</v>
      </c>
      <c r="G41" s="72"/>
    </row>
    <row r="42" spans="1:7" ht="15.75" thickBot="1">
      <c r="A42" s="24">
        <v>549</v>
      </c>
      <c r="B42" s="6" t="s">
        <v>32</v>
      </c>
      <c r="C42" s="14">
        <v>85</v>
      </c>
      <c r="D42" s="72">
        <v>80</v>
      </c>
      <c r="E42" s="73">
        <v>80</v>
      </c>
      <c r="F42" s="63">
        <v>80</v>
      </c>
      <c r="G42" s="251" t="s">
        <v>165</v>
      </c>
    </row>
    <row r="43" spans="1:7" ht="15.75" thickBot="1">
      <c r="A43" s="24" t="s">
        <v>74</v>
      </c>
      <c r="B43" s="6" t="s">
        <v>63</v>
      </c>
      <c r="C43" s="14"/>
      <c r="D43" s="72"/>
      <c r="E43" s="73"/>
      <c r="F43" s="63"/>
      <c r="G43" s="72"/>
    </row>
    <row r="44" spans="1:7" ht="15.75" thickBot="1">
      <c r="A44" s="7">
        <v>569</v>
      </c>
      <c r="B44" s="7" t="s">
        <v>33</v>
      </c>
      <c r="C44" s="9"/>
      <c r="D44" s="61"/>
      <c r="E44" s="62"/>
      <c r="F44" s="71"/>
      <c r="G44" s="61"/>
    </row>
    <row r="45" spans="1:7" ht="15.75" thickBot="1">
      <c r="A45" s="24" t="s">
        <v>79</v>
      </c>
      <c r="B45" s="6" t="s">
        <v>98</v>
      </c>
      <c r="C45" s="14">
        <v>35580</v>
      </c>
      <c r="D45" s="72">
        <v>35580</v>
      </c>
      <c r="E45" s="73">
        <v>35580</v>
      </c>
      <c r="F45" s="63">
        <v>35580</v>
      </c>
      <c r="G45" s="251" t="s">
        <v>81</v>
      </c>
    </row>
    <row r="46" spans="1:7" ht="15.75" thickBot="1">
      <c r="A46" s="41" t="s">
        <v>79</v>
      </c>
      <c r="B46" s="18" t="s">
        <v>99</v>
      </c>
      <c r="C46" s="46">
        <v>9</v>
      </c>
      <c r="D46" s="97">
        <v>9</v>
      </c>
      <c r="E46" s="98"/>
      <c r="F46" s="94"/>
      <c r="G46" s="252" t="s">
        <v>166</v>
      </c>
    </row>
    <row r="47" spans="1:7" ht="15.75" thickBot="1">
      <c r="A47" s="25"/>
      <c r="B47" s="25" t="s">
        <v>50</v>
      </c>
      <c r="C47" s="27"/>
      <c r="D47" s="99">
        <v>60</v>
      </c>
      <c r="E47" s="100"/>
      <c r="F47" s="101"/>
      <c r="G47" s="99"/>
    </row>
    <row r="48" spans="1:7" ht="16.5" thickBot="1" thickTop="1">
      <c r="A48" s="42" t="s">
        <v>34</v>
      </c>
      <c r="B48" s="7" t="s">
        <v>35</v>
      </c>
      <c r="C48" s="9">
        <f>SUM(C4,C8,C13:C19,C23,C28:C47)</f>
        <v>43264</v>
      </c>
      <c r="D48" s="61">
        <f>SUM(D4,D8,D13:D19,D23,D28:D47)</f>
        <v>43079</v>
      </c>
      <c r="E48" s="62">
        <f>SUM(E4,E8,E13:E19,E23,E28:E47)</f>
        <v>43385</v>
      </c>
      <c r="F48" s="71">
        <f>SUM(F4,F8,F13:F19,F23,F28:F47)</f>
        <v>43385</v>
      </c>
      <c r="G48" s="61"/>
    </row>
    <row r="49" spans="1:7" ht="15">
      <c r="A49" s="28"/>
      <c r="B49" s="28"/>
      <c r="C49" s="29"/>
      <c r="D49" s="29"/>
      <c r="E49" s="29"/>
      <c r="F49" s="29"/>
      <c r="G49" s="28"/>
    </row>
    <row r="50" spans="1:7" ht="15.75" thickBot="1">
      <c r="A50" s="28"/>
      <c r="B50" s="28"/>
      <c r="C50" s="29"/>
      <c r="D50" s="29"/>
      <c r="E50" s="29"/>
      <c r="F50" s="29"/>
      <c r="G50" s="28"/>
    </row>
    <row r="51" spans="1:7" ht="45.75" thickBot="1">
      <c r="A51" s="4"/>
      <c r="B51" s="4" t="s">
        <v>5</v>
      </c>
      <c r="C51" s="58" t="s">
        <v>118</v>
      </c>
      <c r="D51" s="58" t="s">
        <v>121</v>
      </c>
      <c r="E51" s="59" t="s">
        <v>122</v>
      </c>
      <c r="F51" s="60" t="s">
        <v>311</v>
      </c>
      <c r="G51" s="5" t="s">
        <v>78</v>
      </c>
    </row>
    <row r="52" spans="1:7" ht="15.75" thickBot="1">
      <c r="A52" s="30">
        <v>602</v>
      </c>
      <c r="B52" s="6" t="s">
        <v>36</v>
      </c>
      <c r="C52" s="14">
        <v>3620</v>
      </c>
      <c r="D52" s="72">
        <v>3485</v>
      </c>
      <c r="E52" s="73">
        <v>3780</v>
      </c>
      <c r="F52" s="63">
        <v>3780</v>
      </c>
      <c r="G52" s="52"/>
    </row>
    <row r="53" spans="1:7" ht="15.75" thickBot="1">
      <c r="A53" s="6">
        <v>603</v>
      </c>
      <c r="B53" s="6" t="s">
        <v>37</v>
      </c>
      <c r="C53" s="14"/>
      <c r="D53" s="72"/>
      <c r="E53" s="73"/>
      <c r="F53" s="63"/>
      <c r="G53" s="6"/>
    </row>
    <row r="54" spans="1:7" ht="15.75" thickBot="1">
      <c r="A54" s="6">
        <v>604</v>
      </c>
      <c r="B54" s="6" t="s">
        <v>51</v>
      </c>
      <c r="C54" s="14"/>
      <c r="D54" s="72"/>
      <c r="E54" s="73"/>
      <c r="F54" s="63"/>
      <c r="G54" s="6"/>
    </row>
    <row r="55" spans="1:7" ht="15.75" thickBot="1">
      <c r="A55" s="24">
        <v>609</v>
      </c>
      <c r="B55" s="6" t="s">
        <v>38</v>
      </c>
      <c r="C55" s="14"/>
      <c r="D55" s="72"/>
      <c r="E55" s="73"/>
      <c r="F55" s="63"/>
      <c r="G55" s="6"/>
    </row>
    <row r="56" spans="1:7" ht="15.75" thickBot="1">
      <c r="A56" s="24">
        <v>641</v>
      </c>
      <c r="B56" s="6" t="s">
        <v>64</v>
      </c>
      <c r="C56" s="14"/>
      <c r="D56" s="72"/>
      <c r="E56" s="73"/>
      <c r="F56" s="63"/>
      <c r="G56" s="6"/>
    </row>
    <row r="57" spans="1:7" ht="15.75" thickBot="1">
      <c r="A57" s="6">
        <v>642</v>
      </c>
      <c r="B57" s="6" t="s">
        <v>29</v>
      </c>
      <c r="C57" s="14"/>
      <c r="D57" s="72"/>
      <c r="E57" s="73"/>
      <c r="F57" s="63"/>
      <c r="G57" s="31"/>
    </row>
    <row r="58" spans="1:7" ht="15.75" thickBot="1">
      <c r="A58" s="41" t="s">
        <v>65</v>
      </c>
      <c r="B58" s="18" t="s">
        <v>66</v>
      </c>
      <c r="C58" s="9"/>
      <c r="D58" s="61"/>
      <c r="E58" s="62"/>
      <c r="F58" s="71"/>
      <c r="G58" s="22"/>
    </row>
    <row r="59" spans="1:7" ht="15.75" thickBot="1">
      <c r="A59" s="6">
        <v>648</v>
      </c>
      <c r="B59" s="6" t="s">
        <v>39</v>
      </c>
      <c r="C59" s="14">
        <v>170</v>
      </c>
      <c r="D59" s="72">
        <v>120</v>
      </c>
      <c r="E59" s="73">
        <v>150</v>
      </c>
      <c r="F59" s="63">
        <v>150</v>
      </c>
      <c r="G59" s="52"/>
    </row>
    <row r="60" spans="1:7" ht="15.75" thickBot="1">
      <c r="A60" s="6">
        <v>649</v>
      </c>
      <c r="B60" s="6" t="s">
        <v>40</v>
      </c>
      <c r="C60" s="14"/>
      <c r="D60" s="72"/>
      <c r="E60" s="73"/>
      <c r="F60" s="63"/>
      <c r="G60" s="6"/>
    </row>
    <row r="61" spans="1:7" ht="15.75" thickBot="1">
      <c r="A61" s="6">
        <v>662</v>
      </c>
      <c r="B61" s="6" t="s">
        <v>41</v>
      </c>
      <c r="C61" s="14"/>
      <c r="D61" s="72"/>
      <c r="E61" s="73"/>
      <c r="F61" s="63"/>
      <c r="G61" s="31"/>
    </row>
    <row r="62" spans="1:7" ht="15.75" thickBot="1">
      <c r="A62" s="49" t="s">
        <v>75</v>
      </c>
      <c r="B62" s="20" t="s">
        <v>76</v>
      </c>
      <c r="C62" s="26"/>
      <c r="D62" s="79"/>
      <c r="E62" s="102"/>
      <c r="F62" s="103"/>
      <c r="G62" s="43"/>
    </row>
    <row r="63" spans="1:7" ht="15.75" thickBot="1">
      <c r="A63" s="24" t="s">
        <v>67</v>
      </c>
      <c r="B63" s="6" t="s">
        <v>52</v>
      </c>
      <c r="C63" s="14">
        <f>SUM(C64:C66)</f>
        <v>35589</v>
      </c>
      <c r="D63" s="80">
        <f>SUM(D64:D66)</f>
        <v>35589</v>
      </c>
      <c r="E63" s="104">
        <f>SUM(E64:E66)</f>
        <v>35580</v>
      </c>
      <c r="F63" s="63">
        <f>SUM(F64:F66)</f>
        <v>35580</v>
      </c>
      <c r="G63" s="31"/>
    </row>
    <row r="64" spans="1:7" ht="15.75" thickBot="1">
      <c r="A64" s="105" t="s">
        <v>7</v>
      </c>
      <c r="B64" s="52" t="s">
        <v>100</v>
      </c>
      <c r="C64" s="14">
        <v>9</v>
      </c>
      <c r="D64" s="72">
        <v>9</v>
      </c>
      <c r="E64" s="102"/>
      <c r="F64" s="103"/>
      <c r="G64" s="43" t="s">
        <v>167</v>
      </c>
    </row>
    <row r="65" spans="1:7" ht="15.75" thickBot="1">
      <c r="A65" s="105"/>
      <c r="B65" s="52" t="s">
        <v>102</v>
      </c>
      <c r="C65" s="14">
        <v>35580</v>
      </c>
      <c r="D65" s="72">
        <v>35580</v>
      </c>
      <c r="E65" s="102">
        <v>35580</v>
      </c>
      <c r="F65" s="103">
        <v>35580</v>
      </c>
      <c r="G65" s="43" t="s">
        <v>81</v>
      </c>
    </row>
    <row r="66" spans="1:7" ht="15.75" thickBot="1">
      <c r="A66" s="106"/>
      <c r="B66" s="107" t="s">
        <v>103</v>
      </c>
      <c r="C66" s="27"/>
      <c r="D66" s="99"/>
      <c r="E66" s="108"/>
      <c r="F66" s="101"/>
      <c r="G66" s="32" t="s">
        <v>168</v>
      </c>
    </row>
    <row r="67" spans="1:7" ht="16.5" thickBot="1" thickTop="1">
      <c r="A67" s="7" t="s">
        <v>42</v>
      </c>
      <c r="B67" s="7" t="s">
        <v>43</v>
      </c>
      <c r="C67" s="9">
        <f>SUM(C52:C63)</f>
        <v>39379</v>
      </c>
      <c r="D67" s="9">
        <f>SUM(D52:D63)</f>
        <v>39194</v>
      </c>
      <c r="E67" s="8">
        <f>SUM(E52:E63)</f>
        <v>39510</v>
      </c>
      <c r="F67" s="71">
        <f>SUM(F52:F63)</f>
        <v>39510</v>
      </c>
      <c r="G67" s="7"/>
    </row>
    <row r="68" spans="1:7" ht="15">
      <c r="A68" s="28"/>
      <c r="B68" s="28"/>
      <c r="C68" s="29"/>
      <c r="D68" s="29"/>
      <c r="E68" s="29"/>
      <c r="F68" s="29"/>
      <c r="G68" s="28"/>
    </row>
    <row r="69" spans="1:7" ht="15.75" thickBot="1">
      <c r="A69" s="33" t="s">
        <v>0</v>
      </c>
      <c r="B69" s="33"/>
      <c r="C69" s="34"/>
      <c r="D69" s="34"/>
      <c r="E69" s="34"/>
      <c r="F69" s="35"/>
      <c r="G69" s="33"/>
    </row>
    <row r="70" spans="1:7" ht="45.75" thickBot="1">
      <c r="A70" s="109" t="s">
        <v>88</v>
      </c>
      <c r="B70" s="109"/>
      <c r="C70" s="109"/>
      <c r="D70" s="109"/>
      <c r="E70" s="110" t="s">
        <v>122</v>
      </c>
      <c r="F70" s="60" t="s">
        <v>310</v>
      </c>
      <c r="G70" s="109"/>
    </row>
    <row r="71" spans="1:7" ht="14.25">
      <c r="A71" s="55" t="s">
        <v>44</v>
      </c>
      <c r="B71" s="55" t="s">
        <v>89</v>
      </c>
      <c r="C71" s="56">
        <f>SUM(C67)</f>
        <v>39379</v>
      </c>
      <c r="D71" s="56">
        <f>SUM(D67)</f>
        <v>39194</v>
      </c>
      <c r="E71" s="111">
        <f>SUM(E67)</f>
        <v>39510</v>
      </c>
      <c r="F71" s="112">
        <f>SUM(F67)</f>
        <v>39510</v>
      </c>
      <c r="G71" s="55" t="s">
        <v>169</v>
      </c>
    </row>
    <row r="72" spans="1:7" ht="14.25">
      <c r="A72" s="22" t="s">
        <v>44</v>
      </c>
      <c r="B72" s="22" t="s">
        <v>90</v>
      </c>
      <c r="C72" s="45">
        <v>0</v>
      </c>
      <c r="D72" s="45">
        <v>0</v>
      </c>
      <c r="E72" s="115">
        <v>0</v>
      </c>
      <c r="F72" s="116">
        <v>0</v>
      </c>
      <c r="G72" s="22"/>
    </row>
    <row r="73" spans="1:7" ht="14.25">
      <c r="A73" s="15" t="s">
        <v>45</v>
      </c>
      <c r="B73" s="15" t="s">
        <v>91</v>
      </c>
      <c r="C73" s="44">
        <f>SUM(C48)</f>
        <v>43264</v>
      </c>
      <c r="D73" s="44">
        <f>SUM(D48)</f>
        <v>43079</v>
      </c>
      <c r="E73" s="115">
        <f>SUM(E48)</f>
        <v>43385</v>
      </c>
      <c r="F73" s="116">
        <f>SUM(F48)</f>
        <v>43385</v>
      </c>
      <c r="G73" s="15"/>
    </row>
    <row r="74" spans="1:7" ht="15" thickBot="1">
      <c r="A74" s="12" t="s">
        <v>45</v>
      </c>
      <c r="B74" s="12" t="s">
        <v>92</v>
      </c>
      <c r="C74" s="117">
        <v>0</v>
      </c>
      <c r="D74" s="117">
        <v>0</v>
      </c>
      <c r="E74" s="115">
        <v>0</v>
      </c>
      <c r="F74" s="116">
        <v>0</v>
      </c>
      <c r="G74" s="12"/>
    </row>
    <row r="75" spans="1:7" ht="15.75" thickBot="1">
      <c r="A75" s="6"/>
      <c r="B75" s="36" t="s">
        <v>93</v>
      </c>
      <c r="C75" s="37">
        <f>SUM(C73-C71)</f>
        <v>3885</v>
      </c>
      <c r="D75" s="37">
        <f>SUM(D73-D71)</f>
        <v>3885</v>
      </c>
      <c r="E75" s="281">
        <f>SUM(E73-E71)</f>
        <v>3875</v>
      </c>
      <c r="F75" s="281">
        <f>SUM(F73-F71)</f>
        <v>3875</v>
      </c>
      <c r="G75" s="6"/>
    </row>
    <row r="76" spans="1:7" ht="15">
      <c r="A76" s="28"/>
      <c r="B76" s="39"/>
      <c r="C76" s="40"/>
      <c r="D76" s="40"/>
      <c r="E76" s="50"/>
      <c r="F76" s="50"/>
      <c r="G76" s="28"/>
    </row>
    <row r="77" spans="1:7" ht="15">
      <c r="A77" s="28"/>
      <c r="B77" s="39"/>
      <c r="C77" s="40"/>
      <c r="D77" s="40"/>
      <c r="E77" s="50"/>
      <c r="F77" s="50"/>
      <c r="G77" s="28"/>
    </row>
    <row r="78" spans="1:7" ht="15">
      <c r="A78" s="306" t="s">
        <v>68</v>
      </c>
      <c r="B78" s="306"/>
      <c r="C78" s="306"/>
      <c r="D78" s="306"/>
      <c r="E78" s="306"/>
      <c r="F78" s="306"/>
      <c r="G78" s="306"/>
    </row>
    <row r="79" spans="1:7" ht="15">
      <c r="A79" s="120" t="s">
        <v>170</v>
      </c>
      <c r="B79" s="39"/>
      <c r="C79" s="40"/>
      <c r="D79" s="40"/>
      <c r="E79" s="40"/>
      <c r="F79" s="40"/>
      <c r="G79" s="28"/>
    </row>
    <row r="80" spans="1:7" ht="15">
      <c r="A80" s="28"/>
      <c r="B80" s="48"/>
      <c r="C80" s="40"/>
      <c r="D80" s="40"/>
      <c r="E80" s="40"/>
      <c r="F80" s="40"/>
      <c r="G80" s="28"/>
    </row>
    <row r="81" spans="1:7" ht="15">
      <c r="A81" s="28"/>
      <c r="B81" s="39"/>
      <c r="C81" s="40"/>
      <c r="D81" s="40"/>
      <c r="E81" s="40"/>
      <c r="F81" s="40"/>
      <c r="G81" s="28"/>
    </row>
    <row r="82" spans="1:7" ht="15">
      <c r="A82" s="310" t="s">
        <v>116</v>
      </c>
      <c r="B82" s="310"/>
      <c r="C82" s="310"/>
      <c r="D82" s="34"/>
      <c r="E82" s="34"/>
      <c r="F82" s="35"/>
      <c r="G82" s="33"/>
    </row>
    <row r="83" spans="1:7" ht="15">
      <c r="A83" s="293" t="s">
        <v>117</v>
      </c>
      <c r="B83" s="293"/>
      <c r="C83" s="34"/>
      <c r="D83" s="34"/>
      <c r="E83" s="34"/>
      <c r="F83" s="35"/>
      <c r="G83" s="33"/>
    </row>
    <row r="84" spans="1:7" ht="15">
      <c r="A84" s="293" t="s">
        <v>125</v>
      </c>
      <c r="B84" s="293"/>
      <c r="C84" s="34"/>
      <c r="D84" s="34"/>
      <c r="E84" s="34"/>
      <c r="F84" s="35"/>
      <c r="G84" s="33"/>
    </row>
    <row r="85" spans="1:7" ht="15">
      <c r="A85" s="33"/>
      <c r="B85" s="33"/>
      <c r="C85" s="34"/>
      <c r="D85" s="34"/>
      <c r="E85" s="34"/>
      <c r="F85" s="35"/>
      <c r="G85" s="33"/>
    </row>
  </sheetData>
  <sheetProtection/>
  <protectedRanges>
    <protectedRange sqref="C2" name="Oblast10_1_1"/>
    <protectedRange sqref="C82:G84" name="Oblast9_1_1"/>
    <protectedRange sqref="G63 C52:G62" name="Oblast8_1_3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2"/>
    <protectedRange sqref="C63:F63" name="Oblast8_1_1_1"/>
  </protectedRanges>
  <mergeCells count="9">
    <mergeCell ref="A83:B83"/>
    <mergeCell ref="A84:B84"/>
    <mergeCell ref="A1:G1"/>
    <mergeCell ref="A2:B2"/>
    <mergeCell ref="C2:G2"/>
    <mergeCell ref="A5:A7"/>
    <mergeCell ref="A9:A12"/>
    <mergeCell ref="A78:G78"/>
    <mergeCell ref="A82:C82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85"/>
  <sheetViews>
    <sheetView zoomScaleSheetLayoutView="100" zoomScalePageLayoutView="0" workbookViewId="0" topLeftCell="B1">
      <selection activeCell="B1" sqref="B1:H1"/>
    </sheetView>
  </sheetViews>
  <sheetFormatPr defaultColWidth="9.00390625" defaultRowHeight="12.75"/>
  <cols>
    <col min="1" max="2" width="9.875" style="0" customWidth="1"/>
    <col min="3" max="3" width="38.25390625" style="0" customWidth="1"/>
    <col min="4" max="4" width="13.625" style="0" customWidth="1"/>
    <col min="5" max="5" width="14.375" style="0" customWidth="1"/>
    <col min="6" max="7" width="15.75390625" style="0" customWidth="1"/>
    <col min="8" max="8" width="47.00390625" style="0" customWidth="1"/>
  </cols>
  <sheetData>
    <row r="1" spans="2:8" ht="16.5" thickBot="1">
      <c r="B1" s="294" t="s">
        <v>317</v>
      </c>
      <c r="C1" s="294"/>
      <c r="D1" s="294"/>
      <c r="E1" s="294"/>
      <c r="F1" s="294"/>
      <c r="G1" s="294"/>
      <c r="H1" s="294"/>
    </row>
    <row r="2" spans="2:8" ht="16.5" thickBot="1">
      <c r="B2" s="301" t="s">
        <v>3</v>
      </c>
      <c r="C2" s="302"/>
      <c r="D2" s="311" t="s">
        <v>77</v>
      </c>
      <c r="E2" s="312"/>
      <c r="F2" s="312"/>
      <c r="G2" s="312"/>
      <c r="H2" s="313"/>
    </row>
    <row r="3" spans="2:8" ht="45.75" thickBot="1">
      <c r="B3" s="127" t="s">
        <v>4</v>
      </c>
      <c r="C3" s="4" t="s">
        <v>5</v>
      </c>
      <c r="D3" s="58" t="s">
        <v>118</v>
      </c>
      <c r="E3" s="58" t="s">
        <v>121</v>
      </c>
      <c r="F3" s="59" t="s">
        <v>122</v>
      </c>
      <c r="G3" s="60" t="s">
        <v>311</v>
      </c>
      <c r="H3" s="5" t="s">
        <v>78</v>
      </c>
    </row>
    <row r="4" spans="2:8" ht="15.75" thickBot="1">
      <c r="B4" s="6">
        <v>501</v>
      </c>
      <c r="C4" s="7" t="s">
        <v>6</v>
      </c>
      <c r="D4" s="14">
        <f>SUM(D5:D7)</f>
        <v>308</v>
      </c>
      <c r="E4" s="61">
        <f>SUM(E5:E7)</f>
        <v>360</v>
      </c>
      <c r="F4" s="62">
        <f>SUM(F5:F7)</f>
        <v>269</v>
      </c>
      <c r="G4" s="63">
        <f>SUM(G5:G7)</f>
        <v>269</v>
      </c>
      <c r="H4" s="61"/>
    </row>
    <row r="5" spans="2:8" ht="14.25">
      <c r="B5" s="295" t="s">
        <v>7</v>
      </c>
      <c r="C5" s="10" t="s">
        <v>8</v>
      </c>
      <c r="D5" s="16"/>
      <c r="E5" s="64"/>
      <c r="F5" s="65"/>
      <c r="G5" s="167"/>
      <c r="H5" s="74"/>
    </row>
    <row r="6" spans="2:8" ht="14.25">
      <c r="B6" s="296"/>
      <c r="C6" s="15" t="s">
        <v>9</v>
      </c>
      <c r="D6" s="11">
        <v>15</v>
      </c>
      <c r="E6" s="66">
        <v>15</v>
      </c>
      <c r="F6" s="67">
        <v>15</v>
      </c>
      <c r="G6" s="171">
        <v>15</v>
      </c>
      <c r="H6" s="66"/>
    </row>
    <row r="7" spans="2:8" ht="15.75" thickBot="1">
      <c r="B7" s="297"/>
      <c r="C7" s="12" t="s">
        <v>10</v>
      </c>
      <c r="D7" s="17">
        <v>293</v>
      </c>
      <c r="E7" s="69">
        <v>345</v>
      </c>
      <c r="F7" s="70">
        <v>254</v>
      </c>
      <c r="G7" s="175">
        <v>254</v>
      </c>
      <c r="H7" s="265">
        <v>1</v>
      </c>
    </row>
    <row r="8" spans="2:8" ht="15.75" thickBot="1">
      <c r="B8" s="6">
        <v>502</v>
      </c>
      <c r="C8" s="6" t="s">
        <v>11</v>
      </c>
      <c r="D8" s="14">
        <f>SUM(D9:D12)</f>
        <v>385</v>
      </c>
      <c r="E8" s="72">
        <f>SUM(E9:E12)</f>
        <v>280</v>
      </c>
      <c r="F8" s="73">
        <f>SUM(F9:F12)</f>
        <v>305</v>
      </c>
      <c r="G8" s="63">
        <f>SUM(G9:G12)</f>
        <v>305</v>
      </c>
      <c r="H8" s="72"/>
    </row>
    <row r="9" spans="2:8" ht="14.25">
      <c r="B9" s="298" t="s">
        <v>7</v>
      </c>
      <c r="C9" s="55" t="s">
        <v>12</v>
      </c>
      <c r="D9" s="53">
        <v>40</v>
      </c>
      <c r="E9" s="74">
        <v>30</v>
      </c>
      <c r="F9" s="75">
        <v>40</v>
      </c>
      <c r="G9" s="179">
        <v>40</v>
      </c>
      <c r="H9" s="74"/>
    </row>
    <row r="10" spans="2:8" ht="14.25">
      <c r="B10" s="299"/>
      <c r="C10" s="15" t="s">
        <v>13</v>
      </c>
      <c r="D10" s="16">
        <v>245</v>
      </c>
      <c r="E10" s="64">
        <v>190</v>
      </c>
      <c r="F10" s="65">
        <v>195</v>
      </c>
      <c r="G10" s="167">
        <v>195</v>
      </c>
      <c r="H10" s="64"/>
    </row>
    <row r="11" spans="2:8" ht="14.25">
      <c r="B11" s="299"/>
      <c r="C11" s="15" t="s">
        <v>46</v>
      </c>
      <c r="D11" s="11">
        <v>100</v>
      </c>
      <c r="E11" s="66">
        <v>60</v>
      </c>
      <c r="F11" s="67">
        <v>70</v>
      </c>
      <c r="G11" s="171">
        <v>70</v>
      </c>
      <c r="H11" s="66"/>
    </row>
    <row r="12" spans="2:8" ht="15" thickBot="1">
      <c r="B12" s="300"/>
      <c r="C12" s="12" t="s">
        <v>47</v>
      </c>
      <c r="D12" s="23"/>
      <c r="E12" s="77"/>
      <c r="F12" s="78"/>
      <c r="G12" s="183"/>
      <c r="H12" s="69"/>
    </row>
    <row r="13" spans="2:8" ht="15.75" thickBot="1">
      <c r="B13" s="6">
        <v>504</v>
      </c>
      <c r="C13" s="7" t="s">
        <v>14</v>
      </c>
      <c r="D13" s="9"/>
      <c r="E13" s="61"/>
      <c r="F13" s="62"/>
      <c r="G13" s="71"/>
      <c r="H13" s="61"/>
    </row>
    <row r="14" spans="2:8" ht="15.75" thickBot="1">
      <c r="B14" s="41" t="s">
        <v>53</v>
      </c>
      <c r="C14" s="7" t="s">
        <v>54</v>
      </c>
      <c r="D14" s="9"/>
      <c r="E14" s="61"/>
      <c r="F14" s="62"/>
      <c r="G14" s="71"/>
      <c r="H14" s="61"/>
    </row>
    <row r="15" spans="2:8" ht="15.75" thickBot="1">
      <c r="B15" s="6">
        <v>511</v>
      </c>
      <c r="C15" s="6" t="s">
        <v>2</v>
      </c>
      <c r="D15" s="14">
        <v>120</v>
      </c>
      <c r="E15" s="72">
        <v>120</v>
      </c>
      <c r="F15" s="73">
        <v>110</v>
      </c>
      <c r="G15" s="63">
        <v>110</v>
      </c>
      <c r="H15" s="250"/>
    </row>
    <row r="16" spans="2:8" ht="15.75" thickBot="1">
      <c r="B16" s="7">
        <v>512</v>
      </c>
      <c r="C16" s="6" t="s">
        <v>15</v>
      </c>
      <c r="D16" s="9">
        <v>35</v>
      </c>
      <c r="E16" s="61">
        <v>50</v>
      </c>
      <c r="F16" s="62">
        <v>40</v>
      </c>
      <c r="G16" s="71">
        <v>40</v>
      </c>
      <c r="H16" s="72"/>
    </row>
    <row r="17" spans="2:8" ht="15.75" thickBot="1">
      <c r="B17" s="6">
        <v>513</v>
      </c>
      <c r="C17" s="6" t="s">
        <v>16</v>
      </c>
      <c r="D17" s="14">
        <v>15</v>
      </c>
      <c r="E17" s="72">
        <v>10</v>
      </c>
      <c r="F17" s="73">
        <v>8</v>
      </c>
      <c r="G17" s="63">
        <v>8</v>
      </c>
      <c r="H17" s="250"/>
    </row>
    <row r="18" spans="2:8" ht="15.75" thickBot="1">
      <c r="B18" s="6">
        <v>516</v>
      </c>
      <c r="C18" s="6" t="s">
        <v>55</v>
      </c>
      <c r="D18" s="14"/>
      <c r="E18" s="72"/>
      <c r="F18" s="73"/>
      <c r="G18" s="63"/>
      <c r="H18" s="250"/>
    </row>
    <row r="19" spans="2:8" ht="15.75" thickBot="1">
      <c r="B19" s="6">
        <v>518</v>
      </c>
      <c r="C19" s="6" t="s">
        <v>17</v>
      </c>
      <c r="D19" s="14">
        <f>SUM(D20:D22)</f>
        <v>940</v>
      </c>
      <c r="E19" s="80">
        <f>SUM(E20:E22)</f>
        <v>1570</v>
      </c>
      <c r="F19" s="104">
        <f>SUM(F20:F22)</f>
        <v>1118</v>
      </c>
      <c r="G19" s="63">
        <f>SUM(G20:G22)</f>
        <v>1118</v>
      </c>
      <c r="H19" s="72"/>
    </row>
    <row r="20" spans="2:8" ht="15">
      <c r="B20" s="19" t="s">
        <v>7</v>
      </c>
      <c r="C20" s="55" t="s">
        <v>18</v>
      </c>
      <c r="D20" s="57">
        <v>20</v>
      </c>
      <c r="E20" s="121">
        <v>20</v>
      </c>
      <c r="F20" s="81">
        <v>20</v>
      </c>
      <c r="G20" s="76">
        <v>20</v>
      </c>
      <c r="H20" s="79"/>
    </row>
    <row r="21" spans="2:8" ht="15">
      <c r="B21" s="18"/>
      <c r="C21" s="15" t="s">
        <v>19</v>
      </c>
      <c r="D21" s="38">
        <v>170</v>
      </c>
      <c r="E21" s="82">
        <v>195</v>
      </c>
      <c r="F21" s="83">
        <v>200</v>
      </c>
      <c r="G21" s="68">
        <v>200</v>
      </c>
      <c r="H21" s="82"/>
    </row>
    <row r="22" spans="2:8" ht="15.75" thickBot="1">
      <c r="B22" s="18"/>
      <c r="C22" s="54" t="s">
        <v>10</v>
      </c>
      <c r="D22" s="84">
        <v>750</v>
      </c>
      <c r="E22" s="85">
        <v>1355</v>
      </c>
      <c r="F22" s="86">
        <v>898</v>
      </c>
      <c r="G22" s="87">
        <v>898</v>
      </c>
      <c r="H22" s="266">
        <v>2</v>
      </c>
    </row>
    <row r="23" spans="2:8" ht="15.75" thickBot="1">
      <c r="B23" s="124">
        <v>521</v>
      </c>
      <c r="C23" s="124" t="s">
        <v>20</v>
      </c>
      <c r="D23" s="14">
        <f>SUM(D24:D27)</f>
        <v>620</v>
      </c>
      <c r="E23" s="72">
        <f>SUM(E24:E27)</f>
        <v>620</v>
      </c>
      <c r="F23" s="73">
        <f>SUM(F24:F27)</f>
        <v>820</v>
      </c>
      <c r="G23" s="63">
        <f>SUM(G24:G27)</f>
        <v>820</v>
      </c>
      <c r="H23" s="72"/>
    </row>
    <row r="24" spans="2:8" ht="14.25">
      <c r="B24" s="88" t="s">
        <v>7</v>
      </c>
      <c r="C24" s="89" t="s">
        <v>21</v>
      </c>
      <c r="D24" s="53"/>
      <c r="E24" s="74">
        <v>70</v>
      </c>
      <c r="F24" s="65">
        <v>280</v>
      </c>
      <c r="G24" s="284">
        <v>280</v>
      </c>
      <c r="H24" s="153" t="s">
        <v>304</v>
      </c>
    </row>
    <row r="25" spans="2:9" ht="14.25">
      <c r="B25" s="90"/>
      <c r="C25" s="91" t="s">
        <v>22</v>
      </c>
      <c r="D25" s="16">
        <v>500</v>
      </c>
      <c r="E25" s="64">
        <v>430</v>
      </c>
      <c r="F25" s="67">
        <v>440</v>
      </c>
      <c r="G25" s="171">
        <v>440</v>
      </c>
      <c r="H25" s="154" t="s">
        <v>171</v>
      </c>
      <c r="I25" s="280"/>
    </row>
    <row r="26" spans="2:8" ht="14.25">
      <c r="B26" s="90"/>
      <c r="C26" s="90" t="s">
        <v>23</v>
      </c>
      <c r="D26" s="13">
        <v>120</v>
      </c>
      <c r="E26" s="92">
        <v>120</v>
      </c>
      <c r="F26" s="93">
        <v>100</v>
      </c>
      <c r="G26" s="253">
        <v>100</v>
      </c>
      <c r="H26" s="92"/>
    </row>
    <row r="27" spans="2:8" ht="15" thickBot="1">
      <c r="B27" s="95"/>
      <c r="C27" s="96" t="s">
        <v>24</v>
      </c>
      <c r="D27" s="23"/>
      <c r="E27" s="77"/>
      <c r="F27" s="78"/>
      <c r="G27" s="183"/>
      <c r="H27" s="77"/>
    </row>
    <row r="28" spans="2:8" ht="15.75" thickBot="1">
      <c r="B28" s="6">
        <v>524</v>
      </c>
      <c r="C28" s="6" t="s">
        <v>25</v>
      </c>
      <c r="D28" s="14">
        <v>40</v>
      </c>
      <c r="E28" s="72">
        <v>64</v>
      </c>
      <c r="F28" s="73">
        <v>130</v>
      </c>
      <c r="G28" s="63">
        <v>50</v>
      </c>
      <c r="H28" s="72"/>
    </row>
    <row r="29" spans="2:8" ht="15.75" thickBot="1">
      <c r="B29" s="6">
        <v>525</v>
      </c>
      <c r="C29" s="6" t="s">
        <v>26</v>
      </c>
      <c r="D29" s="14"/>
      <c r="E29" s="72"/>
      <c r="F29" s="73"/>
      <c r="G29" s="63"/>
      <c r="H29" s="72"/>
    </row>
    <row r="30" spans="2:8" ht="15.75" thickBot="1">
      <c r="B30" s="6">
        <v>527</v>
      </c>
      <c r="C30" s="6" t="s">
        <v>48</v>
      </c>
      <c r="D30" s="14">
        <v>80</v>
      </c>
      <c r="E30" s="72">
        <v>80</v>
      </c>
      <c r="F30" s="73">
        <v>70</v>
      </c>
      <c r="G30" s="63">
        <v>80</v>
      </c>
      <c r="H30" s="267">
        <v>3</v>
      </c>
    </row>
    <row r="31" spans="2:8" ht="15.75" thickBot="1">
      <c r="B31" s="6">
        <v>528</v>
      </c>
      <c r="C31" s="6" t="s">
        <v>49</v>
      </c>
      <c r="D31" s="14"/>
      <c r="E31" s="72"/>
      <c r="F31" s="73"/>
      <c r="G31" s="63"/>
      <c r="H31" s="72"/>
    </row>
    <row r="32" spans="2:8" ht="15.75" thickBot="1">
      <c r="B32" s="6">
        <v>531</v>
      </c>
      <c r="C32" s="6" t="s">
        <v>27</v>
      </c>
      <c r="D32" s="14"/>
      <c r="E32" s="72"/>
      <c r="F32" s="73"/>
      <c r="G32" s="63"/>
      <c r="H32" s="72"/>
    </row>
    <row r="33" spans="2:8" ht="15.75" thickBot="1">
      <c r="B33" s="6">
        <v>538</v>
      </c>
      <c r="C33" s="6" t="s">
        <v>28</v>
      </c>
      <c r="D33" s="14"/>
      <c r="E33" s="72"/>
      <c r="F33" s="73"/>
      <c r="G33" s="63"/>
      <c r="H33" s="72"/>
    </row>
    <row r="34" spans="2:8" ht="15.75" thickBot="1">
      <c r="B34" s="24" t="s">
        <v>56</v>
      </c>
      <c r="C34" s="6" t="s">
        <v>29</v>
      </c>
      <c r="D34" s="14"/>
      <c r="E34" s="97"/>
      <c r="F34" s="98"/>
      <c r="G34" s="94"/>
      <c r="H34" s="72"/>
    </row>
    <row r="35" spans="2:8" ht="15.75" thickBot="1">
      <c r="B35" s="6">
        <v>543</v>
      </c>
      <c r="C35" s="6" t="s">
        <v>30</v>
      </c>
      <c r="D35" s="14"/>
      <c r="E35" s="72"/>
      <c r="F35" s="73"/>
      <c r="G35" s="63"/>
      <c r="H35" s="72"/>
    </row>
    <row r="36" spans="2:8" ht="15.75" thickBot="1">
      <c r="B36" s="24">
        <v>548</v>
      </c>
      <c r="C36" s="6" t="s">
        <v>57</v>
      </c>
      <c r="D36" s="14"/>
      <c r="E36" s="72"/>
      <c r="F36" s="73"/>
      <c r="G36" s="63"/>
      <c r="H36" s="72"/>
    </row>
    <row r="37" spans="2:8" ht="15.75" thickBot="1">
      <c r="B37" s="6">
        <v>551</v>
      </c>
      <c r="C37" s="6" t="s">
        <v>31</v>
      </c>
      <c r="D37" s="14"/>
      <c r="E37" s="72"/>
      <c r="F37" s="73"/>
      <c r="G37" s="63"/>
      <c r="H37" s="72"/>
    </row>
    <row r="38" spans="2:8" ht="15.75" thickBot="1">
      <c r="B38" s="24" t="s">
        <v>58</v>
      </c>
      <c r="C38" s="6" t="s">
        <v>59</v>
      </c>
      <c r="D38" s="14"/>
      <c r="E38" s="72"/>
      <c r="F38" s="73"/>
      <c r="G38" s="63"/>
      <c r="H38" s="72"/>
    </row>
    <row r="39" spans="2:8" ht="15.75" thickBot="1">
      <c r="B39" s="24">
        <v>556</v>
      </c>
      <c r="C39" s="6" t="s">
        <v>60</v>
      </c>
      <c r="D39" s="14"/>
      <c r="E39" s="72"/>
      <c r="F39" s="73"/>
      <c r="G39" s="63"/>
      <c r="H39" s="72"/>
    </row>
    <row r="40" spans="2:8" ht="15.75" thickBot="1">
      <c r="B40" s="24">
        <v>557</v>
      </c>
      <c r="C40" s="6" t="s">
        <v>61</v>
      </c>
      <c r="D40" s="14"/>
      <c r="E40" s="72"/>
      <c r="F40" s="73"/>
      <c r="G40" s="63"/>
      <c r="H40" s="72"/>
    </row>
    <row r="41" spans="2:8" ht="15.75" thickBot="1">
      <c r="B41" s="24">
        <v>558</v>
      </c>
      <c r="C41" s="6" t="s">
        <v>62</v>
      </c>
      <c r="D41" s="14">
        <v>130</v>
      </c>
      <c r="E41" s="72">
        <v>210</v>
      </c>
      <c r="F41" s="73">
        <v>110</v>
      </c>
      <c r="G41" s="63">
        <v>110</v>
      </c>
      <c r="H41" s="72"/>
    </row>
    <row r="42" spans="2:8" ht="15.75" thickBot="1">
      <c r="B42" s="24">
        <v>549</v>
      </c>
      <c r="C42" s="6" t="s">
        <v>32</v>
      </c>
      <c r="D42" s="14">
        <v>32</v>
      </c>
      <c r="E42" s="72">
        <v>40</v>
      </c>
      <c r="F42" s="73">
        <v>40</v>
      </c>
      <c r="G42" s="63">
        <v>40</v>
      </c>
      <c r="H42" s="267">
        <v>4</v>
      </c>
    </row>
    <row r="43" spans="2:8" ht="15.75" thickBot="1">
      <c r="B43" s="24" t="s">
        <v>74</v>
      </c>
      <c r="C43" s="6" t="s">
        <v>63</v>
      </c>
      <c r="D43" s="14"/>
      <c r="E43" s="72"/>
      <c r="F43" s="73"/>
      <c r="G43" s="63"/>
      <c r="H43" s="72"/>
    </row>
    <row r="44" spans="2:8" ht="15.75" thickBot="1">
      <c r="B44" s="7">
        <v>569</v>
      </c>
      <c r="C44" s="7" t="s">
        <v>33</v>
      </c>
      <c r="D44" s="9"/>
      <c r="E44" s="61"/>
      <c r="F44" s="62"/>
      <c r="G44" s="71"/>
      <c r="H44" s="61"/>
    </row>
    <row r="45" spans="2:8" ht="15.75" thickBot="1">
      <c r="B45" s="24" t="s">
        <v>79</v>
      </c>
      <c r="C45" s="6" t="s">
        <v>98</v>
      </c>
      <c r="D45" s="14">
        <v>4460</v>
      </c>
      <c r="E45" s="72">
        <v>4460</v>
      </c>
      <c r="F45" s="73">
        <v>4460</v>
      </c>
      <c r="G45" s="63">
        <v>4460</v>
      </c>
      <c r="H45" s="251" t="s">
        <v>81</v>
      </c>
    </row>
    <row r="46" spans="2:8" ht="15.75" thickBot="1">
      <c r="B46" s="41" t="s">
        <v>79</v>
      </c>
      <c r="C46" s="18" t="s">
        <v>99</v>
      </c>
      <c r="D46" s="46"/>
      <c r="E46" s="97"/>
      <c r="F46" s="98"/>
      <c r="G46" s="94"/>
      <c r="H46" s="252" t="s">
        <v>83</v>
      </c>
    </row>
    <row r="47" spans="2:8" ht="15.75" thickBot="1">
      <c r="B47" s="25"/>
      <c r="C47" s="25" t="s">
        <v>50</v>
      </c>
      <c r="D47" s="27"/>
      <c r="E47" s="99">
        <v>56</v>
      </c>
      <c r="F47" s="100"/>
      <c r="G47" s="101"/>
      <c r="H47" s="99"/>
    </row>
    <row r="48" spans="2:8" ht="16.5" thickBot="1" thickTop="1">
      <c r="B48" s="42" t="s">
        <v>34</v>
      </c>
      <c r="C48" s="7" t="s">
        <v>35</v>
      </c>
      <c r="D48" s="9">
        <f>SUM(D4,D8,D13:D19,D23,D28:D47)</f>
        <v>7165</v>
      </c>
      <c r="E48" s="61">
        <f>SUM(E4,E8,E13:E19,E23,E28:E47)</f>
        <v>7920</v>
      </c>
      <c r="F48" s="62">
        <f>SUM(F4,F8,F13:F19,F23,F28:F47)</f>
        <v>7480</v>
      </c>
      <c r="G48" s="71">
        <f>SUM(G4,G8,G13:G19,G23,G28:G47)</f>
        <v>7410</v>
      </c>
      <c r="H48" s="61"/>
    </row>
    <row r="49" spans="2:8" ht="15">
      <c r="B49" s="28"/>
      <c r="C49" s="28"/>
      <c r="D49" s="29"/>
      <c r="E49" s="29"/>
      <c r="F49" s="29"/>
      <c r="G49" s="29"/>
      <c r="H49" s="28"/>
    </row>
    <row r="50" spans="2:8" ht="15.75" thickBot="1">
      <c r="B50" s="28"/>
      <c r="C50" s="28"/>
      <c r="D50" s="29"/>
      <c r="E50" s="29"/>
      <c r="F50" s="29"/>
      <c r="G50" s="29"/>
      <c r="H50" s="28"/>
    </row>
    <row r="51" spans="2:8" ht="45.75" thickBot="1">
      <c r="B51" s="4"/>
      <c r="C51" s="4" t="s">
        <v>5</v>
      </c>
      <c r="D51" s="58" t="s">
        <v>118</v>
      </c>
      <c r="E51" s="58" t="s">
        <v>121</v>
      </c>
      <c r="F51" s="59" t="s">
        <v>122</v>
      </c>
      <c r="G51" s="60" t="s">
        <v>309</v>
      </c>
      <c r="H51" s="5" t="s">
        <v>94</v>
      </c>
    </row>
    <row r="52" spans="2:8" ht="15.75" thickBot="1">
      <c r="B52" s="30">
        <v>602</v>
      </c>
      <c r="C52" s="6" t="s">
        <v>36</v>
      </c>
      <c r="D52" s="14">
        <v>1750</v>
      </c>
      <c r="E52" s="72">
        <v>2505</v>
      </c>
      <c r="F52" s="73">
        <v>2100</v>
      </c>
      <c r="G52" s="63">
        <v>2100</v>
      </c>
      <c r="H52" s="6"/>
    </row>
    <row r="53" spans="2:8" ht="15.75" thickBot="1">
      <c r="B53" s="6">
        <v>603</v>
      </c>
      <c r="C53" s="6" t="s">
        <v>37</v>
      </c>
      <c r="D53" s="14"/>
      <c r="E53" s="72"/>
      <c r="F53" s="73"/>
      <c r="G53" s="63"/>
      <c r="H53" s="6"/>
    </row>
    <row r="54" spans="2:8" ht="15.75" thickBot="1">
      <c r="B54" s="6">
        <v>604</v>
      </c>
      <c r="C54" s="6" t="s">
        <v>51</v>
      </c>
      <c r="D54" s="14"/>
      <c r="E54" s="72"/>
      <c r="F54" s="73"/>
      <c r="G54" s="63"/>
      <c r="H54" s="6"/>
    </row>
    <row r="55" spans="2:8" ht="15.75" thickBot="1">
      <c r="B55" s="24">
        <v>609</v>
      </c>
      <c r="C55" s="6" t="s">
        <v>38</v>
      </c>
      <c r="D55" s="14"/>
      <c r="E55" s="72"/>
      <c r="F55" s="73"/>
      <c r="G55" s="63"/>
      <c r="H55" s="6"/>
    </row>
    <row r="56" spans="2:8" ht="15.75" thickBot="1">
      <c r="B56" s="24">
        <v>641</v>
      </c>
      <c r="C56" s="6" t="s">
        <v>64</v>
      </c>
      <c r="D56" s="14"/>
      <c r="E56" s="72"/>
      <c r="F56" s="73"/>
      <c r="G56" s="63"/>
      <c r="H56" s="6"/>
    </row>
    <row r="57" spans="2:8" ht="15.75" thickBot="1">
      <c r="B57" s="6">
        <v>642</v>
      </c>
      <c r="C57" s="6" t="s">
        <v>29</v>
      </c>
      <c r="D57" s="14"/>
      <c r="E57" s="72"/>
      <c r="F57" s="73"/>
      <c r="G57" s="63"/>
      <c r="H57" s="31"/>
    </row>
    <row r="58" spans="2:8" ht="15.75" thickBot="1">
      <c r="B58" s="41" t="s">
        <v>65</v>
      </c>
      <c r="C58" s="18" t="s">
        <v>66</v>
      </c>
      <c r="D58" s="9"/>
      <c r="E58" s="61"/>
      <c r="F58" s="62"/>
      <c r="G58" s="71"/>
      <c r="H58" s="22"/>
    </row>
    <row r="59" spans="2:8" ht="15.75" thickBot="1">
      <c r="B59" s="6">
        <v>648</v>
      </c>
      <c r="C59" s="6" t="s">
        <v>39</v>
      </c>
      <c r="D59" s="14">
        <v>200</v>
      </c>
      <c r="E59" s="72">
        <v>200</v>
      </c>
      <c r="F59" s="73">
        <v>200</v>
      </c>
      <c r="G59" s="63">
        <v>300</v>
      </c>
      <c r="H59" s="52"/>
    </row>
    <row r="60" spans="2:8" ht="15.75" thickBot="1">
      <c r="B60" s="6">
        <v>649</v>
      </c>
      <c r="C60" s="6" t="s">
        <v>40</v>
      </c>
      <c r="D60" s="14"/>
      <c r="E60" s="72"/>
      <c r="F60" s="73"/>
      <c r="G60" s="63"/>
      <c r="H60" s="6"/>
    </row>
    <row r="61" spans="2:8" ht="15.75" thickBot="1">
      <c r="B61" s="6">
        <v>662</v>
      </c>
      <c r="C61" s="6" t="s">
        <v>41</v>
      </c>
      <c r="D61" s="14"/>
      <c r="E61" s="72"/>
      <c r="F61" s="73"/>
      <c r="G61" s="63"/>
      <c r="H61" s="31"/>
    </row>
    <row r="62" spans="2:8" ht="15.75" thickBot="1">
      <c r="B62" s="49" t="s">
        <v>75</v>
      </c>
      <c r="C62" s="20" t="s">
        <v>76</v>
      </c>
      <c r="D62" s="26"/>
      <c r="E62" s="79"/>
      <c r="F62" s="102"/>
      <c r="G62" s="103"/>
      <c r="H62" s="43"/>
    </row>
    <row r="63" spans="2:8" ht="15.75" thickBot="1">
      <c r="B63" s="24" t="s">
        <v>67</v>
      </c>
      <c r="C63" s="6" t="s">
        <v>52</v>
      </c>
      <c r="D63" s="14">
        <f>SUM(D64:D66)</f>
        <v>4460</v>
      </c>
      <c r="E63" s="80">
        <f>SUM(E64:E66)</f>
        <v>4460</v>
      </c>
      <c r="F63" s="104">
        <f>SUM(F64:F66)</f>
        <v>4460</v>
      </c>
      <c r="G63" s="248">
        <f>SUM(G64:G66)</f>
        <v>4460</v>
      </c>
      <c r="H63" s="31"/>
    </row>
    <row r="64" spans="2:8" ht="15.75" thickBot="1">
      <c r="B64" s="105" t="s">
        <v>7</v>
      </c>
      <c r="C64" s="52" t="s">
        <v>100</v>
      </c>
      <c r="D64" s="14"/>
      <c r="E64" s="72"/>
      <c r="F64" s="102"/>
      <c r="G64" s="103"/>
      <c r="H64" s="43" t="s">
        <v>101</v>
      </c>
    </row>
    <row r="65" spans="2:8" ht="15.75" thickBot="1">
      <c r="B65" s="105"/>
      <c r="C65" s="52" t="s">
        <v>102</v>
      </c>
      <c r="D65" s="14">
        <v>4460</v>
      </c>
      <c r="E65" s="72">
        <v>4460</v>
      </c>
      <c r="F65" s="102">
        <v>4460</v>
      </c>
      <c r="G65" s="103">
        <v>4460</v>
      </c>
      <c r="H65" s="43" t="s">
        <v>81</v>
      </c>
    </row>
    <row r="66" spans="2:8" ht="15.75" thickBot="1">
      <c r="B66" s="106"/>
      <c r="C66" s="107" t="s">
        <v>103</v>
      </c>
      <c r="D66" s="27"/>
      <c r="E66" s="99"/>
      <c r="F66" s="108"/>
      <c r="G66" s="101"/>
      <c r="H66" s="32" t="s">
        <v>83</v>
      </c>
    </row>
    <row r="67" spans="2:8" ht="16.5" thickBot="1" thickTop="1">
      <c r="B67" s="7" t="s">
        <v>42</v>
      </c>
      <c r="C67" s="7" t="s">
        <v>43</v>
      </c>
      <c r="D67" s="9">
        <f>SUM(D52:D63)</f>
        <v>6410</v>
      </c>
      <c r="E67" s="9">
        <f>SUM(E52:E63)</f>
        <v>7165</v>
      </c>
      <c r="F67" s="285">
        <f>SUM(F52:F63)</f>
        <v>6760</v>
      </c>
      <c r="G67" s="71">
        <f>SUM(G52:G63)</f>
        <v>6860</v>
      </c>
      <c r="H67" s="7"/>
    </row>
    <row r="68" spans="2:8" ht="15">
      <c r="B68" s="28"/>
      <c r="C68" s="28"/>
      <c r="D68" s="29"/>
      <c r="E68" s="29"/>
      <c r="F68" s="29"/>
      <c r="G68" s="29"/>
      <c r="H68" s="28"/>
    </row>
    <row r="69" spans="2:8" ht="15.75" thickBot="1">
      <c r="B69" s="33" t="s">
        <v>0</v>
      </c>
      <c r="C69" s="33"/>
      <c r="D69" s="34"/>
      <c r="E69" s="34"/>
      <c r="F69" s="34"/>
      <c r="G69" s="35"/>
      <c r="H69" s="33"/>
    </row>
    <row r="70" spans="2:8" ht="45.75" thickBot="1">
      <c r="B70" s="109" t="s">
        <v>88</v>
      </c>
      <c r="C70" s="109"/>
      <c r="D70" s="109"/>
      <c r="E70" s="109"/>
      <c r="F70" s="110" t="s">
        <v>122</v>
      </c>
      <c r="G70" s="60" t="s">
        <v>312</v>
      </c>
      <c r="H70" s="109"/>
    </row>
    <row r="71" spans="2:8" ht="14.25">
      <c r="B71" s="55" t="s">
        <v>44</v>
      </c>
      <c r="C71" s="55" t="s">
        <v>89</v>
      </c>
      <c r="D71" s="56">
        <f>SUM(D67)</f>
        <v>6410</v>
      </c>
      <c r="E71" s="56">
        <f>SUM(E67)</f>
        <v>7165</v>
      </c>
      <c r="F71" s="111">
        <f>SUM(F67)</f>
        <v>6760</v>
      </c>
      <c r="G71" s="112">
        <f>SUM(G67)</f>
        <v>6860</v>
      </c>
      <c r="H71" s="55"/>
    </row>
    <row r="72" spans="2:8" ht="14.25">
      <c r="B72" s="22" t="s">
        <v>44</v>
      </c>
      <c r="C72" s="22" t="s">
        <v>90</v>
      </c>
      <c r="D72" s="45">
        <v>0</v>
      </c>
      <c r="E72" s="45">
        <v>0</v>
      </c>
      <c r="F72" s="115">
        <v>0</v>
      </c>
      <c r="G72" s="116">
        <v>0</v>
      </c>
      <c r="H72" s="22"/>
    </row>
    <row r="73" spans="2:8" ht="14.25">
      <c r="B73" s="15" t="s">
        <v>45</v>
      </c>
      <c r="C73" s="15" t="s">
        <v>91</v>
      </c>
      <c r="D73" s="44">
        <f>SUM(D48)</f>
        <v>7165</v>
      </c>
      <c r="E73" s="44">
        <f>SUM(E48)</f>
        <v>7920</v>
      </c>
      <c r="F73" s="115">
        <f>SUM(F48)</f>
        <v>7480</v>
      </c>
      <c r="G73" s="116">
        <f>SUM(G48)</f>
        <v>7410</v>
      </c>
      <c r="H73" s="21"/>
    </row>
    <row r="74" spans="2:8" ht="15" thickBot="1">
      <c r="B74" s="12" t="s">
        <v>45</v>
      </c>
      <c r="C74" s="12" t="s">
        <v>92</v>
      </c>
      <c r="D74" s="117">
        <v>0</v>
      </c>
      <c r="E74" s="117">
        <v>0</v>
      </c>
      <c r="F74" s="115">
        <v>0</v>
      </c>
      <c r="G74" s="116">
        <v>0</v>
      </c>
      <c r="H74" s="12"/>
    </row>
    <row r="75" spans="2:8" ht="15.75" thickBot="1">
      <c r="B75" s="6"/>
      <c r="C75" s="36" t="s">
        <v>93</v>
      </c>
      <c r="D75" s="37">
        <f>SUM(D73-D71)</f>
        <v>755</v>
      </c>
      <c r="E75" s="37">
        <f>SUM(E73-E71)</f>
        <v>755</v>
      </c>
      <c r="F75" s="281">
        <f>SUM(F73-F71)</f>
        <v>720</v>
      </c>
      <c r="G75" s="281">
        <f>SUM(G73-G71)</f>
        <v>550</v>
      </c>
      <c r="H75" s="6"/>
    </row>
    <row r="76" spans="2:8" ht="15">
      <c r="B76" s="28"/>
      <c r="C76" s="39"/>
      <c r="D76" s="40"/>
      <c r="E76" s="40"/>
      <c r="F76" s="50"/>
      <c r="G76" s="50"/>
      <c r="H76" s="28"/>
    </row>
    <row r="77" spans="2:8" ht="15">
      <c r="B77" s="28"/>
      <c r="C77" s="39"/>
      <c r="D77" s="40"/>
      <c r="E77" s="40"/>
      <c r="F77" s="50"/>
      <c r="G77" s="50"/>
      <c r="H77" s="28"/>
    </row>
    <row r="78" spans="2:8" ht="15">
      <c r="B78" s="306" t="s">
        <v>68</v>
      </c>
      <c r="C78" s="306"/>
      <c r="D78" s="306"/>
      <c r="E78" s="306"/>
      <c r="F78" s="306"/>
      <c r="G78" s="306"/>
      <c r="H78" s="306"/>
    </row>
    <row r="79" spans="2:8" ht="15">
      <c r="B79" s="120" t="s">
        <v>104</v>
      </c>
      <c r="C79" s="39"/>
      <c r="D79" s="40"/>
      <c r="E79" s="40"/>
      <c r="F79" s="40"/>
      <c r="G79" s="40"/>
      <c r="H79" s="28"/>
    </row>
    <row r="80" spans="2:8" ht="15">
      <c r="B80" s="28"/>
      <c r="C80" s="39"/>
      <c r="D80" s="40"/>
      <c r="E80" s="40"/>
      <c r="F80" s="40"/>
      <c r="G80" s="40"/>
      <c r="H80" s="28"/>
    </row>
    <row r="81" spans="2:8" ht="15">
      <c r="B81" s="28"/>
      <c r="C81" s="39"/>
      <c r="D81" s="40"/>
      <c r="E81" s="40"/>
      <c r="F81" s="40"/>
      <c r="G81" s="40"/>
      <c r="H81" s="28"/>
    </row>
    <row r="82" spans="2:8" ht="15">
      <c r="B82" s="293" t="s">
        <v>172</v>
      </c>
      <c r="C82" s="293"/>
      <c r="D82" s="34"/>
      <c r="E82" s="34"/>
      <c r="F82" s="34"/>
      <c r="G82" s="35"/>
      <c r="H82" s="33"/>
    </row>
    <row r="83" spans="2:8" ht="15">
      <c r="B83" s="293" t="s">
        <v>173</v>
      </c>
      <c r="C83" s="293"/>
      <c r="D83" s="34"/>
      <c r="E83" s="34"/>
      <c r="F83" s="34"/>
      <c r="G83" s="35"/>
      <c r="H83" s="33"/>
    </row>
    <row r="84" spans="2:8" ht="15">
      <c r="B84" s="293" t="s">
        <v>174</v>
      </c>
      <c r="C84" s="293"/>
      <c r="D84" s="34"/>
      <c r="E84" s="34"/>
      <c r="F84" s="34"/>
      <c r="G84" s="35"/>
      <c r="H84" s="33"/>
    </row>
    <row r="85" spans="2:8" ht="15">
      <c r="B85" s="33"/>
      <c r="C85" s="33"/>
      <c r="D85" s="34"/>
      <c r="E85" s="34"/>
      <c r="F85" s="34"/>
      <c r="G85" s="35"/>
      <c r="H85" s="33"/>
    </row>
  </sheetData>
  <sheetProtection/>
  <protectedRanges>
    <protectedRange sqref="D2" name="Oblast10_1_1"/>
    <protectedRange sqref="D82:H84" name="Oblast9_1_1"/>
    <protectedRange sqref="D52:H63" name="Oblast8_1_1"/>
    <protectedRange sqref="D9:H18" name="Oblast4_1_1"/>
    <protectedRange sqref="D20:H22" name="Oblast3_1_1"/>
    <protectedRange sqref="D9:H18" name="Oblast2_1_1"/>
    <protectedRange sqref="D5:H7" name="Oblast1_1_1"/>
    <protectedRange sqref="D20:H22" name="Oblast6_1_1"/>
    <protectedRange sqref="D24:H47" name="Oblast7_1_1"/>
    <protectedRange sqref="D64:H66" name="Oblast8_2_1_1"/>
  </protectedRanges>
  <mergeCells count="9">
    <mergeCell ref="B82:C82"/>
    <mergeCell ref="B83:C83"/>
    <mergeCell ref="B84:C84"/>
    <mergeCell ref="B1:H1"/>
    <mergeCell ref="B2:C2"/>
    <mergeCell ref="D2:H2"/>
    <mergeCell ref="B5:B7"/>
    <mergeCell ref="B9:B12"/>
    <mergeCell ref="B78:H78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zoomScale="97" zoomScaleNormal="97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294" t="s">
        <v>319</v>
      </c>
      <c r="B1" s="294"/>
      <c r="C1" s="294"/>
      <c r="D1" s="294"/>
      <c r="E1" s="294"/>
      <c r="F1" s="294"/>
      <c r="G1" s="294"/>
    </row>
    <row r="2" spans="1:7" ht="16.5" thickBot="1">
      <c r="A2" s="301" t="s">
        <v>3</v>
      </c>
      <c r="B2" s="302"/>
      <c r="C2" s="303" t="s">
        <v>175</v>
      </c>
      <c r="D2" s="304"/>
      <c r="E2" s="304"/>
      <c r="F2" s="304"/>
      <c r="G2" s="305"/>
    </row>
    <row r="3" spans="1:7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275" t="s">
        <v>122</v>
      </c>
      <c r="F3" s="60" t="s">
        <v>309</v>
      </c>
      <c r="G3" s="276" t="s">
        <v>78</v>
      </c>
    </row>
    <row r="4" spans="1:7" ht="15.75" thickBot="1">
      <c r="A4" s="6">
        <v>501</v>
      </c>
      <c r="B4" s="7" t="s">
        <v>6</v>
      </c>
      <c r="C4" s="14">
        <f>SUM(C5:C7)</f>
        <v>207</v>
      </c>
      <c r="D4" s="61">
        <f>SUM(D5:D7)</f>
        <v>211</v>
      </c>
      <c r="E4" s="62">
        <f>SUM(E5:E7)</f>
        <v>212</v>
      </c>
      <c r="F4" s="71">
        <f>SUM(F5:F7)</f>
        <v>212</v>
      </c>
      <c r="G4" s="61"/>
    </row>
    <row r="5" spans="1:7" ht="14.25">
      <c r="A5" s="295" t="s">
        <v>7</v>
      </c>
      <c r="B5" s="10" t="s">
        <v>8</v>
      </c>
      <c r="C5" s="16"/>
      <c r="D5" s="64"/>
      <c r="E5" s="65"/>
      <c r="F5" s="167"/>
      <c r="G5" s="74"/>
    </row>
    <row r="6" spans="1:7" ht="14.25">
      <c r="A6" s="296"/>
      <c r="B6" s="15" t="s">
        <v>9</v>
      </c>
      <c r="C6" s="11">
        <v>10</v>
      </c>
      <c r="D6" s="66">
        <v>11</v>
      </c>
      <c r="E6" s="67">
        <v>12</v>
      </c>
      <c r="F6" s="171">
        <v>12</v>
      </c>
      <c r="G6" s="66"/>
    </row>
    <row r="7" spans="1:7" ht="15" thickBot="1">
      <c r="A7" s="297"/>
      <c r="B7" s="12" t="s">
        <v>10</v>
      </c>
      <c r="C7" s="17">
        <v>197</v>
      </c>
      <c r="D7" s="69">
        <v>200</v>
      </c>
      <c r="E7" s="70">
        <v>200</v>
      </c>
      <c r="F7" s="175">
        <v>200</v>
      </c>
      <c r="G7" s="92"/>
    </row>
    <row r="8" spans="1:7" ht="15.75" thickBot="1">
      <c r="A8" s="6">
        <v>502</v>
      </c>
      <c r="B8" s="6" t="s">
        <v>11</v>
      </c>
      <c r="C8" s="14">
        <f>SUM(C9:C12)</f>
        <v>500</v>
      </c>
      <c r="D8" s="72">
        <f>SUM(D9:D12)</f>
        <v>465</v>
      </c>
      <c r="E8" s="73">
        <f>SUM(E9:E12)</f>
        <v>466</v>
      </c>
      <c r="F8" s="63">
        <f>SUM(F9:F12)</f>
        <v>466</v>
      </c>
      <c r="G8" s="72"/>
    </row>
    <row r="9" spans="1:7" ht="14.25">
      <c r="A9" s="298" t="s">
        <v>7</v>
      </c>
      <c r="B9" s="55" t="s">
        <v>12</v>
      </c>
      <c r="C9" s="53">
        <v>80</v>
      </c>
      <c r="D9" s="74">
        <v>85</v>
      </c>
      <c r="E9" s="75">
        <v>86</v>
      </c>
      <c r="F9" s="179">
        <v>86</v>
      </c>
      <c r="G9" s="74"/>
    </row>
    <row r="10" spans="1:7" ht="14.25">
      <c r="A10" s="299"/>
      <c r="B10" s="15" t="s">
        <v>13</v>
      </c>
      <c r="C10" s="16">
        <v>250</v>
      </c>
      <c r="D10" s="64">
        <v>210</v>
      </c>
      <c r="E10" s="65">
        <v>210</v>
      </c>
      <c r="F10" s="167">
        <v>210</v>
      </c>
      <c r="G10" s="64"/>
    </row>
    <row r="11" spans="1:7" ht="14.25">
      <c r="A11" s="299"/>
      <c r="B11" s="15" t="s">
        <v>46</v>
      </c>
      <c r="C11" s="11">
        <v>170</v>
      </c>
      <c r="D11" s="66">
        <v>170</v>
      </c>
      <c r="E11" s="67">
        <v>170</v>
      </c>
      <c r="F11" s="171">
        <v>170</v>
      </c>
      <c r="G11" s="66"/>
    </row>
    <row r="12" spans="1:7" ht="15" thickBot="1">
      <c r="A12" s="300"/>
      <c r="B12" s="12" t="s">
        <v>47</v>
      </c>
      <c r="C12" s="23"/>
      <c r="D12" s="77"/>
      <c r="E12" s="78"/>
      <c r="F12" s="183"/>
      <c r="G12" s="69"/>
    </row>
    <row r="13" spans="1:7" ht="15.75" thickBot="1">
      <c r="A13" s="6">
        <v>504</v>
      </c>
      <c r="B13" s="7" t="s">
        <v>14</v>
      </c>
      <c r="C13" s="9"/>
      <c r="D13" s="61"/>
      <c r="E13" s="62"/>
      <c r="F13" s="71"/>
      <c r="G13" s="61"/>
    </row>
    <row r="14" spans="1:7" ht="15.75" thickBot="1">
      <c r="A14" s="41" t="s">
        <v>53</v>
      </c>
      <c r="B14" s="7" t="s">
        <v>54</v>
      </c>
      <c r="C14" s="9"/>
      <c r="D14" s="61"/>
      <c r="E14" s="62"/>
      <c r="F14" s="71"/>
      <c r="G14" s="61"/>
    </row>
    <row r="15" spans="1:7" ht="15.75" thickBot="1">
      <c r="A15" s="6">
        <v>511</v>
      </c>
      <c r="B15" s="6" t="s">
        <v>2</v>
      </c>
      <c r="C15" s="14">
        <v>20</v>
      </c>
      <c r="D15" s="72">
        <v>35</v>
      </c>
      <c r="E15" s="73">
        <v>40</v>
      </c>
      <c r="F15" s="63">
        <v>40</v>
      </c>
      <c r="G15" s="250"/>
    </row>
    <row r="16" spans="1:7" ht="15.75" thickBot="1">
      <c r="A16" s="7">
        <v>512</v>
      </c>
      <c r="B16" s="6" t="s">
        <v>15</v>
      </c>
      <c r="C16" s="9">
        <v>25</v>
      </c>
      <c r="D16" s="61">
        <v>20</v>
      </c>
      <c r="E16" s="62">
        <v>20</v>
      </c>
      <c r="F16" s="71">
        <v>20</v>
      </c>
      <c r="G16" s="72"/>
    </row>
    <row r="17" spans="1:7" ht="15.75" thickBot="1">
      <c r="A17" s="6">
        <v>513</v>
      </c>
      <c r="B17" s="6" t="s">
        <v>16</v>
      </c>
      <c r="C17" s="14">
        <v>1</v>
      </c>
      <c r="D17" s="72">
        <v>1</v>
      </c>
      <c r="E17" s="73">
        <v>1</v>
      </c>
      <c r="F17" s="63">
        <v>1</v>
      </c>
      <c r="G17" s="250"/>
    </row>
    <row r="18" spans="1:7" ht="15.75" thickBot="1">
      <c r="A18" s="6">
        <v>516</v>
      </c>
      <c r="B18" s="6" t="s">
        <v>55</v>
      </c>
      <c r="C18" s="14"/>
      <c r="D18" s="72"/>
      <c r="E18" s="73"/>
      <c r="F18" s="63"/>
      <c r="G18" s="250"/>
    </row>
    <row r="19" spans="1:7" ht="15.75" thickBot="1">
      <c r="A19" s="6">
        <v>518</v>
      </c>
      <c r="B19" s="6" t="s">
        <v>17</v>
      </c>
      <c r="C19" s="14">
        <f>SUM(C20:C22)</f>
        <v>494</v>
      </c>
      <c r="D19" s="80">
        <f>SUM(D20:D22)</f>
        <v>624</v>
      </c>
      <c r="E19" s="104">
        <f>SUM(E20:E22)</f>
        <v>624</v>
      </c>
      <c r="F19" s="63">
        <f>SUM(F20:F22)</f>
        <v>624</v>
      </c>
      <c r="G19" s="72"/>
    </row>
    <row r="20" spans="1:7" ht="15">
      <c r="A20" s="19" t="s">
        <v>7</v>
      </c>
      <c r="B20" s="55" t="s">
        <v>18</v>
      </c>
      <c r="C20" s="57">
        <v>14</v>
      </c>
      <c r="D20" s="121">
        <v>14</v>
      </c>
      <c r="E20" s="81">
        <v>14</v>
      </c>
      <c r="F20" s="76">
        <v>14</v>
      </c>
      <c r="G20" s="79"/>
    </row>
    <row r="21" spans="1:7" ht="15">
      <c r="A21" s="18"/>
      <c r="B21" s="15" t="s">
        <v>19</v>
      </c>
      <c r="C21" s="38">
        <v>230</v>
      </c>
      <c r="D21" s="82">
        <v>230</v>
      </c>
      <c r="E21" s="83">
        <v>230</v>
      </c>
      <c r="F21" s="68">
        <v>230</v>
      </c>
      <c r="G21" s="82"/>
    </row>
    <row r="22" spans="1:7" ht="15.75" thickBot="1">
      <c r="A22" s="18"/>
      <c r="B22" s="54" t="s">
        <v>10</v>
      </c>
      <c r="C22" s="84">
        <v>250</v>
      </c>
      <c r="D22" s="85">
        <v>380</v>
      </c>
      <c r="E22" s="86">
        <v>380</v>
      </c>
      <c r="F22" s="87">
        <v>380</v>
      </c>
      <c r="G22" s="97"/>
    </row>
    <row r="23" spans="1:7" ht="15.75" thickBot="1">
      <c r="A23" s="124">
        <v>521</v>
      </c>
      <c r="B23" s="124" t="s">
        <v>20</v>
      </c>
      <c r="C23" s="14">
        <f>SUM(C24:C27)</f>
        <v>0</v>
      </c>
      <c r="D23" s="72">
        <f>SUM(D24:D27)</f>
        <v>0</v>
      </c>
      <c r="E23" s="73">
        <f>SUM(E24:E27)</f>
        <v>0</v>
      </c>
      <c r="F23" s="63">
        <f>SUM(F24:F27)</f>
        <v>0</v>
      </c>
      <c r="G23" s="72"/>
    </row>
    <row r="24" spans="1:7" ht="14.25">
      <c r="A24" s="88" t="s">
        <v>7</v>
      </c>
      <c r="B24" s="89" t="s">
        <v>21</v>
      </c>
      <c r="C24" s="53"/>
      <c r="D24" s="74"/>
      <c r="E24" s="65"/>
      <c r="F24" s="167"/>
      <c r="G24" s="74"/>
    </row>
    <row r="25" spans="1:7" ht="14.25">
      <c r="A25" s="90"/>
      <c r="B25" s="91" t="s">
        <v>22</v>
      </c>
      <c r="C25" s="16"/>
      <c r="D25" s="64"/>
      <c r="E25" s="67"/>
      <c r="F25" s="171"/>
      <c r="G25" s="66"/>
    </row>
    <row r="26" spans="1:7" ht="14.25">
      <c r="A26" s="90"/>
      <c r="B26" s="90" t="s">
        <v>23</v>
      </c>
      <c r="C26" s="13"/>
      <c r="D26" s="92"/>
      <c r="E26" s="93"/>
      <c r="F26" s="253"/>
      <c r="G26" s="92"/>
    </row>
    <row r="27" spans="1:7" ht="15" thickBot="1">
      <c r="A27" s="95"/>
      <c r="B27" s="96" t="s">
        <v>24</v>
      </c>
      <c r="C27" s="23"/>
      <c r="D27" s="77"/>
      <c r="E27" s="78"/>
      <c r="F27" s="183"/>
      <c r="G27" s="77"/>
    </row>
    <row r="28" spans="1:7" ht="15.75" thickBot="1">
      <c r="A28" s="6">
        <v>524</v>
      </c>
      <c r="B28" s="6" t="s">
        <v>25</v>
      </c>
      <c r="C28" s="14"/>
      <c r="D28" s="72"/>
      <c r="E28" s="73"/>
      <c r="F28" s="63"/>
      <c r="G28" s="72"/>
    </row>
    <row r="29" spans="1:7" ht="15.75" thickBot="1">
      <c r="A29" s="6">
        <v>525</v>
      </c>
      <c r="B29" s="6" t="s">
        <v>26</v>
      </c>
      <c r="C29" s="14">
        <v>50</v>
      </c>
      <c r="D29" s="72">
        <v>50</v>
      </c>
      <c r="E29" s="73">
        <v>55</v>
      </c>
      <c r="F29" s="63">
        <v>55</v>
      </c>
      <c r="G29" s="72"/>
    </row>
    <row r="30" spans="1:7" ht="15.75" thickBot="1">
      <c r="A30" s="6">
        <v>527</v>
      </c>
      <c r="B30" s="6" t="s">
        <v>48</v>
      </c>
      <c r="C30" s="14">
        <v>80</v>
      </c>
      <c r="D30" s="72">
        <v>80</v>
      </c>
      <c r="E30" s="73">
        <v>80</v>
      </c>
      <c r="F30" s="63">
        <v>80</v>
      </c>
      <c r="G30" s="72"/>
    </row>
    <row r="31" spans="1:7" ht="15.75" thickBot="1">
      <c r="A31" s="6">
        <v>528</v>
      </c>
      <c r="B31" s="6" t="s">
        <v>49</v>
      </c>
      <c r="C31" s="14"/>
      <c r="D31" s="72"/>
      <c r="E31" s="73"/>
      <c r="F31" s="63"/>
      <c r="G31" s="72"/>
    </row>
    <row r="32" spans="1:7" ht="15.75" thickBot="1">
      <c r="A32" s="6">
        <v>531</v>
      </c>
      <c r="B32" s="6" t="s">
        <v>27</v>
      </c>
      <c r="C32" s="14">
        <v>1</v>
      </c>
      <c r="D32" s="72"/>
      <c r="E32" s="73"/>
      <c r="F32" s="63"/>
      <c r="G32" s="72"/>
    </row>
    <row r="33" spans="1:7" ht="15.75" thickBot="1">
      <c r="A33" s="6">
        <v>538</v>
      </c>
      <c r="B33" s="6" t="s">
        <v>28</v>
      </c>
      <c r="C33" s="14"/>
      <c r="D33" s="72"/>
      <c r="E33" s="73"/>
      <c r="F33" s="63"/>
      <c r="G33" s="72"/>
    </row>
    <row r="34" spans="1:7" ht="15.75" thickBot="1">
      <c r="A34" s="24" t="s">
        <v>56</v>
      </c>
      <c r="B34" s="6" t="s">
        <v>29</v>
      </c>
      <c r="C34" s="14"/>
      <c r="D34" s="97"/>
      <c r="E34" s="98"/>
      <c r="F34" s="94"/>
      <c r="G34" s="72"/>
    </row>
    <row r="35" spans="1:7" ht="15.75" thickBot="1">
      <c r="A35" s="6">
        <v>543</v>
      </c>
      <c r="B35" s="6" t="s">
        <v>30</v>
      </c>
      <c r="C35" s="14"/>
      <c r="D35" s="72"/>
      <c r="E35" s="73"/>
      <c r="F35" s="63"/>
      <c r="G35" s="72"/>
    </row>
    <row r="36" spans="1:7" ht="15.75" thickBot="1">
      <c r="A36" s="24">
        <v>548</v>
      </c>
      <c r="B36" s="6" t="s">
        <v>57</v>
      </c>
      <c r="C36" s="14"/>
      <c r="D36" s="72"/>
      <c r="E36" s="73"/>
      <c r="F36" s="63"/>
      <c r="G36" s="72"/>
    </row>
    <row r="37" spans="1:7" ht="15.75" thickBot="1">
      <c r="A37" s="6">
        <v>551</v>
      </c>
      <c r="B37" s="6" t="s">
        <v>31</v>
      </c>
      <c r="C37" s="14">
        <v>48</v>
      </c>
      <c r="D37" s="72">
        <v>48</v>
      </c>
      <c r="E37" s="73">
        <v>48</v>
      </c>
      <c r="F37" s="63">
        <v>48</v>
      </c>
      <c r="G37" s="72"/>
    </row>
    <row r="38" spans="1:7" ht="15.75" thickBot="1">
      <c r="A38" s="24" t="s">
        <v>58</v>
      </c>
      <c r="B38" s="6" t="s">
        <v>59</v>
      </c>
      <c r="C38" s="14"/>
      <c r="D38" s="72"/>
      <c r="E38" s="73"/>
      <c r="F38" s="63"/>
      <c r="G38" s="72"/>
    </row>
    <row r="39" spans="1:7" ht="15.75" thickBot="1">
      <c r="A39" s="24">
        <v>556</v>
      </c>
      <c r="B39" s="6" t="s">
        <v>60</v>
      </c>
      <c r="C39" s="14"/>
      <c r="D39" s="72"/>
      <c r="E39" s="73"/>
      <c r="F39" s="63"/>
      <c r="G39" s="72"/>
    </row>
    <row r="40" spans="1:7" ht="15.75" thickBot="1">
      <c r="A40" s="24">
        <v>557</v>
      </c>
      <c r="B40" s="6" t="s">
        <v>61</v>
      </c>
      <c r="C40" s="14"/>
      <c r="D40" s="72"/>
      <c r="E40" s="73"/>
      <c r="F40" s="63"/>
      <c r="G40" s="72"/>
    </row>
    <row r="41" spans="1:7" ht="15.75" thickBot="1">
      <c r="A41" s="24">
        <v>558</v>
      </c>
      <c r="B41" s="6" t="s">
        <v>62</v>
      </c>
      <c r="C41" s="14">
        <v>40</v>
      </c>
      <c r="D41" s="72">
        <v>82</v>
      </c>
      <c r="E41" s="73">
        <v>70</v>
      </c>
      <c r="F41" s="63">
        <v>70</v>
      </c>
      <c r="G41" s="72"/>
    </row>
    <row r="42" spans="1:7" ht="15.75" thickBot="1">
      <c r="A42" s="24">
        <v>549</v>
      </c>
      <c r="B42" s="6" t="s">
        <v>32</v>
      </c>
      <c r="C42" s="14">
        <v>42</v>
      </c>
      <c r="D42" s="72">
        <v>42</v>
      </c>
      <c r="E42" s="73">
        <v>42</v>
      </c>
      <c r="F42" s="63">
        <v>42</v>
      </c>
      <c r="G42" s="72"/>
    </row>
    <row r="43" spans="1:7" ht="15.75" thickBot="1">
      <c r="A43" s="24" t="s">
        <v>74</v>
      </c>
      <c r="B43" s="6" t="s">
        <v>63</v>
      </c>
      <c r="C43" s="14"/>
      <c r="D43" s="72"/>
      <c r="E43" s="73"/>
      <c r="F43" s="63"/>
      <c r="G43" s="72"/>
    </row>
    <row r="44" spans="1:7" ht="15.75" thickBot="1">
      <c r="A44" s="7">
        <v>569</v>
      </c>
      <c r="B44" s="7" t="s">
        <v>33</v>
      </c>
      <c r="C44" s="9"/>
      <c r="D44" s="61"/>
      <c r="E44" s="62"/>
      <c r="F44" s="71"/>
      <c r="G44" s="61"/>
    </row>
    <row r="45" spans="1:7" ht="15.75" thickBot="1">
      <c r="A45" s="24" t="s">
        <v>79</v>
      </c>
      <c r="B45" s="6" t="s">
        <v>98</v>
      </c>
      <c r="C45" s="14">
        <v>15321.104</v>
      </c>
      <c r="D45" s="72">
        <v>15321.104</v>
      </c>
      <c r="E45" s="73">
        <v>15321.104</v>
      </c>
      <c r="F45" s="63">
        <v>15321.104</v>
      </c>
      <c r="G45" s="251" t="s">
        <v>176</v>
      </c>
    </row>
    <row r="46" spans="1:7" ht="15.75" thickBot="1">
      <c r="A46" s="41" t="s">
        <v>79</v>
      </c>
      <c r="B46" s="18" t="s">
        <v>99</v>
      </c>
      <c r="C46" s="46"/>
      <c r="D46" s="97">
        <v>412.348</v>
      </c>
      <c r="E46" s="98">
        <v>549.797</v>
      </c>
      <c r="F46" s="94">
        <v>549.797</v>
      </c>
      <c r="G46" s="252" t="s">
        <v>177</v>
      </c>
    </row>
    <row r="47" spans="1:7" ht="15.75" thickBot="1">
      <c r="A47" s="25"/>
      <c r="B47" s="25" t="s">
        <v>50</v>
      </c>
      <c r="C47" s="27"/>
      <c r="D47" s="99"/>
      <c r="E47" s="100"/>
      <c r="F47" s="101"/>
      <c r="G47" s="99"/>
    </row>
    <row r="48" spans="1:7" ht="16.5" thickBot="1" thickTop="1">
      <c r="A48" s="42" t="s">
        <v>34</v>
      </c>
      <c r="B48" s="7" t="s">
        <v>35</v>
      </c>
      <c r="C48" s="9">
        <f>SUM(C4,C8,C13:C19,C23,C28:C47)</f>
        <v>16829.104</v>
      </c>
      <c r="D48" s="61">
        <f>SUM(D4,D8,D13:D19,D23,D28:D47)</f>
        <v>17391.452</v>
      </c>
      <c r="E48" s="62">
        <f>SUM(E4,E8,E13:E19,E23,E28:E47)</f>
        <v>17528.900999999998</v>
      </c>
      <c r="F48" s="71">
        <f>SUM(F4,F8,F13:F19,F23,F28:F47)</f>
        <v>17528.900999999998</v>
      </c>
      <c r="G48" s="61"/>
    </row>
    <row r="49" spans="1:7" ht="15">
      <c r="A49" s="28"/>
      <c r="B49" s="28"/>
      <c r="C49" s="29"/>
      <c r="D49" s="29"/>
      <c r="E49" s="29"/>
      <c r="F49" s="29"/>
      <c r="G49" s="28"/>
    </row>
    <row r="50" spans="1:7" ht="15.75" thickBot="1">
      <c r="A50" s="28"/>
      <c r="B50" s="28"/>
      <c r="C50" s="29"/>
      <c r="D50" s="29"/>
      <c r="E50" s="29"/>
      <c r="F50" s="29"/>
      <c r="G50" s="28"/>
    </row>
    <row r="51" spans="1:7" ht="45.75" thickBot="1">
      <c r="A51" s="4"/>
      <c r="B51" s="4" t="s">
        <v>5</v>
      </c>
      <c r="C51" s="58" t="s">
        <v>118</v>
      </c>
      <c r="D51" s="58" t="s">
        <v>121</v>
      </c>
      <c r="E51" s="59" t="s">
        <v>122</v>
      </c>
      <c r="F51" s="60" t="s">
        <v>309</v>
      </c>
      <c r="G51" s="5" t="s">
        <v>94</v>
      </c>
    </row>
    <row r="52" spans="1:7" ht="15.75" thickBot="1">
      <c r="A52" s="30">
        <v>602</v>
      </c>
      <c r="B52" s="6" t="s">
        <v>36</v>
      </c>
      <c r="C52" s="14">
        <v>1450</v>
      </c>
      <c r="D52" s="72">
        <v>1600</v>
      </c>
      <c r="E52" s="73">
        <v>1600</v>
      </c>
      <c r="F52" s="63">
        <v>1600</v>
      </c>
      <c r="G52" s="6"/>
    </row>
    <row r="53" spans="1:7" ht="15.75" thickBot="1">
      <c r="A53" s="6">
        <v>603</v>
      </c>
      <c r="B53" s="6" t="s">
        <v>37</v>
      </c>
      <c r="C53" s="14">
        <v>18</v>
      </c>
      <c r="D53" s="72">
        <v>18</v>
      </c>
      <c r="E53" s="73">
        <v>18</v>
      </c>
      <c r="F53" s="63">
        <v>18</v>
      </c>
      <c r="G53" s="6"/>
    </row>
    <row r="54" spans="1:7" ht="15.75" thickBot="1">
      <c r="A54" s="6">
        <v>604</v>
      </c>
      <c r="B54" s="6" t="s">
        <v>51</v>
      </c>
      <c r="C54" s="14"/>
      <c r="D54" s="72"/>
      <c r="E54" s="73"/>
      <c r="F54" s="63"/>
      <c r="G54" s="6"/>
    </row>
    <row r="55" spans="1:7" ht="15.75" thickBot="1">
      <c r="A55" s="24">
        <v>609</v>
      </c>
      <c r="B55" s="6" t="s">
        <v>38</v>
      </c>
      <c r="C55" s="14"/>
      <c r="D55" s="72"/>
      <c r="E55" s="73"/>
      <c r="F55" s="63"/>
      <c r="G55" s="6"/>
    </row>
    <row r="56" spans="1:7" ht="15.75" thickBot="1">
      <c r="A56" s="24">
        <v>641</v>
      </c>
      <c r="B56" s="6" t="s">
        <v>64</v>
      </c>
      <c r="C56" s="14"/>
      <c r="D56" s="72"/>
      <c r="E56" s="73"/>
      <c r="F56" s="63"/>
      <c r="G56" s="6"/>
    </row>
    <row r="57" spans="1:7" ht="15.75" thickBot="1">
      <c r="A57" s="6">
        <v>642</v>
      </c>
      <c r="B57" s="6" t="s">
        <v>29</v>
      </c>
      <c r="C57" s="14"/>
      <c r="D57" s="72"/>
      <c r="E57" s="73"/>
      <c r="F57" s="63"/>
      <c r="G57" s="31"/>
    </row>
    <row r="58" spans="1:7" ht="15.75" thickBot="1">
      <c r="A58" s="41" t="s">
        <v>65</v>
      </c>
      <c r="B58" s="18" t="s">
        <v>66</v>
      </c>
      <c r="C58" s="9"/>
      <c r="D58" s="61"/>
      <c r="E58" s="62"/>
      <c r="F58" s="71"/>
      <c r="G58" s="22"/>
    </row>
    <row r="59" spans="1:7" ht="15.75" thickBot="1">
      <c r="A59" s="6">
        <v>648</v>
      </c>
      <c r="B59" s="6" t="s">
        <v>39</v>
      </c>
      <c r="C59" s="14">
        <v>40</v>
      </c>
      <c r="D59" s="72">
        <v>40</v>
      </c>
      <c r="E59" s="73">
        <v>40</v>
      </c>
      <c r="F59" s="63">
        <v>40</v>
      </c>
      <c r="G59" s="6"/>
    </row>
    <row r="60" spans="1:7" ht="15.75" thickBot="1">
      <c r="A60" s="6">
        <v>649</v>
      </c>
      <c r="B60" s="6" t="s">
        <v>40</v>
      </c>
      <c r="C60" s="14"/>
      <c r="D60" s="72"/>
      <c r="E60" s="73"/>
      <c r="F60" s="63"/>
      <c r="G60" s="6"/>
    </row>
    <row r="61" spans="1:7" ht="15.75" thickBot="1">
      <c r="A61" s="6">
        <v>662</v>
      </c>
      <c r="B61" s="6" t="s">
        <v>41</v>
      </c>
      <c r="C61" s="14"/>
      <c r="D61" s="72"/>
      <c r="E61" s="73"/>
      <c r="F61" s="63"/>
      <c r="G61" s="31"/>
    </row>
    <row r="62" spans="1:7" ht="15.75" thickBot="1">
      <c r="A62" s="49" t="s">
        <v>75</v>
      </c>
      <c r="B62" s="20" t="s">
        <v>76</v>
      </c>
      <c r="C62" s="26"/>
      <c r="D62" s="79"/>
      <c r="E62" s="102"/>
      <c r="F62" s="103"/>
      <c r="G62" s="43"/>
    </row>
    <row r="63" spans="1:7" ht="15.75" thickBot="1">
      <c r="A63" s="24" t="s">
        <v>67</v>
      </c>
      <c r="B63" s="6" t="s">
        <v>52</v>
      </c>
      <c r="C63" s="14">
        <f>SUM(C64:C66)</f>
        <v>15321.104</v>
      </c>
      <c r="D63" s="80">
        <f>SUM(D64:D66)</f>
        <v>15733.452</v>
      </c>
      <c r="E63" s="104">
        <f>SUM(E64:E66)</f>
        <v>15870.901</v>
      </c>
      <c r="F63" s="63">
        <f>SUM(F64:F66)</f>
        <v>15870.901</v>
      </c>
      <c r="G63" s="31"/>
    </row>
    <row r="64" spans="1:7" ht="15.75" thickBot="1">
      <c r="A64" s="105" t="s">
        <v>7</v>
      </c>
      <c r="B64" s="287" t="s">
        <v>100</v>
      </c>
      <c r="C64" s="288"/>
      <c r="D64" s="289"/>
      <c r="E64" s="102"/>
      <c r="F64" s="103"/>
      <c r="G64" s="286" t="s">
        <v>101</v>
      </c>
    </row>
    <row r="65" spans="1:7" ht="15.75" thickBot="1">
      <c r="A65" s="105"/>
      <c r="B65" s="52" t="s">
        <v>102</v>
      </c>
      <c r="C65" s="14">
        <v>15321.104</v>
      </c>
      <c r="D65" s="72">
        <v>15321.104</v>
      </c>
      <c r="E65" s="102">
        <v>15321.104</v>
      </c>
      <c r="F65" s="103">
        <v>15321.104</v>
      </c>
      <c r="G65" s="43" t="s">
        <v>176</v>
      </c>
    </row>
    <row r="66" spans="1:7" ht="15.75" thickBot="1">
      <c r="A66" s="106"/>
      <c r="B66" s="107" t="s">
        <v>103</v>
      </c>
      <c r="C66" s="27"/>
      <c r="D66" s="99">
        <v>412.348</v>
      </c>
      <c r="E66" s="108">
        <v>549.797</v>
      </c>
      <c r="F66" s="101">
        <v>549.797</v>
      </c>
      <c r="G66" s="129" t="s">
        <v>177</v>
      </c>
    </row>
    <row r="67" spans="1:7" ht="16.5" thickBot="1" thickTop="1">
      <c r="A67" s="7" t="s">
        <v>42</v>
      </c>
      <c r="B67" s="7" t="s">
        <v>43</v>
      </c>
      <c r="C67" s="9">
        <f>SUM(C52:C63)</f>
        <v>16829.104</v>
      </c>
      <c r="D67" s="9">
        <f>SUM(D52:D63)</f>
        <v>17391.451999999997</v>
      </c>
      <c r="E67" s="123">
        <f>SUM(E52:E63)</f>
        <v>17528.900999999998</v>
      </c>
      <c r="F67" s="71">
        <f>SUM(F52:F63)</f>
        <v>17528.900999999998</v>
      </c>
      <c r="G67" s="7"/>
    </row>
    <row r="68" spans="1:7" ht="15">
      <c r="A68" s="28"/>
      <c r="B68" s="28"/>
      <c r="C68" s="29"/>
      <c r="D68" s="29"/>
      <c r="E68" s="29"/>
      <c r="F68" s="29"/>
      <c r="G68" s="28"/>
    </row>
    <row r="69" spans="1:7" ht="15.75" thickBot="1">
      <c r="A69" s="33" t="s">
        <v>0</v>
      </c>
      <c r="B69" s="33"/>
      <c r="C69" s="34"/>
      <c r="D69" s="34"/>
      <c r="E69" s="34"/>
      <c r="F69" s="35"/>
      <c r="G69" s="33"/>
    </row>
    <row r="70" spans="1:7" ht="45.75" thickBot="1">
      <c r="A70" s="109" t="s">
        <v>88</v>
      </c>
      <c r="B70" s="109"/>
      <c r="C70" s="109"/>
      <c r="D70" s="109"/>
      <c r="E70" s="110" t="s">
        <v>122</v>
      </c>
      <c r="F70" s="60" t="s">
        <v>310</v>
      </c>
      <c r="G70" s="109"/>
    </row>
    <row r="71" spans="1:7" ht="14.25">
      <c r="A71" s="55" t="s">
        <v>44</v>
      </c>
      <c r="B71" s="55" t="s">
        <v>89</v>
      </c>
      <c r="C71" s="56">
        <f>SUM(C67)</f>
        <v>16829.104</v>
      </c>
      <c r="D71" s="56">
        <f>SUM(D67)</f>
        <v>17391.451999999997</v>
      </c>
      <c r="E71" s="111">
        <f>SUM(E67)</f>
        <v>17528.900999999998</v>
      </c>
      <c r="F71" s="112">
        <f>SUM(F67)</f>
        <v>17528.900999999998</v>
      </c>
      <c r="G71" s="55"/>
    </row>
    <row r="72" spans="1:7" ht="14.25">
      <c r="A72" s="22" t="s">
        <v>44</v>
      </c>
      <c r="B72" s="22" t="s">
        <v>90</v>
      </c>
      <c r="C72" s="45">
        <v>0</v>
      </c>
      <c r="D72" s="45">
        <v>0</v>
      </c>
      <c r="E72" s="115">
        <v>0</v>
      </c>
      <c r="F72" s="116">
        <v>0</v>
      </c>
      <c r="G72" s="22"/>
    </row>
    <row r="73" spans="1:7" ht="14.25">
      <c r="A73" s="15" t="s">
        <v>45</v>
      </c>
      <c r="B73" s="15" t="s">
        <v>91</v>
      </c>
      <c r="C73" s="44">
        <f>SUM(C48)</f>
        <v>16829.104</v>
      </c>
      <c r="D73" s="44">
        <f>SUM(D48)</f>
        <v>17391.452</v>
      </c>
      <c r="E73" s="115">
        <f>SUM(E48)</f>
        <v>17528.900999999998</v>
      </c>
      <c r="F73" s="116">
        <v>17529</v>
      </c>
      <c r="G73" s="21"/>
    </row>
    <row r="74" spans="1:7" ht="15" thickBot="1">
      <c r="A74" s="12" t="s">
        <v>45</v>
      </c>
      <c r="B74" s="12" t="s">
        <v>92</v>
      </c>
      <c r="C74" s="117">
        <v>0</v>
      </c>
      <c r="D74" s="117">
        <v>0</v>
      </c>
      <c r="E74" s="115">
        <v>0</v>
      </c>
      <c r="F74" s="116">
        <v>0</v>
      </c>
      <c r="G74" s="12"/>
    </row>
    <row r="75" spans="1:7" ht="15.75" thickBot="1">
      <c r="A75" s="6"/>
      <c r="B75" s="36" t="s">
        <v>93</v>
      </c>
      <c r="C75" s="37">
        <f>SUM(C73-C71)</f>
        <v>0</v>
      </c>
      <c r="D75" s="37">
        <f>SUM(D73-D71)</f>
        <v>3.637978807091713E-12</v>
      </c>
      <c r="E75" s="281">
        <f>SUM(E73-E71)</f>
        <v>0</v>
      </c>
      <c r="F75" s="281">
        <f>SUM(F73-F71)</f>
        <v>0.09900000000197906</v>
      </c>
      <c r="G75" s="6"/>
    </row>
    <row r="76" spans="1:7" ht="15">
      <c r="A76" s="28"/>
      <c r="B76" s="39"/>
      <c r="C76" s="40"/>
      <c r="D76" s="40"/>
      <c r="E76" s="50"/>
      <c r="F76" s="50"/>
      <c r="G76" s="28"/>
    </row>
    <row r="77" spans="1:7" ht="15">
      <c r="A77" s="28"/>
      <c r="B77" s="39"/>
      <c r="C77" s="40"/>
      <c r="D77" s="40"/>
      <c r="E77" s="50"/>
      <c r="F77" s="50"/>
      <c r="G77" s="28"/>
    </row>
    <row r="78" spans="1:7" ht="15">
      <c r="A78" s="306" t="s">
        <v>68</v>
      </c>
      <c r="B78" s="306"/>
      <c r="C78" s="306"/>
      <c r="D78" s="306"/>
      <c r="E78" s="306"/>
      <c r="F78" s="306"/>
      <c r="G78" s="306"/>
    </row>
    <row r="79" spans="1:7" ht="15">
      <c r="A79" s="120" t="s">
        <v>104</v>
      </c>
      <c r="B79" s="39"/>
      <c r="C79" s="40"/>
      <c r="D79" s="40"/>
      <c r="E79" s="40"/>
      <c r="F79" s="40"/>
      <c r="G79" s="28"/>
    </row>
    <row r="80" spans="1:7" ht="15">
      <c r="A80" s="28"/>
      <c r="B80" s="39"/>
      <c r="C80" s="40"/>
      <c r="D80" s="40"/>
      <c r="E80" s="40"/>
      <c r="F80" s="40"/>
      <c r="G80" s="28"/>
    </row>
    <row r="81" spans="1:7" ht="15">
      <c r="A81" s="28"/>
      <c r="B81" s="39"/>
      <c r="C81" s="40"/>
      <c r="D81" s="40"/>
      <c r="E81" s="40"/>
      <c r="F81" s="40"/>
      <c r="G81" s="28"/>
    </row>
    <row r="82" spans="1:7" ht="15">
      <c r="A82" s="293" t="s">
        <v>119</v>
      </c>
      <c r="B82" s="293"/>
      <c r="C82" s="34"/>
      <c r="D82" s="34"/>
      <c r="E82" s="34"/>
      <c r="F82" s="35"/>
      <c r="G82" s="33"/>
    </row>
    <row r="83" spans="1:7" ht="15">
      <c r="A83" s="293" t="s">
        <v>178</v>
      </c>
      <c r="B83" s="293"/>
      <c r="C83" s="34"/>
      <c r="D83" s="34" t="s">
        <v>179</v>
      </c>
      <c r="E83" s="34" t="s">
        <v>180</v>
      </c>
      <c r="F83" s="35"/>
      <c r="G83" s="33"/>
    </row>
    <row r="84" spans="1:7" ht="15">
      <c r="A84" s="293" t="s">
        <v>181</v>
      </c>
      <c r="B84" s="293"/>
      <c r="C84" s="34"/>
      <c r="D84" s="34"/>
      <c r="E84" s="155">
        <v>45183</v>
      </c>
      <c r="F84" s="35"/>
      <c r="G84" s="33"/>
    </row>
    <row r="85" spans="1:7" ht="15">
      <c r="A85" s="33"/>
      <c r="B85" s="33"/>
      <c r="C85" s="34"/>
      <c r="D85" s="34"/>
      <c r="E85" s="34"/>
      <c r="F85" s="35"/>
      <c r="G85" s="33"/>
    </row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G66 C24:G47" name="Oblast7_1"/>
    <protectedRange sqref="C64:F66 G64:G65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54.875" style="0" customWidth="1"/>
  </cols>
  <sheetData>
    <row r="1" spans="1:7" ht="16.5" thickBot="1">
      <c r="A1" s="294" t="s">
        <v>320</v>
      </c>
      <c r="B1" s="294"/>
      <c r="C1" s="294"/>
      <c r="D1" s="294"/>
      <c r="E1" s="294"/>
      <c r="F1" s="294"/>
      <c r="G1" s="294"/>
    </row>
    <row r="2" spans="1:7" ht="16.5" thickBot="1">
      <c r="A2" s="301" t="s">
        <v>3</v>
      </c>
      <c r="B2" s="302"/>
      <c r="C2" s="311" t="s">
        <v>182</v>
      </c>
      <c r="D2" s="312"/>
      <c r="E2" s="312"/>
      <c r="F2" s="312"/>
      <c r="G2" s="313"/>
    </row>
    <row r="3" spans="1:7" ht="45.75" thickBot="1">
      <c r="A3" s="127" t="s">
        <v>4</v>
      </c>
      <c r="B3" s="4" t="s">
        <v>5</v>
      </c>
      <c r="C3" s="58" t="s">
        <v>118</v>
      </c>
      <c r="D3" s="58" t="s">
        <v>121</v>
      </c>
      <c r="E3" s="59" t="s">
        <v>122</v>
      </c>
      <c r="F3" s="60" t="s">
        <v>309</v>
      </c>
      <c r="G3" s="5" t="s">
        <v>78</v>
      </c>
    </row>
    <row r="4" spans="1:7" ht="15.75" thickBot="1">
      <c r="A4" s="6">
        <v>501</v>
      </c>
      <c r="B4" s="7" t="s">
        <v>6</v>
      </c>
      <c r="C4" s="14">
        <f>SUM(C5:C7)</f>
        <v>670</v>
      </c>
      <c r="D4" s="61">
        <f>SUM(D5:D7)</f>
        <v>609.441</v>
      </c>
      <c r="E4" s="62">
        <f>SUM(E5:E7)</f>
        <v>650</v>
      </c>
      <c r="F4" s="63">
        <f>SUM(F5:F7)</f>
        <v>650</v>
      </c>
      <c r="G4" s="61"/>
    </row>
    <row r="5" spans="1:7" ht="14.25">
      <c r="A5" s="295" t="s">
        <v>7</v>
      </c>
      <c r="B5" s="10" t="s">
        <v>183</v>
      </c>
      <c r="C5" s="16">
        <v>180</v>
      </c>
      <c r="D5" s="64">
        <v>130.489</v>
      </c>
      <c r="E5" s="65">
        <v>170</v>
      </c>
      <c r="F5" s="167">
        <v>170</v>
      </c>
      <c r="G5" s="74" t="s">
        <v>184</v>
      </c>
    </row>
    <row r="6" spans="1:7" ht="14.25">
      <c r="A6" s="296"/>
      <c r="B6" s="15" t="s">
        <v>185</v>
      </c>
      <c r="C6" s="11">
        <v>260</v>
      </c>
      <c r="D6" s="66">
        <v>255.877</v>
      </c>
      <c r="E6" s="67">
        <v>280</v>
      </c>
      <c r="F6" s="171">
        <v>280</v>
      </c>
      <c r="G6" s="66" t="s">
        <v>186</v>
      </c>
    </row>
    <row r="7" spans="1:7" ht="15" thickBot="1">
      <c r="A7" s="297"/>
      <c r="B7" s="12" t="s">
        <v>187</v>
      </c>
      <c r="C7" s="17">
        <v>230</v>
      </c>
      <c r="D7" s="156">
        <v>223.075</v>
      </c>
      <c r="E7" s="70">
        <v>200</v>
      </c>
      <c r="F7" s="175">
        <v>200</v>
      </c>
      <c r="G7" s="92" t="s">
        <v>188</v>
      </c>
    </row>
    <row r="8" spans="1:7" ht="15.75" thickBot="1">
      <c r="A8" s="6">
        <v>502</v>
      </c>
      <c r="B8" s="6" t="s">
        <v>11</v>
      </c>
      <c r="C8" s="14">
        <f>SUM(C9:C12)</f>
        <v>545</v>
      </c>
      <c r="D8" s="72">
        <f>SUM(D9:D12)</f>
        <v>518.13</v>
      </c>
      <c r="E8" s="73">
        <f>SUM(E9:E12)</f>
        <v>524</v>
      </c>
      <c r="F8" s="63">
        <f>SUM(F9:F12)</f>
        <v>524</v>
      </c>
      <c r="G8" s="72"/>
    </row>
    <row r="9" spans="1:7" ht="14.25">
      <c r="A9" s="298" t="s">
        <v>7</v>
      </c>
      <c r="B9" s="55" t="s">
        <v>12</v>
      </c>
      <c r="C9" s="53">
        <v>80</v>
      </c>
      <c r="D9" s="74">
        <v>85.671</v>
      </c>
      <c r="E9" s="75">
        <v>100</v>
      </c>
      <c r="F9" s="179">
        <v>100</v>
      </c>
      <c r="G9" s="74"/>
    </row>
    <row r="10" spans="1:7" ht="14.25">
      <c r="A10" s="299"/>
      <c r="B10" s="15" t="s">
        <v>13</v>
      </c>
      <c r="C10" s="16">
        <v>85</v>
      </c>
      <c r="D10" s="64">
        <v>83.513</v>
      </c>
      <c r="E10" s="65">
        <v>88</v>
      </c>
      <c r="F10" s="167">
        <v>88</v>
      </c>
      <c r="G10" s="64"/>
    </row>
    <row r="11" spans="1:7" ht="14.25">
      <c r="A11" s="299"/>
      <c r="B11" s="15" t="s">
        <v>46</v>
      </c>
      <c r="C11" s="11">
        <v>215</v>
      </c>
      <c r="D11" s="66">
        <v>183.975</v>
      </c>
      <c r="E11" s="67">
        <v>170</v>
      </c>
      <c r="F11" s="171">
        <v>170</v>
      </c>
      <c r="G11" s="66"/>
    </row>
    <row r="12" spans="1:7" ht="15" thickBot="1">
      <c r="A12" s="300"/>
      <c r="B12" s="12" t="s">
        <v>189</v>
      </c>
      <c r="C12" s="23">
        <v>165</v>
      </c>
      <c r="D12" s="77">
        <v>164.971</v>
      </c>
      <c r="E12" s="78">
        <v>166</v>
      </c>
      <c r="F12" s="183">
        <v>166</v>
      </c>
      <c r="G12" s="69"/>
    </row>
    <row r="13" spans="1:7" ht="15.75" thickBot="1">
      <c r="A13" s="6">
        <v>504</v>
      </c>
      <c r="B13" s="7" t="s">
        <v>14</v>
      </c>
      <c r="C13" s="9">
        <v>0</v>
      </c>
      <c r="D13" s="61">
        <v>0</v>
      </c>
      <c r="E13" s="62">
        <v>0</v>
      </c>
      <c r="F13" s="71">
        <v>0</v>
      </c>
      <c r="G13" s="61"/>
    </row>
    <row r="14" spans="1:7" ht="15.75" thickBot="1">
      <c r="A14" s="41" t="s">
        <v>53</v>
      </c>
      <c r="B14" s="7" t="s">
        <v>54</v>
      </c>
      <c r="C14" s="9">
        <v>0</v>
      </c>
      <c r="D14" s="61">
        <v>0</v>
      </c>
      <c r="E14" s="62">
        <v>0</v>
      </c>
      <c r="F14" s="71">
        <v>0</v>
      </c>
      <c r="G14" s="61"/>
    </row>
    <row r="15" spans="1:7" ht="15.75" thickBot="1">
      <c r="A15" s="6">
        <v>511</v>
      </c>
      <c r="B15" s="6" t="s">
        <v>2</v>
      </c>
      <c r="C15" s="14">
        <v>150</v>
      </c>
      <c r="D15" s="72">
        <v>129.467</v>
      </c>
      <c r="E15" s="73">
        <v>160</v>
      </c>
      <c r="F15" s="63">
        <v>160</v>
      </c>
      <c r="G15" s="250" t="s">
        <v>190</v>
      </c>
    </row>
    <row r="16" spans="1:7" ht="15.75" thickBot="1">
      <c r="A16" s="7">
        <v>512</v>
      </c>
      <c r="B16" s="6" t="s">
        <v>15</v>
      </c>
      <c r="C16" s="9">
        <v>5</v>
      </c>
      <c r="D16" s="61">
        <v>0.237</v>
      </c>
      <c r="E16" s="62">
        <v>5</v>
      </c>
      <c r="F16" s="71">
        <v>5</v>
      </c>
      <c r="G16" s="72"/>
    </row>
    <row r="17" spans="1:7" ht="15.75" thickBot="1">
      <c r="A17" s="6">
        <v>513</v>
      </c>
      <c r="B17" s="6" t="s">
        <v>16</v>
      </c>
      <c r="C17" s="14">
        <v>50</v>
      </c>
      <c r="D17" s="72">
        <v>56.372</v>
      </c>
      <c r="E17" s="73">
        <v>60</v>
      </c>
      <c r="F17" s="63">
        <v>60</v>
      </c>
      <c r="G17" s="250"/>
    </row>
    <row r="18" spans="1:7" ht="15.75" thickBot="1">
      <c r="A18" s="6">
        <v>516</v>
      </c>
      <c r="B18" s="6" t="s">
        <v>55</v>
      </c>
      <c r="C18" s="14">
        <v>0</v>
      </c>
      <c r="D18" s="72">
        <v>0</v>
      </c>
      <c r="E18" s="73">
        <v>0</v>
      </c>
      <c r="F18" s="63">
        <v>0</v>
      </c>
      <c r="G18" s="250"/>
    </row>
    <row r="19" spans="1:7" ht="15.75" thickBot="1">
      <c r="A19" s="6">
        <v>518</v>
      </c>
      <c r="B19" s="6" t="s">
        <v>17</v>
      </c>
      <c r="C19" s="14">
        <f>SUM(C20:C22)</f>
        <v>1012</v>
      </c>
      <c r="D19" s="80">
        <f>SUM(D20:D22)</f>
        <v>1150.449</v>
      </c>
      <c r="E19" s="104">
        <f>SUM(E20:E22)</f>
        <v>1562</v>
      </c>
      <c r="F19" s="63">
        <f>SUM(F20:F22)</f>
        <v>1562</v>
      </c>
      <c r="G19" s="72"/>
    </row>
    <row r="20" spans="1:7" ht="14.25">
      <c r="A20" s="19" t="s">
        <v>7</v>
      </c>
      <c r="B20" s="55" t="s">
        <v>18</v>
      </c>
      <c r="C20" s="130">
        <v>30</v>
      </c>
      <c r="D20" s="131">
        <v>23.338</v>
      </c>
      <c r="E20" s="132">
        <v>45</v>
      </c>
      <c r="F20" s="125">
        <v>45</v>
      </c>
      <c r="G20" s="274" t="s">
        <v>191</v>
      </c>
    </row>
    <row r="21" spans="1:7" ht="15">
      <c r="A21" s="18"/>
      <c r="B21" s="15" t="s">
        <v>19</v>
      </c>
      <c r="C21" s="133">
        <v>112</v>
      </c>
      <c r="D21" s="134">
        <v>109.497</v>
      </c>
      <c r="E21" s="135">
        <v>117</v>
      </c>
      <c r="F21" s="126">
        <v>117</v>
      </c>
      <c r="G21" s="82"/>
    </row>
    <row r="22" spans="1:7" ht="15.75" thickBot="1">
      <c r="A22" s="18"/>
      <c r="B22" s="54" t="s">
        <v>10</v>
      </c>
      <c r="C22" s="136">
        <f>135+1.5+72+219.5+40+40+265+70+27</f>
        <v>870</v>
      </c>
      <c r="D22" s="137">
        <f>192.093+1.558+85.861+293.852+32.7+41.558+265+101.492+3.5</f>
        <v>1017.614</v>
      </c>
      <c r="E22" s="138">
        <v>1400</v>
      </c>
      <c r="F22" s="145">
        <v>1400</v>
      </c>
      <c r="G22" s="252" t="s">
        <v>192</v>
      </c>
    </row>
    <row r="23" spans="1:7" ht="15.75" thickBot="1">
      <c r="A23" s="124">
        <v>521</v>
      </c>
      <c r="B23" s="124" t="s">
        <v>20</v>
      </c>
      <c r="C23" s="14">
        <f>SUM(C24:C27)</f>
        <v>10582.002</v>
      </c>
      <c r="D23" s="72">
        <f>SUM(D24:D27)</f>
        <v>10764.711000000001</v>
      </c>
      <c r="E23" s="73">
        <f>SUM(E24:E27)</f>
        <v>13080</v>
      </c>
      <c r="F23" s="63">
        <f>SUM(F24:F27)</f>
        <v>13080</v>
      </c>
      <c r="G23" s="72"/>
    </row>
    <row r="24" spans="1:7" ht="14.25">
      <c r="A24" s="88" t="s">
        <v>7</v>
      </c>
      <c r="B24" s="89" t="s">
        <v>21</v>
      </c>
      <c r="C24" s="53">
        <v>10332.002</v>
      </c>
      <c r="D24" s="74">
        <v>10536.191</v>
      </c>
      <c r="E24" s="65">
        <v>12830</v>
      </c>
      <c r="F24" s="167">
        <v>12830</v>
      </c>
      <c r="G24" s="252" t="s">
        <v>193</v>
      </c>
    </row>
    <row r="25" spans="1:7" ht="14.25">
      <c r="A25" s="90"/>
      <c r="B25" s="91" t="s">
        <v>22</v>
      </c>
      <c r="C25" s="16">
        <v>250</v>
      </c>
      <c r="D25" s="64">
        <v>228.52</v>
      </c>
      <c r="E25" s="67">
        <v>250</v>
      </c>
      <c r="F25" s="171">
        <v>250</v>
      </c>
      <c r="G25" s="66"/>
    </row>
    <row r="26" spans="1:7" ht="14.25">
      <c r="A26" s="90"/>
      <c r="B26" s="90" t="s">
        <v>23</v>
      </c>
      <c r="C26" s="13">
        <v>0</v>
      </c>
      <c r="D26" s="92">
        <v>0</v>
      </c>
      <c r="E26" s="93">
        <v>0</v>
      </c>
      <c r="F26" s="253">
        <v>0</v>
      </c>
      <c r="G26" s="92"/>
    </row>
    <row r="27" spans="1:7" ht="15" thickBot="1">
      <c r="A27" s="95"/>
      <c r="B27" s="96" t="s">
        <v>24</v>
      </c>
      <c r="C27" s="23">
        <v>0</v>
      </c>
      <c r="D27" s="77">
        <v>0</v>
      </c>
      <c r="E27" s="78">
        <v>0</v>
      </c>
      <c r="F27" s="183">
        <v>0</v>
      </c>
      <c r="G27" s="77"/>
    </row>
    <row r="28" spans="1:7" ht="15.75" thickBot="1">
      <c r="A28" s="6">
        <v>524</v>
      </c>
      <c r="B28" s="6" t="s">
        <v>25</v>
      </c>
      <c r="C28" s="14">
        <v>3492</v>
      </c>
      <c r="D28" s="72">
        <v>3508.583</v>
      </c>
      <c r="E28" s="73">
        <v>4337</v>
      </c>
      <c r="F28" s="63">
        <v>4337</v>
      </c>
      <c r="G28" s="251" t="s">
        <v>194</v>
      </c>
    </row>
    <row r="29" spans="1:7" ht="15.75" thickBot="1">
      <c r="A29" s="6">
        <v>525</v>
      </c>
      <c r="B29" s="6" t="s">
        <v>26</v>
      </c>
      <c r="C29" s="14">
        <v>43</v>
      </c>
      <c r="D29" s="72">
        <v>41.263</v>
      </c>
      <c r="E29" s="73">
        <v>54</v>
      </c>
      <c r="F29" s="63">
        <v>54</v>
      </c>
      <c r="G29" s="251" t="s">
        <v>194</v>
      </c>
    </row>
    <row r="30" spans="1:7" ht="15.75" thickBot="1">
      <c r="A30" s="6">
        <v>527</v>
      </c>
      <c r="B30" s="6" t="s">
        <v>48</v>
      </c>
      <c r="C30" s="14">
        <v>482</v>
      </c>
      <c r="D30" s="72">
        <v>452.018</v>
      </c>
      <c r="E30" s="73">
        <v>548</v>
      </c>
      <c r="F30" s="63">
        <v>548</v>
      </c>
      <c r="G30" s="251" t="s">
        <v>194</v>
      </c>
    </row>
    <row r="31" spans="1:7" ht="15.75" thickBot="1">
      <c r="A31" s="6">
        <v>528</v>
      </c>
      <c r="B31" s="6" t="s">
        <v>49</v>
      </c>
      <c r="C31" s="14">
        <v>0</v>
      </c>
      <c r="D31" s="72">
        <v>0</v>
      </c>
      <c r="E31" s="73">
        <v>0</v>
      </c>
      <c r="F31" s="63">
        <v>0</v>
      </c>
      <c r="G31" s="72"/>
    </row>
    <row r="32" spans="1:7" ht="15.75" thickBot="1">
      <c r="A32" s="6">
        <v>531</v>
      </c>
      <c r="B32" s="6" t="s">
        <v>27</v>
      </c>
      <c r="C32" s="14">
        <v>0</v>
      </c>
      <c r="D32" s="72">
        <v>0</v>
      </c>
      <c r="E32" s="73">
        <v>0</v>
      </c>
      <c r="F32" s="63">
        <v>0</v>
      </c>
      <c r="G32" s="72"/>
    </row>
    <row r="33" spans="1:7" ht="15.75" thickBot="1">
      <c r="A33" s="6">
        <v>538</v>
      </c>
      <c r="B33" s="6" t="s">
        <v>28</v>
      </c>
      <c r="C33" s="14">
        <v>7</v>
      </c>
      <c r="D33" s="72">
        <v>5.29</v>
      </c>
      <c r="E33" s="73">
        <v>7</v>
      </c>
      <c r="F33" s="63">
        <v>7</v>
      </c>
      <c r="G33" s="72"/>
    </row>
    <row r="34" spans="1:7" ht="15.75" thickBot="1">
      <c r="A34" s="24" t="s">
        <v>56</v>
      </c>
      <c r="B34" s="6" t="s">
        <v>29</v>
      </c>
      <c r="C34" s="14">
        <v>0</v>
      </c>
      <c r="D34" s="97">
        <v>0</v>
      </c>
      <c r="E34" s="98">
        <v>0</v>
      </c>
      <c r="F34" s="94">
        <v>0</v>
      </c>
      <c r="G34" s="72"/>
    </row>
    <row r="35" spans="1:7" ht="15.75" thickBot="1">
      <c r="A35" s="6">
        <v>543</v>
      </c>
      <c r="B35" s="6" t="s">
        <v>30</v>
      </c>
      <c r="C35" s="14">
        <v>0</v>
      </c>
      <c r="D35" s="72">
        <v>0</v>
      </c>
      <c r="E35" s="73">
        <v>0</v>
      </c>
      <c r="F35" s="63">
        <v>0</v>
      </c>
      <c r="G35" s="72"/>
    </row>
    <row r="36" spans="1:7" ht="15.75" thickBot="1">
      <c r="A36" s="24">
        <v>548</v>
      </c>
      <c r="B36" s="6" t="s">
        <v>57</v>
      </c>
      <c r="C36" s="14">
        <v>0</v>
      </c>
      <c r="D36" s="72">
        <v>0</v>
      </c>
      <c r="E36" s="73">
        <v>0</v>
      </c>
      <c r="F36" s="63">
        <v>0</v>
      </c>
      <c r="G36" s="72"/>
    </row>
    <row r="37" spans="1:7" ht="15.75" thickBot="1">
      <c r="A37" s="6">
        <v>551</v>
      </c>
      <c r="B37" s="6" t="s">
        <v>31</v>
      </c>
      <c r="C37" s="14">
        <v>65</v>
      </c>
      <c r="D37" s="72">
        <v>65.878</v>
      </c>
      <c r="E37" s="73">
        <v>256</v>
      </c>
      <c r="F37" s="63">
        <v>256</v>
      </c>
      <c r="G37" s="251" t="s">
        <v>195</v>
      </c>
    </row>
    <row r="38" spans="1:7" ht="15.75" thickBot="1">
      <c r="A38" s="24" t="s">
        <v>58</v>
      </c>
      <c r="B38" s="6" t="s">
        <v>59</v>
      </c>
      <c r="C38" s="14">
        <v>0</v>
      </c>
      <c r="D38" s="72">
        <v>0</v>
      </c>
      <c r="E38" s="73">
        <v>0</v>
      </c>
      <c r="F38" s="63">
        <v>0</v>
      </c>
      <c r="G38" s="72"/>
    </row>
    <row r="39" spans="1:7" ht="15.75" thickBot="1">
      <c r="A39" s="24">
        <v>556</v>
      </c>
      <c r="B39" s="6" t="s">
        <v>60</v>
      </c>
      <c r="C39" s="14">
        <v>0</v>
      </c>
      <c r="D39" s="72">
        <v>0</v>
      </c>
      <c r="E39" s="73">
        <v>0</v>
      </c>
      <c r="F39" s="63">
        <v>0</v>
      </c>
      <c r="G39" s="72"/>
    </row>
    <row r="40" spans="1:7" ht="15.75" thickBot="1">
      <c r="A40" s="24">
        <v>557</v>
      </c>
      <c r="B40" s="6" t="s">
        <v>61</v>
      </c>
      <c r="C40" s="14">
        <v>0</v>
      </c>
      <c r="D40" s="72">
        <v>0</v>
      </c>
      <c r="E40" s="73">
        <v>0</v>
      </c>
      <c r="F40" s="63">
        <v>0</v>
      </c>
      <c r="G40" s="72"/>
    </row>
    <row r="41" spans="1:7" ht="15.75" thickBot="1">
      <c r="A41" s="24">
        <v>558</v>
      </c>
      <c r="B41" s="6" t="s">
        <v>62</v>
      </c>
      <c r="C41" s="14">
        <v>120</v>
      </c>
      <c r="D41" s="72">
        <v>205.012</v>
      </c>
      <c r="E41" s="73">
        <v>150</v>
      </c>
      <c r="F41" s="63">
        <v>150</v>
      </c>
      <c r="G41" s="251" t="s">
        <v>196</v>
      </c>
    </row>
    <row r="42" spans="1:7" ht="15.75" thickBot="1">
      <c r="A42" s="24">
        <v>549</v>
      </c>
      <c r="B42" s="6" t="s">
        <v>32</v>
      </c>
      <c r="C42" s="14">
        <v>92</v>
      </c>
      <c r="D42" s="72">
        <v>92.79</v>
      </c>
      <c r="E42" s="73">
        <v>97</v>
      </c>
      <c r="F42" s="63">
        <v>97</v>
      </c>
      <c r="G42" s="251" t="s">
        <v>197</v>
      </c>
    </row>
    <row r="43" spans="1:7" ht="15.75" thickBot="1">
      <c r="A43" s="24" t="s">
        <v>74</v>
      </c>
      <c r="B43" s="6" t="s">
        <v>63</v>
      </c>
      <c r="C43" s="14">
        <v>0</v>
      </c>
      <c r="D43" s="72">
        <v>0</v>
      </c>
      <c r="E43" s="73">
        <v>0</v>
      </c>
      <c r="F43" s="63">
        <v>0</v>
      </c>
      <c r="G43" s="72"/>
    </row>
    <row r="44" spans="1:7" ht="15.75" thickBot="1">
      <c r="A44" s="7">
        <v>569</v>
      </c>
      <c r="B44" s="7" t="s">
        <v>33</v>
      </c>
      <c r="C44" s="9">
        <v>0</v>
      </c>
      <c r="D44" s="61">
        <v>0</v>
      </c>
      <c r="E44" s="62">
        <v>0</v>
      </c>
      <c r="F44" s="71">
        <v>0</v>
      </c>
      <c r="G44" s="61"/>
    </row>
    <row r="45" spans="1:7" ht="15.75" thickBot="1">
      <c r="A45" s="24" t="s">
        <v>79</v>
      </c>
      <c r="B45" s="6" t="s">
        <v>98</v>
      </c>
      <c r="C45" s="14">
        <v>0</v>
      </c>
      <c r="D45" s="72">
        <v>0</v>
      </c>
      <c r="E45" s="73">
        <v>0</v>
      </c>
      <c r="F45" s="63">
        <v>0</v>
      </c>
      <c r="G45" s="251"/>
    </row>
    <row r="46" spans="1:7" ht="15.75" thickBot="1">
      <c r="A46" s="41" t="s">
        <v>79</v>
      </c>
      <c r="B46" s="18" t="s">
        <v>99</v>
      </c>
      <c r="C46" s="46">
        <v>0</v>
      </c>
      <c r="D46" s="97">
        <v>0</v>
      </c>
      <c r="E46" s="98">
        <v>0</v>
      </c>
      <c r="F46" s="94">
        <v>0</v>
      </c>
      <c r="G46" s="252"/>
    </row>
    <row r="47" spans="1:7" ht="15.75" thickBot="1">
      <c r="A47" s="25"/>
      <c r="B47" s="25" t="s">
        <v>50</v>
      </c>
      <c r="C47" s="27"/>
      <c r="D47" s="99">
        <v>50</v>
      </c>
      <c r="E47" s="100"/>
      <c r="F47" s="101"/>
      <c r="G47" s="99"/>
    </row>
    <row r="48" spans="1:7" ht="16.5" thickBot="1" thickTop="1">
      <c r="A48" s="42" t="s">
        <v>34</v>
      </c>
      <c r="B48" s="7" t="s">
        <v>35</v>
      </c>
      <c r="C48" s="9">
        <f>SUM(C4,C8,C13:C19,C23,C28:C47)</f>
        <v>17315.002</v>
      </c>
      <c r="D48" s="61">
        <f>SUM(D4,D8,D13:D19,D23,D28:D47)</f>
        <v>17649.641</v>
      </c>
      <c r="E48" s="62">
        <f>SUM(E4,E8,E13:E19,E23,E28:E47)</f>
        <v>21490</v>
      </c>
      <c r="F48" s="71">
        <f>SUM(F4,F8,F13:F19,F23,F28:F47)</f>
        <v>21490</v>
      </c>
      <c r="G48" s="61"/>
    </row>
    <row r="49" spans="1:7" ht="15">
      <c r="A49" s="28"/>
      <c r="B49" s="28"/>
      <c r="C49" s="29"/>
      <c r="D49" s="29"/>
      <c r="E49" s="29"/>
      <c r="F49" s="29"/>
      <c r="G49" s="28"/>
    </row>
    <row r="50" spans="1:7" ht="15.75" thickBot="1">
      <c r="A50" s="28"/>
      <c r="B50" s="28"/>
      <c r="C50" s="29"/>
      <c r="D50" s="29"/>
      <c r="E50" s="29"/>
      <c r="F50" s="29"/>
      <c r="G50" s="28"/>
    </row>
    <row r="51" spans="1:7" ht="45.75" thickBot="1">
      <c r="A51" s="4"/>
      <c r="B51" s="4" t="s">
        <v>5</v>
      </c>
      <c r="C51" s="58" t="s">
        <v>118</v>
      </c>
      <c r="D51" s="58" t="s">
        <v>121</v>
      </c>
      <c r="E51" s="59" t="s">
        <v>122</v>
      </c>
      <c r="F51" s="60" t="s">
        <v>313</v>
      </c>
      <c r="G51" s="5" t="s">
        <v>94</v>
      </c>
    </row>
    <row r="52" spans="1:7" ht="15.75" thickBot="1">
      <c r="A52" s="30">
        <v>602</v>
      </c>
      <c r="B52" s="6" t="s">
        <v>36</v>
      </c>
      <c r="C52" s="14">
        <v>2700</v>
      </c>
      <c r="D52" s="72">
        <v>2855.054</v>
      </c>
      <c r="E52" s="73">
        <v>2900</v>
      </c>
      <c r="F52" s="63">
        <v>2900</v>
      </c>
      <c r="G52" s="6"/>
    </row>
    <row r="53" spans="1:7" ht="15.75" thickBot="1">
      <c r="A53" s="6">
        <v>603</v>
      </c>
      <c r="B53" s="6" t="s">
        <v>37</v>
      </c>
      <c r="C53" s="14">
        <v>0</v>
      </c>
      <c r="D53" s="72">
        <v>0</v>
      </c>
      <c r="E53" s="73">
        <v>0</v>
      </c>
      <c r="F53" s="63">
        <v>0</v>
      </c>
      <c r="G53" s="6"/>
    </row>
    <row r="54" spans="1:7" ht="15.75" thickBot="1">
      <c r="A54" s="6">
        <v>604</v>
      </c>
      <c r="B54" s="6" t="s">
        <v>51</v>
      </c>
      <c r="C54" s="14">
        <v>0</v>
      </c>
      <c r="D54" s="72">
        <v>0</v>
      </c>
      <c r="E54" s="73">
        <v>0</v>
      </c>
      <c r="F54" s="63">
        <v>0</v>
      </c>
      <c r="G54" s="6"/>
    </row>
    <row r="55" spans="1:7" ht="15.75" thickBot="1">
      <c r="A55" s="24">
        <v>609</v>
      </c>
      <c r="B55" s="6" t="s">
        <v>38</v>
      </c>
      <c r="C55" s="14">
        <v>0</v>
      </c>
      <c r="D55" s="72">
        <v>0</v>
      </c>
      <c r="E55" s="73">
        <v>0</v>
      </c>
      <c r="F55" s="63">
        <v>0</v>
      </c>
      <c r="G55" s="6"/>
    </row>
    <row r="56" spans="1:7" ht="15.75" thickBot="1">
      <c r="A56" s="24">
        <v>641</v>
      </c>
      <c r="B56" s="6" t="s">
        <v>64</v>
      </c>
      <c r="C56" s="14">
        <v>0</v>
      </c>
      <c r="D56" s="72">
        <v>0</v>
      </c>
      <c r="E56" s="73">
        <v>0</v>
      </c>
      <c r="F56" s="63">
        <v>0</v>
      </c>
      <c r="G56" s="6"/>
    </row>
    <row r="57" spans="1:7" ht="15.75" thickBot="1">
      <c r="A57" s="6">
        <v>642</v>
      </c>
      <c r="B57" s="6" t="s">
        <v>29</v>
      </c>
      <c r="C57" s="14">
        <v>0</v>
      </c>
      <c r="D57" s="72">
        <v>0</v>
      </c>
      <c r="E57" s="73">
        <v>0</v>
      </c>
      <c r="F57" s="63">
        <v>0</v>
      </c>
      <c r="G57" s="31"/>
    </row>
    <row r="58" spans="1:7" ht="15.75" thickBot="1">
      <c r="A58" s="41" t="s">
        <v>65</v>
      </c>
      <c r="B58" s="18" t="s">
        <v>66</v>
      </c>
      <c r="C58" s="9">
        <v>0</v>
      </c>
      <c r="D58" s="61">
        <v>0</v>
      </c>
      <c r="E58" s="62">
        <v>0</v>
      </c>
      <c r="F58" s="71">
        <v>0</v>
      </c>
      <c r="G58" s="22"/>
    </row>
    <row r="59" spans="1:7" ht="15.75" thickBot="1">
      <c r="A59" s="6">
        <v>648</v>
      </c>
      <c r="B59" s="6" t="s">
        <v>39</v>
      </c>
      <c r="C59" s="14">
        <v>0</v>
      </c>
      <c r="D59" s="72">
        <v>67.995</v>
      </c>
      <c r="E59" s="73">
        <v>0</v>
      </c>
      <c r="F59" s="63">
        <v>0</v>
      </c>
      <c r="G59" s="52"/>
    </row>
    <row r="60" spans="1:7" ht="15.75" thickBot="1">
      <c r="A60" s="6">
        <v>649</v>
      </c>
      <c r="B60" s="6" t="s">
        <v>40</v>
      </c>
      <c r="C60" s="14">
        <v>0</v>
      </c>
      <c r="D60" s="72">
        <v>0</v>
      </c>
      <c r="E60" s="73">
        <v>0</v>
      </c>
      <c r="F60" s="63">
        <v>0</v>
      </c>
      <c r="G60" s="6"/>
    </row>
    <row r="61" spans="1:7" ht="15.75" thickBot="1">
      <c r="A61" s="6">
        <v>662</v>
      </c>
      <c r="B61" s="6" t="s">
        <v>41</v>
      </c>
      <c r="C61" s="14">
        <v>0</v>
      </c>
      <c r="D61" s="72">
        <v>0</v>
      </c>
      <c r="E61" s="73">
        <v>0</v>
      </c>
      <c r="F61" s="63">
        <v>0</v>
      </c>
      <c r="G61" s="31"/>
    </row>
    <row r="62" spans="1:7" ht="15.75" thickBot="1">
      <c r="A62" s="49" t="s">
        <v>75</v>
      </c>
      <c r="B62" s="20" t="s">
        <v>76</v>
      </c>
      <c r="C62" s="26">
        <v>0</v>
      </c>
      <c r="D62" s="79">
        <v>0</v>
      </c>
      <c r="E62" s="102">
        <v>0</v>
      </c>
      <c r="F62" s="103">
        <v>0</v>
      </c>
      <c r="G62" s="43"/>
    </row>
    <row r="63" spans="1:7" ht="15.75" thickBot="1">
      <c r="A63" s="24" t="s">
        <v>67</v>
      </c>
      <c r="B63" s="6" t="s">
        <v>52</v>
      </c>
      <c r="C63" s="14">
        <f>SUM(C64:C66)</f>
        <v>4729</v>
      </c>
      <c r="D63" s="80">
        <f>SUM(D64:D66)</f>
        <v>6177.608</v>
      </c>
      <c r="E63" s="104">
        <f>SUM(E64:E66)</f>
        <v>6690</v>
      </c>
      <c r="F63" s="63">
        <f>SUM(F64:F66)</f>
        <v>6690</v>
      </c>
      <c r="G63" s="31"/>
    </row>
    <row r="64" spans="1:7" ht="15.75" thickBot="1">
      <c r="A64" s="105" t="s">
        <v>7</v>
      </c>
      <c r="B64" s="52" t="s">
        <v>100</v>
      </c>
      <c r="C64" s="14">
        <v>0</v>
      </c>
      <c r="D64" s="72">
        <v>0</v>
      </c>
      <c r="E64" s="102"/>
      <c r="F64" s="103"/>
      <c r="G64" s="43" t="s">
        <v>101</v>
      </c>
    </row>
    <row r="65" spans="1:7" ht="15.75" thickBot="1">
      <c r="A65" s="105"/>
      <c r="B65" s="52" t="s">
        <v>102</v>
      </c>
      <c r="C65" s="14">
        <v>4700</v>
      </c>
      <c r="D65" s="72">
        <v>5858</v>
      </c>
      <c r="E65" s="102">
        <v>6500</v>
      </c>
      <c r="F65" s="103">
        <v>6500</v>
      </c>
      <c r="G65" s="43" t="s">
        <v>198</v>
      </c>
    </row>
    <row r="66" spans="1:7" ht="15.75" thickBot="1">
      <c r="A66" s="106"/>
      <c r="B66" s="107" t="s">
        <v>103</v>
      </c>
      <c r="C66" s="27">
        <v>29</v>
      </c>
      <c r="D66" s="99">
        <v>319.608</v>
      </c>
      <c r="E66" s="108">
        <v>190</v>
      </c>
      <c r="F66" s="101">
        <v>190</v>
      </c>
      <c r="G66" s="32" t="s">
        <v>199</v>
      </c>
    </row>
    <row r="67" spans="1:7" ht="16.5" thickBot="1" thickTop="1">
      <c r="A67" s="7" t="s">
        <v>42</v>
      </c>
      <c r="B67" s="7" t="s">
        <v>43</v>
      </c>
      <c r="C67" s="9">
        <f>SUM(C52:C63)</f>
        <v>7429</v>
      </c>
      <c r="D67" s="9">
        <f>SUM(D52:D63)</f>
        <v>9100.657</v>
      </c>
      <c r="E67" s="8">
        <f>SUM(E52:E63)</f>
        <v>9590</v>
      </c>
      <c r="F67" s="71">
        <f>SUM(F52:F63)</f>
        <v>9590</v>
      </c>
      <c r="G67" s="7"/>
    </row>
    <row r="68" spans="1:7" ht="15">
      <c r="A68" s="28"/>
      <c r="B68" s="28"/>
      <c r="C68" s="29"/>
      <c r="D68" s="29"/>
      <c r="E68" s="29"/>
      <c r="F68" s="29"/>
      <c r="G68" s="28"/>
    </row>
    <row r="69" spans="1:7" ht="15.75" thickBot="1">
      <c r="A69" s="33" t="s">
        <v>0</v>
      </c>
      <c r="B69" s="33"/>
      <c r="C69" s="34"/>
      <c r="D69" s="34"/>
      <c r="E69" s="34"/>
      <c r="F69" s="35"/>
      <c r="G69" s="33"/>
    </row>
    <row r="70" spans="1:7" ht="45.75" thickBot="1">
      <c r="A70" s="109" t="s">
        <v>88</v>
      </c>
      <c r="B70" s="109"/>
      <c r="C70" s="109"/>
      <c r="D70" s="109"/>
      <c r="E70" s="110" t="s">
        <v>122</v>
      </c>
      <c r="F70" s="60" t="s">
        <v>308</v>
      </c>
      <c r="G70" s="109"/>
    </row>
    <row r="71" spans="1:7" ht="14.25">
      <c r="A71" s="55" t="s">
        <v>44</v>
      </c>
      <c r="B71" s="55" t="s">
        <v>89</v>
      </c>
      <c r="C71" s="56">
        <f>SUM(C67)</f>
        <v>7429</v>
      </c>
      <c r="D71" s="56">
        <f>SUM(D67)</f>
        <v>9100.657</v>
      </c>
      <c r="E71" s="111">
        <f>SUM(E67)</f>
        <v>9590</v>
      </c>
      <c r="F71" s="112">
        <f>SUM(F67)</f>
        <v>9590</v>
      </c>
      <c r="G71" s="55"/>
    </row>
    <row r="72" spans="1:7" ht="14.25">
      <c r="A72" s="22" t="s">
        <v>44</v>
      </c>
      <c r="B72" s="22" t="s">
        <v>90</v>
      </c>
      <c r="C72" s="45">
        <v>0</v>
      </c>
      <c r="D72" s="45">
        <v>0</v>
      </c>
      <c r="E72" s="115">
        <v>0</v>
      </c>
      <c r="F72" s="116">
        <v>0</v>
      </c>
      <c r="G72" s="22"/>
    </row>
    <row r="73" spans="1:7" ht="14.25">
      <c r="A73" s="15" t="s">
        <v>45</v>
      </c>
      <c r="B73" s="15" t="s">
        <v>91</v>
      </c>
      <c r="C73" s="44">
        <f>SUM(C48)</f>
        <v>17315.002</v>
      </c>
      <c r="D73" s="44">
        <f>SUM(D48)</f>
        <v>17649.641</v>
      </c>
      <c r="E73" s="115">
        <f>SUM(E48)</f>
        <v>21490</v>
      </c>
      <c r="F73" s="116">
        <f>SUM(F48)</f>
        <v>21490</v>
      </c>
      <c r="G73" s="21"/>
    </row>
    <row r="74" spans="1:7" ht="15" thickBot="1">
      <c r="A74" s="12" t="s">
        <v>45</v>
      </c>
      <c r="B74" s="12" t="s">
        <v>92</v>
      </c>
      <c r="C74" s="117">
        <v>0</v>
      </c>
      <c r="D74" s="117">
        <v>0</v>
      </c>
      <c r="E74" s="115">
        <v>0</v>
      </c>
      <c r="F74" s="116">
        <v>0</v>
      </c>
      <c r="G74" s="12"/>
    </row>
    <row r="75" spans="1:7" ht="15.75" thickBot="1">
      <c r="A75" s="6"/>
      <c r="B75" s="36" t="s">
        <v>93</v>
      </c>
      <c r="C75" s="37">
        <f>SUM(C73-C71)</f>
        <v>9886.002</v>
      </c>
      <c r="D75" s="37">
        <f>SUM(D73-D71)</f>
        <v>8548.984</v>
      </c>
      <c r="E75" s="281">
        <f>SUM(E73-E71)</f>
        <v>11900</v>
      </c>
      <c r="F75" s="281">
        <f>SUM(F73-F71)</f>
        <v>11900</v>
      </c>
      <c r="G75" s="6"/>
    </row>
    <row r="76" spans="1:7" ht="15">
      <c r="A76" s="28"/>
      <c r="B76" s="39"/>
      <c r="C76" s="40"/>
      <c r="D76" s="40"/>
      <c r="E76" s="50"/>
      <c r="F76" s="50"/>
      <c r="G76" s="28"/>
    </row>
    <row r="77" spans="1:7" ht="15">
      <c r="A77" s="28"/>
      <c r="B77" s="39"/>
      <c r="C77" s="40"/>
      <c r="D77" s="40"/>
      <c r="E77" s="50"/>
      <c r="F77" s="50"/>
      <c r="G77" s="28"/>
    </row>
    <row r="78" spans="1:7" ht="15">
      <c r="A78" s="306" t="s">
        <v>68</v>
      </c>
      <c r="B78" s="306"/>
      <c r="C78" s="306"/>
      <c r="D78" s="306"/>
      <c r="E78" s="306"/>
      <c r="F78" s="306"/>
      <c r="G78" s="306"/>
    </row>
    <row r="79" spans="1:7" ht="15">
      <c r="A79" s="120" t="s">
        <v>104</v>
      </c>
      <c r="B79" s="39"/>
      <c r="C79" s="40"/>
      <c r="D79" s="40"/>
      <c r="E79" s="40"/>
      <c r="F79" s="40"/>
      <c r="G79" s="28"/>
    </row>
    <row r="80" spans="1:7" ht="15">
      <c r="A80" s="28"/>
      <c r="B80" s="39"/>
      <c r="C80" s="40"/>
      <c r="D80" s="40"/>
      <c r="E80" s="40"/>
      <c r="F80" s="40"/>
      <c r="G80" s="28"/>
    </row>
    <row r="81" spans="1:7" ht="15">
      <c r="A81" s="293" t="s">
        <v>200</v>
      </c>
      <c r="B81" s="293"/>
      <c r="C81" s="34" t="s">
        <v>201</v>
      </c>
      <c r="D81" s="34"/>
      <c r="E81" s="34"/>
      <c r="F81" s="35"/>
      <c r="G81" s="33"/>
    </row>
    <row r="82" spans="1:7" ht="15">
      <c r="A82" s="293" t="s">
        <v>202</v>
      </c>
      <c r="B82" s="293"/>
      <c r="C82" s="34"/>
      <c r="D82" s="34"/>
      <c r="E82" s="34"/>
      <c r="F82" s="35"/>
      <c r="G82" s="33"/>
    </row>
    <row r="83" spans="1:7" ht="15">
      <c r="A83" s="293" t="s">
        <v>203</v>
      </c>
      <c r="B83" s="293"/>
      <c r="C83" s="34"/>
      <c r="D83" s="34"/>
      <c r="E83" s="34"/>
      <c r="F83" s="35"/>
      <c r="G83" s="33"/>
    </row>
    <row r="84" spans="1:7" ht="15">
      <c r="A84" s="33"/>
      <c r="B84" s="33"/>
      <c r="C84" s="34"/>
      <c r="D84" s="34"/>
      <c r="E84" s="34"/>
      <c r="F84" s="35"/>
      <c r="G84" s="33"/>
    </row>
  </sheetData>
  <sheetProtection/>
  <protectedRanges>
    <protectedRange sqref="C81:G83" name="Oblast9_1_1"/>
    <protectedRange sqref="C52:G63" name="Oblast8_1_1"/>
    <protectedRange sqref="C9:F18 G9:G14 G16:G18" name="Oblast4_1_2"/>
    <protectedRange sqref="C20:F22 G21:G22" name="Oblast3_1_3"/>
    <protectedRange sqref="C9:F18 G9:G14 G16:G18" name="Oblast2_1_2"/>
    <protectedRange sqref="C5:F7 G7" name="Oblast1_1_3"/>
    <protectedRange sqref="C20:F22 G21:G22" name="Oblast6_1_3"/>
    <protectedRange sqref="C24:F47 G25:G27 G31:G36 G43:G47" name="Oblast7_1_3"/>
    <protectedRange sqref="C64:F66 G64" name="Oblast8_2_1_2"/>
    <protectedRange sqref="G6" name="Oblast1_1_1_1"/>
    <protectedRange sqref="G5" name="Oblast1_1_2_1"/>
    <protectedRange sqref="G15" name="Oblast4_1_1_1"/>
    <protectedRange sqref="G15" name="Oblast2_1_1_1"/>
    <protectedRange sqref="G20" name="Oblast3_1_1_1"/>
    <protectedRange sqref="G20" name="Oblast6_1_1_1"/>
    <protectedRange sqref="G24" name="Oblast3_1_2_1"/>
    <protectedRange sqref="G24" name="Oblast6_1_2_1"/>
    <protectedRange sqref="G28:G30" name="Oblast7_1_1_1"/>
    <protectedRange sqref="G37:G42" name="Oblast7_1_2_1"/>
    <protectedRange sqref="G65:G66" name="Oblast8_2_1_1_1"/>
    <protectedRange sqref="C2" name="Oblast10_1_1_1"/>
  </protectedRanges>
  <mergeCells count="9">
    <mergeCell ref="A81:B81"/>
    <mergeCell ref="A82:B82"/>
    <mergeCell ref="A83:B83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2023-11-22T10:01:53Z</cp:lastPrinted>
  <dcterms:created xsi:type="dcterms:W3CDTF">1997-01-24T11:07:25Z</dcterms:created>
  <dcterms:modified xsi:type="dcterms:W3CDTF">2023-12-05T06:29:44Z</dcterms:modified>
  <cp:category/>
  <cp:version/>
  <cp:contentType/>
  <cp:contentStatus/>
</cp:coreProperties>
</file>