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3\"/>
    </mc:Choice>
  </mc:AlternateContent>
  <xr:revisionPtr revIDLastSave="0" documentId="14_{127CF439-234E-4B3D-AC98-22DB4691556C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Rozpočet výdajů 2023-schválený" sheetId="1" r:id="rId1"/>
  </sheets>
  <definedNames>
    <definedName name="_xlnm._FilterDatabase" localSheetId="0" hidden="1">'Rozpočet výdajů 2023-schválený'!$E$2:$E$452</definedName>
    <definedName name="_xlnm.Print_Area" localSheetId="0">'Rozpočet výdajů 2023-schválený'!$A$1:$F$467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2" i="1" l="1"/>
  <c r="E458" i="1" l="1"/>
  <c r="E467" i="1" s="1"/>
  <c r="C458" i="1"/>
  <c r="E3" i="1" l="1"/>
  <c r="E19" i="1"/>
  <c r="E25" i="1"/>
  <c r="E37" i="1"/>
  <c r="E44" i="1"/>
  <c r="E47" i="1"/>
  <c r="E55" i="1"/>
  <c r="E63" i="1"/>
  <c r="E68" i="1"/>
  <c r="E70" i="1"/>
  <c r="E78" i="1"/>
  <c r="E100" i="1"/>
  <c r="E102" i="1"/>
  <c r="E106" i="1"/>
  <c r="E111" i="1"/>
  <c r="E122" i="1"/>
  <c r="E128" i="1"/>
  <c r="E137" i="1"/>
  <c r="E143" i="1"/>
  <c r="E151" i="1"/>
  <c r="C187" i="1"/>
  <c r="C452" i="1" s="1"/>
  <c r="E190" i="1"/>
  <c r="E194" i="1"/>
  <c r="E199" i="1"/>
  <c r="E209" i="1"/>
  <c r="E237" i="1"/>
  <c r="E240" i="1"/>
  <c r="E246" i="1"/>
  <c r="E248" i="1"/>
  <c r="E251" i="1"/>
  <c r="E255" i="1"/>
  <c r="E284" i="1"/>
  <c r="E304" i="1"/>
  <c r="E314" i="1"/>
  <c r="E336" i="1"/>
  <c r="E340" i="1"/>
  <c r="E365" i="1"/>
  <c r="E380" i="1"/>
  <c r="E433" i="1"/>
  <c r="E441" i="1"/>
  <c r="D452" i="1"/>
</calcChain>
</file>

<file path=xl/sharedStrings.xml><?xml version="1.0" encoding="utf-8"?>
<sst xmlns="http://schemas.openxmlformats.org/spreadsheetml/2006/main" count="568" uniqueCount="532">
  <si>
    <t>Záv.uk.</t>
  </si>
  <si>
    <t>Druh výdaje</t>
  </si>
  <si>
    <t>Poznámka</t>
  </si>
  <si>
    <t>§ 1014</t>
  </si>
  <si>
    <t>Ozdravování hospodář.zvířat</t>
  </si>
  <si>
    <t>Útulek pro psy  - OON</t>
  </si>
  <si>
    <t>Útulek pro psy  - nákup materiálu,drobné opravy klecí</t>
  </si>
  <si>
    <t>Útulek pro psy - nájemné za pozemek</t>
  </si>
  <si>
    <t>Útulek pro psy  -krmení pro psy, ošetření veterinárním lékařem</t>
  </si>
  <si>
    <t>Ochrana zvířat proti týrání</t>
  </si>
  <si>
    <t xml:space="preserve">§ 1031               </t>
  </si>
  <si>
    <t>Pěstební činnost - lesy</t>
  </si>
  <si>
    <t xml:space="preserve">§ 1036               </t>
  </si>
  <si>
    <t>Správa v lesním hospodářství</t>
  </si>
  <si>
    <t xml:space="preserve">§ 1037               </t>
  </si>
  <si>
    <t>Celospolečen. funkce lesů</t>
  </si>
  <si>
    <t>Zvelebování myslivosti</t>
  </si>
  <si>
    <t xml:space="preserve">§ 2141             </t>
  </si>
  <si>
    <t>Vnitř.obchod- IC</t>
  </si>
  <si>
    <t>Platy zaměstnanců</t>
  </si>
  <si>
    <t>Dohody IC</t>
  </si>
  <si>
    <t>Pojistné na SZ</t>
  </si>
  <si>
    <t>Pojistné na ZP</t>
  </si>
  <si>
    <t>Propagač.materiály města</t>
  </si>
  <si>
    <t xml:space="preserve">§ 2212             </t>
  </si>
  <si>
    <t>Silnice</t>
  </si>
  <si>
    <t>Silnice-práce TS</t>
  </si>
  <si>
    <t>příloha č.16</t>
  </si>
  <si>
    <t>Nájem pozemku pod komunik.Olší-Závist</t>
  </si>
  <si>
    <t>§ 2219</t>
  </si>
  <si>
    <t>Ostatní záležitosti pozemních komunikací</t>
  </si>
  <si>
    <t>§ 2221</t>
  </si>
  <si>
    <t>Provoz veřejné silniční dopravy</t>
  </si>
  <si>
    <t xml:space="preserve">§ 2292     </t>
  </si>
  <si>
    <t>Dopravní obslužnost</t>
  </si>
  <si>
    <t xml:space="preserve">§ 2223           </t>
  </si>
  <si>
    <t>Bezpečnost silničního provozu</t>
  </si>
  <si>
    <t>BESIP</t>
  </si>
  <si>
    <t xml:space="preserve">§ 2229            </t>
  </si>
  <si>
    <t>Ostatní záležitosti v SD</t>
  </si>
  <si>
    <t>Dopravní značení</t>
  </si>
  <si>
    <t>Odtah vraků</t>
  </si>
  <si>
    <t>§ 2299</t>
  </si>
  <si>
    <t>Ostatní záležitosti v dopravě</t>
  </si>
  <si>
    <t>vratky z pokut minulých let</t>
  </si>
  <si>
    <t xml:space="preserve">§ 2310               </t>
  </si>
  <si>
    <t>Pitná voda</t>
  </si>
  <si>
    <t>§ 2341</t>
  </si>
  <si>
    <t>Vodní díla v zemědělské krajině</t>
  </si>
  <si>
    <t xml:space="preserve">§ 2321              </t>
  </si>
  <si>
    <t>Odvádění a čištění odpad. vod</t>
  </si>
  <si>
    <t xml:space="preserve">§ 2322            </t>
  </si>
  <si>
    <t>Prevence znečišťování vody</t>
  </si>
  <si>
    <t>Monitoring znečišť.povrch.vod</t>
  </si>
  <si>
    <t>§ 2333</t>
  </si>
  <si>
    <t>Úpravy drobných vodních toků</t>
  </si>
  <si>
    <t xml:space="preserve">§ 3111             </t>
  </si>
  <si>
    <t>Předškolní zařízení</t>
  </si>
  <si>
    <t>MŠ Velké Meziříčí-příspěvek na provoz</t>
  </si>
  <si>
    <t>příloha č.10F</t>
  </si>
  <si>
    <t xml:space="preserve">§ 3113            </t>
  </si>
  <si>
    <t>Základní školy</t>
  </si>
  <si>
    <t xml:space="preserve">ZŠ Sokolovská-příspěvek na provoz </t>
  </si>
  <si>
    <t>příloha č.10A</t>
  </si>
  <si>
    <t xml:space="preserve">ZŠ Oslavická-příspěvek na provoz </t>
  </si>
  <si>
    <t>příloha č.10B</t>
  </si>
  <si>
    <t>ZŠ Školní-příspěvek na provoz</t>
  </si>
  <si>
    <t>příloha č.10C</t>
  </si>
  <si>
    <t>ZŠ Mostiště-příspěvek na provoz</t>
  </si>
  <si>
    <t>příloha č.10D</t>
  </si>
  <si>
    <t>ZŠ Lhotky-příspěvek na provoz</t>
  </si>
  <si>
    <t>příloha č.10E</t>
  </si>
  <si>
    <t>Olympiáda základních škol</t>
  </si>
  <si>
    <t>§ 3121</t>
  </si>
  <si>
    <t>Gymnázia</t>
  </si>
  <si>
    <t>§ 3141</t>
  </si>
  <si>
    <t>Školní stravování</t>
  </si>
  <si>
    <t xml:space="preserve">§ 3231       </t>
  </si>
  <si>
    <t>Základní umělecké školy</t>
  </si>
  <si>
    <t xml:space="preserve">§ 3314          </t>
  </si>
  <si>
    <t>Činnosti knihovnické</t>
  </si>
  <si>
    <t>Knihovna-příspěvek na provoz</t>
  </si>
  <si>
    <t>příloha č.13</t>
  </si>
  <si>
    <t xml:space="preserve">Knihovna-dary  </t>
  </si>
  <si>
    <t xml:space="preserve">§ 3315           </t>
  </si>
  <si>
    <t>Činnosti muzeí a galerií</t>
  </si>
  <si>
    <t>Muzeum-příspěvek na provoz</t>
  </si>
  <si>
    <t>příloha č.14</t>
  </si>
  <si>
    <t>§ 3316</t>
  </si>
  <si>
    <t>Vydavatelská činnost</t>
  </si>
  <si>
    <t xml:space="preserve">§ 3319            </t>
  </si>
  <si>
    <t>Ostatní záležitosti kultury</t>
  </si>
  <si>
    <t>Vedení kroniky</t>
  </si>
  <si>
    <t>Concentus Moraviae-příspěvek</t>
  </si>
  <si>
    <t>Novoroční ohňostroj</t>
  </si>
  <si>
    <t>Čarodějnice</t>
  </si>
  <si>
    <t>Věž kostela   - věcné výdaje na otevření věže</t>
  </si>
  <si>
    <t>Věž kostela  -dohody</t>
  </si>
  <si>
    <t>Věž kostela  - SP</t>
  </si>
  <si>
    <t>Věž kostela  - ZP</t>
  </si>
  <si>
    <t>§ 3322</t>
  </si>
  <si>
    <t>Zachování a obnova kult.památek</t>
  </si>
  <si>
    <t>Podíl města k dotaci na památky</t>
  </si>
  <si>
    <t xml:space="preserve">§ 3341             </t>
  </si>
  <si>
    <t>Rozhlas a televize</t>
  </si>
  <si>
    <t>Služby telekomunikací a radiokomunikací  (poplatky)</t>
  </si>
  <si>
    <t>Opravy a údržba</t>
  </si>
  <si>
    <t>Postupné rozšíření bezdr.rozhlasu do okr.částí</t>
  </si>
  <si>
    <r>
      <t>§ 3392</t>
    </r>
    <r>
      <rPr>
        <b/>
        <i/>
        <sz val="12"/>
        <rFont val="Arial CE"/>
        <family val="2"/>
        <charset val="238"/>
      </rPr>
      <t xml:space="preserve">              </t>
    </r>
  </si>
  <si>
    <t>Zájmová činnost v kultuře</t>
  </si>
  <si>
    <t>Úroky z úvěru ČSOB-rekonstrukce JC</t>
  </si>
  <si>
    <t>příloha č.15</t>
  </si>
  <si>
    <t>Kulturní dům Lhotky</t>
  </si>
  <si>
    <t>Kulturní dům Olší nad Oslavou</t>
  </si>
  <si>
    <t>Kulturní dům Hrbov</t>
  </si>
  <si>
    <t>Kulturní dům Mostiště</t>
  </si>
  <si>
    <t>§ 3399</t>
  </si>
  <si>
    <t>Ost.zál.kultury, církví a sděl.prostředků</t>
  </si>
  <si>
    <t>Občanská komise (SPOZ)</t>
  </si>
  <si>
    <t xml:space="preserve"> </t>
  </si>
  <si>
    <t>Občanská komise-kulturní akce Hrbov,Svařenov</t>
  </si>
  <si>
    <t>Ples města-věcné výdaje (např.tombola,výzdoba....)</t>
  </si>
  <si>
    <t>Ples města-kulturní vystoupení</t>
  </si>
  <si>
    <t>§ 3412</t>
  </si>
  <si>
    <t>Péče o sportovní zařízení</t>
  </si>
  <si>
    <t>Spotřeba vody - hřiště</t>
  </si>
  <si>
    <r>
      <t>§ 3419</t>
    </r>
    <r>
      <rPr>
        <b/>
        <i/>
        <sz val="12"/>
        <rFont val="Arial CE"/>
        <family val="2"/>
        <charset val="238"/>
      </rPr>
      <t xml:space="preserve">            </t>
    </r>
  </si>
  <si>
    <t>Ostatní tělovýchovná činnost</t>
  </si>
  <si>
    <t xml:space="preserve">Grant.program SPORT-mládež </t>
  </si>
  <si>
    <t xml:space="preserve">Grant.program SPORT-dospělí </t>
  </si>
  <si>
    <t>FC Velké Meziříčí-dotace dospělí</t>
  </si>
  <si>
    <t>HHK Velké Meziříčí-dotace dospělí</t>
  </si>
  <si>
    <t>SKI klub Velké Meziříčí-dotace dospělí</t>
  </si>
  <si>
    <t xml:space="preserve">Sokol Velké Meziříčí-dotace dospělí </t>
  </si>
  <si>
    <t>Spartak Velké Meziříčí-dotace dospělí</t>
  </si>
  <si>
    <t>Stolní tenis Velké Meziříčí-dotace dospělí</t>
  </si>
  <si>
    <t>Agility-dotace dospělí</t>
  </si>
  <si>
    <t>FC Velké Meziříčí-dotace mládež</t>
  </si>
  <si>
    <t>HHK Velké Meziříčí-dotace mládež</t>
  </si>
  <si>
    <t>SKI klub Velké Meziříčí-dotace mládež</t>
  </si>
  <si>
    <t>Sokol Velké Meziříčí-dotace mládež</t>
  </si>
  <si>
    <t>Spartak Velké Meziříčí-dotace mládež</t>
  </si>
  <si>
    <t>Stolní tenis Velké Meziříčí-dotace mládež</t>
  </si>
  <si>
    <t>Anketa Sportovec roku a ostatní výdaje na sport</t>
  </si>
  <si>
    <t xml:space="preserve">§ 3421           </t>
  </si>
  <si>
    <t>Využití volného času dětí a ml.</t>
  </si>
  <si>
    <t>Dóza -příspěvek na provoz</t>
  </si>
  <si>
    <t>příloha č.10H</t>
  </si>
  <si>
    <t xml:space="preserve">§ 3429             </t>
  </si>
  <si>
    <t>Ost. zájmová činnost a rekreace</t>
  </si>
  <si>
    <t>§ 3543</t>
  </si>
  <si>
    <t>Pomoc zdravotně postiženým</t>
  </si>
  <si>
    <t>Asociace rodičů a přátel postiž.dětí - dotace</t>
  </si>
  <si>
    <t>Klub naděje - dotace</t>
  </si>
  <si>
    <t>Svaz postižených civ.chorobami - dotace</t>
  </si>
  <si>
    <t>Klub Bechtěreviků - dotace</t>
  </si>
  <si>
    <t xml:space="preserve">§ 3545       </t>
  </si>
  <si>
    <t>Programy paliativní péče</t>
  </si>
  <si>
    <t xml:space="preserve">§ 3549       </t>
  </si>
  <si>
    <t>Ostatní spec.zdravot. programy</t>
  </si>
  <si>
    <t>Grantový program "Zdravé město"-neinvestiční dotace</t>
  </si>
  <si>
    <t>§ 3599</t>
  </si>
  <si>
    <t>Ostatní činnost ve zdravotnictví</t>
  </si>
  <si>
    <t xml:space="preserve">§ 3631      </t>
  </si>
  <si>
    <t>Veřejné osvětlení</t>
  </si>
  <si>
    <t>Spotřeba elektrické energie</t>
  </si>
  <si>
    <t>Opravy a údržba VO, věž.hodin,rozhl.-práce TS</t>
  </si>
  <si>
    <t xml:space="preserve">§ 3632       </t>
  </si>
  <si>
    <t>Pohřebnictví</t>
  </si>
  <si>
    <t>Náklady na pohřby zajišťované městem</t>
  </si>
  <si>
    <t>§ 3633</t>
  </si>
  <si>
    <t>Výstavba a údržba místních inženýrských sítí</t>
  </si>
  <si>
    <t>§ 3635</t>
  </si>
  <si>
    <t>Územní plánování</t>
  </si>
  <si>
    <t>§ 3639</t>
  </si>
  <si>
    <t>Komunální služby a územní rozvoj j.n.</t>
  </si>
  <si>
    <t>Provoz a údržba kašny,dešť.vpustí,studní,veř.WC -práce TS</t>
  </si>
  <si>
    <t>Spotřeba vody - veřejné WC</t>
  </si>
  <si>
    <t>Spotřeba el.energie - veřejné WC</t>
  </si>
  <si>
    <t>Spotřeba vody - kašna, fontána</t>
  </si>
  <si>
    <t>Práce energetika</t>
  </si>
  <si>
    <t xml:space="preserve">Pronájmy pozemků </t>
  </si>
  <si>
    <t>Geometrické plány</t>
  </si>
  <si>
    <t>Znalecké posudky</t>
  </si>
  <si>
    <t>Kolky</t>
  </si>
  <si>
    <t>Daň z nemovitých věcí</t>
  </si>
  <si>
    <t>Plyn-internát na ul.Hornoměstská</t>
  </si>
  <si>
    <t>El.energie-internát na ul.Hornoměstská</t>
  </si>
  <si>
    <t>Opravy a úpravy pozemků a majetku-rezerva</t>
  </si>
  <si>
    <t>Příspěvky různým svazům vč.mikroregionu</t>
  </si>
  <si>
    <t>Odpisy TS - převod do fondu odpisů</t>
  </si>
  <si>
    <r>
      <t xml:space="preserve">§ 3722          </t>
    </r>
    <r>
      <rPr>
        <b/>
        <i/>
        <sz val="12"/>
        <rFont val="Arial CE"/>
        <charset val="238"/>
      </rPr>
      <t xml:space="preserve"> </t>
    </r>
  </si>
  <si>
    <t xml:space="preserve">Sběr a svoz komunálních odpadů </t>
  </si>
  <si>
    <t>Nájemné za pozemky (skládka TKO)</t>
  </si>
  <si>
    <t>Svoz PDO vč. ukl.odp.na skl.TKO -  práce TS</t>
  </si>
  <si>
    <t>§ 3725</t>
  </si>
  <si>
    <t>Využ.a zneškodňov.komun.odpadů</t>
  </si>
  <si>
    <t xml:space="preserve">§ 3727         </t>
  </si>
  <si>
    <t>Prevence vzniku odpadů</t>
  </si>
  <si>
    <t>Separovaný sběr,nebezp.odpady,bioodpady - práce TS</t>
  </si>
  <si>
    <t xml:space="preserve">§ 3729       </t>
  </si>
  <si>
    <t>Ostatní nakládání s odpady</t>
  </si>
  <si>
    <t>Likvidace nepovolených skládek</t>
  </si>
  <si>
    <t>Vedení předepsané evidence KO</t>
  </si>
  <si>
    <t xml:space="preserve">§ 3733      </t>
  </si>
  <si>
    <t>Monitoring půdy a podz. vody</t>
  </si>
  <si>
    <t>Chemické analýzy</t>
  </si>
  <si>
    <t xml:space="preserve">§ 3742       </t>
  </si>
  <si>
    <t>Chráněné části přírody</t>
  </si>
  <si>
    <t xml:space="preserve">§ 3745       </t>
  </si>
  <si>
    <t>Péče o vzhled obcí a veř.zeleň</t>
  </si>
  <si>
    <t>Čištění města a veřejná zeleň-práce TS</t>
  </si>
  <si>
    <t>Nákup mobiliáře-práce TS</t>
  </si>
  <si>
    <t>Sáčky na psí exkrementy</t>
  </si>
  <si>
    <t>Veřejné prostranství Lhotky, Kúsky, Dolní Radslavice</t>
  </si>
  <si>
    <t>Veřejné prostranství Olší nad Oslavou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</si>
  <si>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</si>
  <si>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</si>
  <si>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</si>
  <si>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</si>
  <si>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</si>
  <si>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Ostatní činnosti související se službami pro obyvatelstvo</t>
  </si>
  <si>
    <t>Grantový systém podpory kultury</t>
  </si>
  <si>
    <t>§ 4312</t>
  </si>
  <si>
    <t>Odborné sociální poradenství</t>
  </si>
  <si>
    <t xml:space="preserve">§ 4329         </t>
  </si>
  <si>
    <t>Ost.soc.péče a pomoc dětem a mlád.</t>
  </si>
  <si>
    <t>Preventivní činnost pro klienty SPOD (pobytová akce)</t>
  </si>
  <si>
    <t>Ostatní sociální péče a pomoc rodině a manželství</t>
  </si>
  <si>
    <t>Drobné dary pro děti v ústavních zařízeních</t>
  </si>
  <si>
    <t xml:space="preserve">§ 4351 </t>
  </si>
  <si>
    <t>Os.asistence,peč.služba a podpora samost.bydlení</t>
  </si>
  <si>
    <t>Sociální služby VM-příspěvek na provoz</t>
  </si>
  <si>
    <t>příloha č.12</t>
  </si>
  <si>
    <t>§ 4371</t>
  </si>
  <si>
    <t>Raná péče a sociálně aktivizační služby pro rodiny s dětmi</t>
  </si>
  <si>
    <t>§ 4375</t>
  </si>
  <si>
    <t>Nízkoprahová zařízení pro děti a mládež</t>
  </si>
  <si>
    <t>Záloha na energie</t>
  </si>
  <si>
    <t>Nízkoprahové centrum-nájemné placené fi Conti Trade</t>
  </si>
  <si>
    <t>§ 4379</t>
  </si>
  <si>
    <t>Ostatní služby a činnosti v oblasti sociální prevence</t>
  </si>
  <si>
    <t xml:space="preserve">§ 4399            </t>
  </si>
  <si>
    <t>Ostatní záležitosti soc.věcí a politiky zaměstnanosti</t>
  </si>
  <si>
    <t>Grant.program soc.oblast - skupina A</t>
  </si>
  <si>
    <t>Grant.program soc.oblast - skupina B</t>
  </si>
  <si>
    <t>Obecně prosp.práce-smlouva s TS VM</t>
  </si>
  <si>
    <t>Záležitosti soc.věcí blíže nespecifikované</t>
  </si>
  <si>
    <t xml:space="preserve">§ 5212                   </t>
  </si>
  <si>
    <t>Ochrana obyvatelstva</t>
  </si>
  <si>
    <t>Krizový štáb - vybavení,rezerva</t>
  </si>
  <si>
    <t>Služby radiokomunikací</t>
  </si>
  <si>
    <t>§ 5311</t>
  </si>
  <si>
    <t>Bezpečnost a veřejný pořádek</t>
  </si>
  <si>
    <t>Pojistné na SP</t>
  </si>
  <si>
    <t>Prádlo, oděv a obuv</t>
  </si>
  <si>
    <t>DHM (fotopast,odchytové prostř.,zabezpeč.materiál+vysílačky)</t>
  </si>
  <si>
    <t>Nákup materiálu j.n.</t>
  </si>
  <si>
    <t>Pohonné hmoty</t>
  </si>
  <si>
    <t>Služby telekomunikací a radiokomunikací</t>
  </si>
  <si>
    <t xml:space="preserve">Služby peněžních ústavů </t>
  </si>
  <si>
    <t xml:space="preserve">Školení a vzdělávání </t>
  </si>
  <si>
    <t>Zpracování dat a služby souvis.s inf. a komunik.technologiemi</t>
  </si>
  <si>
    <t>Nákup ostatních služeb</t>
  </si>
  <si>
    <t>Opravy a udržování</t>
  </si>
  <si>
    <t>Cestovné</t>
  </si>
  <si>
    <t>Osobní automobil</t>
  </si>
  <si>
    <t>§ 5399</t>
  </si>
  <si>
    <t>Ostatní záležitosti bezpečnosti,veř.pořádku</t>
  </si>
  <si>
    <t>Prevence kriminality-projekt dle výzvy</t>
  </si>
  <si>
    <t xml:space="preserve">§ 5512        </t>
  </si>
  <si>
    <t>Požární ochrana</t>
  </si>
  <si>
    <t>OON (uklízečka,odm.SDH,údržba,sklad)</t>
  </si>
  <si>
    <t>Voda</t>
  </si>
  <si>
    <t>Plyn</t>
  </si>
  <si>
    <t>Elektrická energie</t>
  </si>
  <si>
    <t>Nájemné (cvičiště)</t>
  </si>
  <si>
    <t>Školení a vzdělávání</t>
  </si>
  <si>
    <t>Věcné dary - memoriál J. Vaňka,Extraliga</t>
  </si>
  <si>
    <t>Požární sbor Lhotky - zásahová jednotka</t>
  </si>
  <si>
    <t>Požární sbor Hrbov - zásahová jednotka</t>
  </si>
  <si>
    <t xml:space="preserve">§ 6112      </t>
  </si>
  <si>
    <t>Zastupitelstva obcí</t>
  </si>
  <si>
    <t>Refundace čl.rady</t>
  </si>
  <si>
    <t>OON-dohody (odměny pro členy komisí míst.částí)</t>
  </si>
  <si>
    <t>Uvolnění členové MZ</t>
  </si>
  <si>
    <t>Odměny členům rady</t>
  </si>
  <si>
    <t>Odměny členům zastupitelstva</t>
  </si>
  <si>
    <t>Pojistné na SP (uvolnění členové ZM)</t>
  </si>
  <si>
    <t>Pojistné na ZP  (všichni členové ZM)</t>
  </si>
  <si>
    <t>Předsedové komisí pro místní správu</t>
  </si>
  <si>
    <t>Pojistné na SP (pro předsedy komisí pro místní správu)</t>
  </si>
  <si>
    <t>Pojistné na ZP (pro předsedy komisí pro místní správu)</t>
  </si>
  <si>
    <t xml:space="preserve">§ 6171          </t>
  </si>
  <si>
    <t>Činnost místní správy</t>
  </si>
  <si>
    <t>Platy zaměstnanců - aparát (bez HOČ)</t>
  </si>
  <si>
    <t>Platy zaměstnanců - man.pracovníci (bez HOČ)</t>
  </si>
  <si>
    <t>Platy absolventská praxe, VPP</t>
  </si>
  <si>
    <t>OON - dohody město</t>
  </si>
  <si>
    <t>OON - dohody obřadní síň</t>
  </si>
  <si>
    <t>Pojistné na SZ - aparát (bez HOČ)</t>
  </si>
  <si>
    <t>Pojistné na SZ - man.pracovníci (bez HOČ)</t>
  </si>
  <si>
    <t>Pojistné na SZ - absolventi, VPP</t>
  </si>
  <si>
    <t xml:space="preserve">Pojistné na SZ - dohody město </t>
  </si>
  <si>
    <t>Pojistné na ZP - aparát (bez HOČ)</t>
  </si>
  <si>
    <t>Pojistné na ZP - man.pracovníci (bez HOČ)</t>
  </si>
  <si>
    <t>Pojistné na ZP - absolventi, VPP</t>
  </si>
  <si>
    <t xml:space="preserve">Pojistné na ZP - dohody město </t>
  </si>
  <si>
    <t>Pojištění dle vyhl. 125/1993 Sb.</t>
  </si>
  <si>
    <t>Odměny za užití počítačových programů</t>
  </si>
  <si>
    <t>Potraviny (pitný režim)</t>
  </si>
  <si>
    <t>Služby pošt</t>
  </si>
  <si>
    <t>Programové vybavení</t>
  </si>
  <si>
    <t>Pohoštění (reprefond,jednání RM a ZM…)</t>
  </si>
  <si>
    <t>Ostatní nákupy (přísp.na ošacení matrikářkám)</t>
  </si>
  <si>
    <t>Poskytnuté náhrady (náhr.svědkům ve spr.řízeních…)</t>
  </si>
  <si>
    <t>Věcné dary</t>
  </si>
  <si>
    <t>Nákup kolků</t>
  </si>
  <si>
    <t xml:space="preserve">Platby daní a poplatků </t>
  </si>
  <si>
    <t>Občanský výbor Hrbov</t>
  </si>
  <si>
    <t>Občanský výbor Lhotky</t>
  </si>
  <si>
    <t>Občanský výbor Mostiště</t>
  </si>
  <si>
    <t>Občanský výbor Olší n.Oslavou</t>
  </si>
  <si>
    <t>Obřadní síň - služby</t>
  </si>
  <si>
    <t xml:space="preserve">                    - opravy</t>
  </si>
  <si>
    <t xml:space="preserve">                    - ostatní</t>
  </si>
  <si>
    <t xml:space="preserve">Stroje,přístroje a zařízení </t>
  </si>
  <si>
    <t xml:space="preserve">§ 6310        </t>
  </si>
  <si>
    <t>Obec.příjmy a výdaje z fin.operací</t>
  </si>
  <si>
    <t>Služby peněžních ústavů</t>
  </si>
  <si>
    <t xml:space="preserve">§ 6320          </t>
  </si>
  <si>
    <t>Pojištění funkčně nespecifik.</t>
  </si>
  <si>
    <t>Pojištění majetku města a odpovědnosti</t>
  </si>
  <si>
    <t xml:space="preserve">§ 6399        </t>
  </si>
  <si>
    <t>Ostatní finanční operace</t>
  </si>
  <si>
    <t>Platba DPH</t>
  </si>
  <si>
    <t>§ 6402</t>
  </si>
  <si>
    <t>Finanční vypořádání minulých let</t>
  </si>
  <si>
    <t xml:space="preserve">§ 6409        </t>
  </si>
  <si>
    <t>Ostatní činnosti jinde nezařaz.</t>
  </si>
  <si>
    <t xml:space="preserve">Rezerva neúčelová </t>
  </si>
  <si>
    <t>Rezerva na dotace a dary</t>
  </si>
  <si>
    <t>Rezerva  pro ost.dotace mimo grant.programy</t>
  </si>
  <si>
    <t>Rezerva míst.části Hrbov</t>
  </si>
  <si>
    <t>Rezerva místní části Lhotky</t>
  </si>
  <si>
    <t>Rezerva místní části Mostiště</t>
  </si>
  <si>
    <t>Rezerva místní části Olší n.Osl.</t>
  </si>
  <si>
    <t>Nevyjasněné platby</t>
  </si>
  <si>
    <t>Výdaje celkem</t>
  </si>
  <si>
    <t>§ 3313</t>
  </si>
  <si>
    <t>Filmová tvorba, distribuce, kina a shromažďování audio..</t>
  </si>
  <si>
    <t xml:space="preserve">§ 3349       </t>
  </si>
  <si>
    <t>Ostatní záležitosti sdělovacích prostředků</t>
  </si>
  <si>
    <t xml:space="preserve">Velkomeziříčsko </t>
  </si>
  <si>
    <t>Krizová opatření</t>
  </si>
  <si>
    <t>Knihy, učební pomůcky, tisk</t>
  </si>
  <si>
    <t>Konzultační,poradenské a právní služby</t>
  </si>
  <si>
    <t>Knihy,učební pomůcky a tisk</t>
  </si>
  <si>
    <t>Konzultační, poradenské a právní služby</t>
  </si>
  <si>
    <t>Úplata za věcná břemena</t>
  </si>
  <si>
    <t>Kolky/poplatky KN</t>
  </si>
  <si>
    <t>Odměna za vedení agendy pronájmu hrobových míst</t>
  </si>
  <si>
    <t>dozor na hřišti</t>
  </si>
  <si>
    <t>Rezerva na členský příspěvek SVK</t>
  </si>
  <si>
    <t>Jupiter club</t>
  </si>
  <si>
    <t xml:space="preserve">Jupiter club </t>
  </si>
  <si>
    <t>Obřadní síň Karlov</t>
  </si>
  <si>
    <t>opravy autobusových zastávek</t>
  </si>
  <si>
    <t>Technické služby-dotace na hospodaření s lesy</t>
  </si>
  <si>
    <t>dotace loutkoherecký soubor</t>
  </si>
  <si>
    <t>Územní studie Svit</t>
  </si>
  <si>
    <t>Přestavba býv.internátu na dům pro seniory PD</t>
  </si>
  <si>
    <t>Hrbov-oprava rybníku Svařenov</t>
  </si>
  <si>
    <t>Veřejné prostranství Hrbov, Svařenov</t>
  </si>
  <si>
    <t>PO Sportoviště-příspěvek na provoz</t>
  </si>
  <si>
    <t>příloha č.20</t>
  </si>
  <si>
    <t>Rezerva na investice</t>
  </si>
  <si>
    <t>§ 4378</t>
  </si>
  <si>
    <t>Terénní programy</t>
  </si>
  <si>
    <t>§ 5213</t>
  </si>
  <si>
    <t xml:space="preserve">Příspěvek SVK  (členský) </t>
  </si>
  <si>
    <t>§ 4339</t>
  </si>
  <si>
    <t>Agility VM-dotace mládež</t>
  </si>
  <si>
    <t>SK Sokol Lhotky-dotace mládež</t>
  </si>
  <si>
    <t>SK Sokol Lhotky-dotace dospělí</t>
  </si>
  <si>
    <t>FC Velké Meziříčí-dotace trenéři pro mládež</t>
  </si>
  <si>
    <t>HHK Velké Meziříčí-dotace trenéři pro mládež</t>
  </si>
  <si>
    <t>SKI klub Velké Meziříčí-dotace trenéři pro mládež</t>
  </si>
  <si>
    <t>Sokol Velké Meziříčí-dotace trenéři pro mládež</t>
  </si>
  <si>
    <t>Spartak Velké Meziříčí-dotace trenéři pro mládež</t>
  </si>
  <si>
    <t>Stolní tenis Velké Meziříčí-dotace trenéři pro mládež</t>
  </si>
  <si>
    <t>Agility VM-dotace trenéři pro mládež</t>
  </si>
  <si>
    <t>domácí hospicová péče Diecézní charita Brno</t>
  </si>
  <si>
    <t>domácí hospic Vysočina o.p.s.</t>
  </si>
  <si>
    <t>Oblastní spolek ČČK</t>
  </si>
  <si>
    <t>Občanská poradna Žďár nad Sázavou-dotace</t>
  </si>
  <si>
    <t xml:space="preserve">Diecézní charita-Centrum prevence-dotace </t>
  </si>
  <si>
    <t>Diecézní charita-Kopretina-dotace</t>
  </si>
  <si>
    <t>Diecézní charita-osobní asistence dotace</t>
  </si>
  <si>
    <t>Diecézní charita-NESA dotace</t>
  </si>
  <si>
    <t>Portimo-raná péče dotace</t>
  </si>
  <si>
    <t>Společnost pro ranou péči, z.s. dotace</t>
  </si>
  <si>
    <t>Střed , z.ú. Dotace</t>
  </si>
  <si>
    <t>Diecézní charita-sociálně aktivizační služba dotace</t>
  </si>
  <si>
    <t>Diecézní charita-raná péče Třebíč</t>
  </si>
  <si>
    <t>Diecézní charita Wellmez dotace</t>
  </si>
  <si>
    <t>Ječmínek, o.p.s. dotace</t>
  </si>
  <si>
    <t>Střed z.s.</t>
  </si>
  <si>
    <t>Rezerva na krizová opatření</t>
  </si>
  <si>
    <t>zajištění provozu parkovacích automatů</t>
  </si>
  <si>
    <t>zajištění údržby zkušební plochy</t>
  </si>
  <si>
    <t>Požární sbor Olší nad Oslavou - zásahová jednotka</t>
  </si>
  <si>
    <t>Požární sbor Mostiště - zásahová jednotka</t>
  </si>
  <si>
    <t xml:space="preserve">DDHM </t>
  </si>
  <si>
    <t>Ostatní transfery-stravné, jubilea</t>
  </si>
  <si>
    <t>§ 6330</t>
  </si>
  <si>
    <t>Převody vlastním fondům v rozpočtech územní úrovně</t>
  </si>
  <si>
    <t>Základní příděl do sociálního fondu (3 % ze mzdového fondu)</t>
  </si>
  <si>
    <t>revize mostů</t>
  </si>
  <si>
    <t>Vypracování LHO Náměšť nad Oslavou</t>
  </si>
  <si>
    <t>Opravy nádob na odpady</t>
  </si>
  <si>
    <t>Ochrana významných ekosystémů a lokalit-údržba naučných stezek-sečení</t>
  </si>
  <si>
    <t>ZUŠ-nákup 2 ks saxsofonů</t>
  </si>
  <si>
    <t>nové publikace, kalendář města</t>
  </si>
  <si>
    <t>Nájem TS-prodejní stánky</t>
  </si>
  <si>
    <t>Kameny zmizelých</t>
  </si>
  <si>
    <t>Knihovna-PD na rozšíření knihovny</t>
  </si>
  <si>
    <t>PD stavební úpravy sýpky pro potřeby muzea</t>
  </si>
  <si>
    <t>Lhotky-Dolní Radslavice vybudování chodníku směr Březejc</t>
  </si>
  <si>
    <t>Mostiště údržba tenisových kurtů</t>
  </si>
  <si>
    <t>Mostiště příprava a realizace hasičské plochy</t>
  </si>
  <si>
    <t>Náměstí-projektová příprava</t>
  </si>
  <si>
    <t>DPS ul.Ve Vilách, Krškova</t>
  </si>
  <si>
    <t>Architektonická studie-koupaliště Palouky</t>
  </si>
  <si>
    <t>úroky z úvěru KB Bytový dům pro seniory</t>
  </si>
  <si>
    <t>MŠ Mírová-oprava a nátěr fasády</t>
  </si>
  <si>
    <t>ZŠ Oslavická-odměny vycházejícím žákům</t>
  </si>
  <si>
    <t>ZŠ Školní-odměny vycházejícím žákům</t>
  </si>
  <si>
    <t>propojení ulic Fr.Stránecké-Sluneční-dokumentace pro společné řízení</t>
  </si>
  <si>
    <t>IS pro RD Hliniště III-1.etapa</t>
  </si>
  <si>
    <t>opravy chodníků</t>
  </si>
  <si>
    <t>ZŠ Sokolovská-odměny vycházejícím žákům</t>
  </si>
  <si>
    <t>Schválený rozpočet 2022</t>
  </si>
  <si>
    <t>Informační a komunikační technologie</t>
  </si>
  <si>
    <t xml:space="preserve">Projekt IROP -Kybernetická bezpečnost </t>
  </si>
  <si>
    <t>Naplňování propagace principů MA 21</t>
  </si>
  <si>
    <t>Znalecké posudky - věcná břemena</t>
  </si>
  <si>
    <t>Spotřeba elektřiny - hřiště</t>
  </si>
  <si>
    <t>filmová tvorba   - film o Stanislavu Vodičkovi</t>
  </si>
  <si>
    <t>Útulek pro psy - SP</t>
  </si>
  <si>
    <t>Útulek pro psy  - ZP</t>
  </si>
  <si>
    <t>MŠ Čechova - el. sporák do ŠJ</t>
  </si>
  <si>
    <t xml:space="preserve">MŠ Mírová - rekonstrukce kuchyně </t>
  </si>
  <si>
    <t xml:space="preserve">MŠ Sokolovská-venkovní osvětlení </t>
  </si>
  <si>
    <t>MŠ Nad Plovárnou - oprava izolace terasy</t>
  </si>
  <si>
    <t>náhrada ušlého výdělku OSVČ</t>
  </si>
  <si>
    <t>Pojistné na ZP předsedům a členům komisí a výboru (nejsou členy ZM)</t>
  </si>
  <si>
    <t>partnerská města - partnerské aktivity</t>
  </si>
  <si>
    <t>MŠ Olší - výměna herních prvků</t>
  </si>
  <si>
    <t>ZŠ Sokolovská- výměna světel</t>
  </si>
  <si>
    <t>ZŠ Oslavická- projekt vzduchotechniky</t>
  </si>
  <si>
    <t>ZŠ Školní-modernizace EZS/EPS</t>
  </si>
  <si>
    <t>ZŠ Školní- výměna serveru</t>
  </si>
  <si>
    <t>Rozšíření městského kamerového a dohlížecího systému 2023</t>
  </si>
  <si>
    <t xml:space="preserve">Dopravní automobil - JSDH Olší nad Oslavou </t>
  </si>
  <si>
    <t xml:space="preserve">Dopravní automobil - JSDH Velké Meziříčí </t>
  </si>
  <si>
    <t>Optická síť Olší nad Oslavou</t>
  </si>
  <si>
    <t>Hrbov - oprava místních komunikací</t>
  </si>
  <si>
    <t>Hrbov - prodloužení veřejného osvětlení k novým RD</t>
  </si>
  <si>
    <t>Příspěvek SVK RV Nová Říše</t>
  </si>
  <si>
    <t>IS Hliniště - novostavba vodovodu</t>
  </si>
  <si>
    <t>úprava křižovatky Křižní</t>
  </si>
  <si>
    <t>Pumptrackové hřiště Palouky</t>
  </si>
  <si>
    <t>Kabelizace VN Hliniště</t>
  </si>
  <si>
    <t>Trafostanice Oslavická</t>
  </si>
  <si>
    <t>ZŠ Oslavická, Sokolovská, Mostiště, Školní - modernizace IROP</t>
  </si>
  <si>
    <t>Rekonstrukce v budovách MÚ</t>
  </si>
  <si>
    <t>Revitalizace sídliště Bezděkov</t>
  </si>
  <si>
    <t>Údržba hřbitovů - práce TS,</t>
  </si>
  <si>
    <t xml:space="preserve">Obnova VO, vlastní podíl města k dotaci, </t>
  </si>
  <si>
    <t>Hrbov - rybník</t>
  </si>
  <si>
    <t>MŠ Mostiště - rozšíření kapacity IROP</t>
  </si>
  <si>
    <t>rekonstrukce aut. zastávky Vrchovecká</t>
  </si>
  <si>
    <t>opravy poklopů na dešťové kanalizaci</t>
  </si>
  <si>
    <t>Zimní stadion PD - střecha fotovoltaika</t>
  </si>
  <si>
    <t>Příspěvek SVK-novostavba splaškové kanalizace - IS Hliniště</t>
  </si>
  <si>
    <t>Kulturní dům Lhotky - zateplení</t>
  </si>
  <si>
    <t>Protipov.opatření-digit.povodňový plán, protipov. opatření</t>
  </si>
  <si>
    <t>Předpokládaná skutečnost 2022</t>
  </si>
  <si>
    <t>pol</t>
  </si>
  <si>
    <t>FINANCOVÁNÍ</t>
  </si>
  <si>
    <t>ROK 2023</t>
  </si>
  <si>
    <t>změna stavu krátkodobých prostředků</t>
  </si>
  <si>
    <t>dlouhodobé přijaté půjčené prostředky</t>
  </si>
  <si>
    <t>splátky jistin</t>
  </si>
  <si>
    <t xml:space="preserve"> - splátka jistiny úvěru ČSOB - Jupiter club</t>
  </si>
  <si>
    <t xml:space="preserve"> - splátka jistiny úvěru KB - bytový dům pro seniory</t>
  </si>
  <si>
    <t>m.č. Mostiště - zapojení rezervy 2022</t>
  </si>
  <si>
    <t>m.č. Hrbov - zapojení rezervy 2022</t>
  </si>
  <si>
    <t>m.č. Lhotky - zapojení rezervy 2022</t>
  </si>
  <si>
    <t>m.č. Olší - zapojení rezervy 2022</t>
  </si>
  <si>
    <t>aktivní dlouhodobé řízení likvidity</t>
  </si>
  <si>
    <t>Návrh rozpočtu 2023</t>
  </si>
  <si>
    <t>Ochranné pomůcky</t>
  </si>
  <si>
    <t>Předsedové , členové,komisí a výborů (nejsou členy ZM)</t>
  </si>
  <si>
    <t>kompenzace na dopravní obslužnost</t>
  </si>
  <si>
    <t>kompenzace na provoz MHD</t>
  </si>
  <si>
    <t>Výkup pozemků</t>
  </si>
  <si>
    <t>Průchod Svit</t>
  </si>
  <si>
    <t>Voda - Charita na ul. Poštovní</t>
  </si>
  <si>
    <t>Plyn - Charita na ul. Poštovní</t>
  </si>
  <si>
    <t>El. energie - Charita na ul. Poštovní</t>
  </si>
  <si>
    <t>Deratizace místní části</t>
  </si>
  <si>
    <t xml:space="preserve">Deratizace města </t>
  </si>
  <si>
    <t>Pořízení nádob na využ. složky odpadu</t>
  </si>
  <si>
    <t>Rozvoz a manipulace  nádob na odpady</t>
  </si>
  <si>
    <t>Regenerace zeleně m. č, Olší</t>
  </si>
  <si>
    <t>Regener.městské zeleně</t>
  </si>
  <si>
    <t>Údržba zeleně-péče o vzrostlé dřeviny, kácení stromů</t>
  </si>
  <si>
    <t>Ekologická výchova a osvěta - akce pořádané o.p.</t>
  </si>
  <si>
    <t>RE-USE CENTRUM</t>
  </si>
  <si>
    <t>Úprava stanovišť pro nádoby na odpady</t>
  </si>
  <si>
    <t>Sekačka Olší nad Oslavou</t>
  </si>
  <si>
    <t>Obnova mobiliáře I.etapa</t>
  </si>
  <si>
    <t>změna ÚP VM</t>
  </si>
  <si>
    <t>aktualizace ÚP</t>
  </si>
  <si>
    <t>Veřejné prostranství Mostiště</t>
  </si>
  <si>
    <t>Nákup traktoru Mostiště</t>
  </si>
  <si>
    <t>Lávka most Balinské údolí PD</t>
  </si>
  <si>
    <t>Opravy komunikací</t>
  </si>
  <si>
    <t>schváleno na ZM 20.12.2022</t>
  </si>
  <si>
    <t>Rozpočet výdajů města Velkého Meziříčí na rok 2023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</si>
</sst>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b/>
      <i/>
      <sz val="14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 CE"/>
      <charset val="238"/>
    </font>
    <font>
      <b/>
      <i/>
      <sz val="12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i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sz val="12"/>
      <color theme="1"/>
      <name val="Arial CE"/>
      <charset val="238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4" fontId="3" fillId="2" borderId="0" xfId="0" applyNumberFormat="1" applyFont="1" applyFill="1" applyAlignment="1"/>
    <xf numFmtId="4" fontId="4" fillId="2" borderId="0" xfId="0" applyNumberFormat="1" applyFont="1" applyFill="1"/>
    <xf numFmtId="0" fontId="5" fillId="2" borderId="0" xfId="0" applyFont="1" applyFill="1" applyBorder="1"/>
    <xf numFmtId="0" fontId="5" fillId="2" borderId="0" xfId="0" applyFont="1" applyFill="1"/>
    <xf numFmtId="0" fontId="6" fillId="2" borderId="1" xfId="0" applyFont="1" applyFill="1" applyBorder="1" applyAlignment="1"/>
    <xf numFmtId="0" fontId="7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left"/>
    </xf>
    <xf numFmtId="0" fontId="9" fillId="2" borderId="0" xfId="0" applyFont="1" applyFill="1"/>
    <xf numFmtId="0" fontId="11" fillId="2" borderId="0" xfId="0" applyFont="1" applyFill="1" applyBorder="1"/>
    <xf numFmtId="0" fontId="11" fillId="2" borderId="0" xfId="0" applyFont="1" applyFill="1"/>
    <xf numFmtId="4" fontId="6" fillId="2" borderId="4" xfId="0" applyNumberFormat="1" applyFont="1" applyFill="1" applyBorder="1"/>
    <xf numFmtId="0" fontId="13" fillId="2" borderId="0" xfId="0" applyFont="1" applyFill="1" applyBorder="1"/>
    <xf numFmtId="0" fontId="13" fillId="2" borderId="0" xfId="0" applyFont="1" applyFill="1"/>
    <xf numFmtId="4" fontId="11" fillId="2" borderId="7" xfId="0" applyNumberFormat="1" applyFont="1" applyFill="1" applyBorder="1" applyAlignment="1"/>
    <xf numFmtId="0" fontId="11" fillId="2" borderId="8" xfId="0" applyFont="1" applyFill="1" applyBorder="1"/>
    <xf numFmtId="4" fontId="11" fillId="2" borderId="7" xfId="0" applyNumberFormat="1" applyFont="1" applyFill="1" applyBorder="1"/>
    <xf numFmtId="4" fontId="11" fillId="2" borderId="8" xfId="0" applyNumberFormat="1" applyFont="1" applyFill="1" applyBorder="1"/>
    <xf numFmtId="4" fontId="11" fillId="2" borderId="10" xfId="0" applyNumberFormat="1" applyFont="1" applyFill="1" applyBorder="1" applyAlignment="1"/>
    <xf numFmtId="4" fontId="11" fillId="2" borderId="10" xfId="0" applyNumberFormat="1" applyFont="1" applyFill="1" applyBorder="1"/>
    <xf numFmtId="0" fontId="11" fillId="2" borderId="9" xfId="0" applyFont="1" applyFill="1" applyBorder="1"/>
    <xf numFmtId="4" fontId="11" fillId="2" borderId="11" xfId="0" applyNumberFormat="1" applyFont="1" applyFill="1" applyBorder="1" applyAlignment="1"/>
    <xf numFmtId="0" fontId="11" fillId="2" borderId="12" xfId="0" applyFont="1" applyFill="1" applyBorder="1"/>
    <xf numFmtId="4" fontId="11" fillId="2" borderId="13" xfId="0" applyNumberFormat="1" applyFont="1" applyFill="1" applyBorder="1"/>
    <xf numFmtId="4" fontId="11" fillId="2" borderId="12" xfId="0" applyNumberFormat="1" applyFont="1" applyFill="1" applyBorder="1"/>
    <xf numFmtId="4" fontId="11" fillId="2" borderId="11" xfId="0" applyNumberFormat="1" applyFont="1" applyFill="1" applyBorder="1"/>
    <xf numFmtId="0" fontId="7" fillId="2" borderId="15" xfId="0" applyFont="1" applyFill="1" applyBorder="1"/>
    <xf numFmtId="4" fontId="12" fillId="2" borderId="15" xfId="0" applyNumberFormat="1" applyFont="1" applyFill="1" applyBorder="1"/>
    <xf numFmtId="4" fontId="7" fillId="2" borderId="17" xfId="0" applyNumberFormat="1" applyFont="1" applyFill="1" applyBorder="1"/>
    <xf numFmtId="4" fontId="11" fillId="2" borderId="1" xfId="0" applyNumberFormat="1" applyFont="1" applyFill="1" applyBorder="1" applyAlignment="1"/>
    <xf numFmtId="0" fontId="11" fillId="2" borderId="2" xfId="0" applyFont="1" applyFill="1" applyBorder="1"/>
    <xf numFmtId="4" fontId="11" fillId="2" borderId="1" xfId="0" applyNumberFormat="1" applyFont="1" applyFill="1" applyBorder="1"/>
    <xf numFmtId="4" fontId="11" fillId="2" borderId="2" xfId="0" applyNumberFormat="1" applyFont="1" applyFill="1" applyBorder="1"/>
    <xf numFmtId="4" fontId="14" fillId="2" borderId="16" xfId="0" applyNumberFormat="1" applyFont="1" applyFill="1" applyBorder="1"/>
    <xf numFmtId="0" fontId="9" fillId="2" borderId="0" xfId="0" applyFont="1" applyFill="1" applyBorder="1"/>
    <xf numFmtId="4" fontId="11" fillId="2" borderId="18" xfId="0" applyNumberFormat="1" applyFont="1" applyFill="1" applyBorder="1" applyAlignment="1"/>
    <xf numFmtId="0" fontId="11" fillId="2" borderId="19" xfId="0" applyFont="1" applyFill="1" applyBorder="1"/>
    <xf numFmtId="4" fontId="11" fillId="2" borderId="18" xfId="0" applyNumberFormat="1" applyFont="1" applyFill="1" applyBorder="1"/>
    <xf numFmtId="4" fontId="11" fillId="2" borderId="19" xfId="0" applyNumberFormat="1" applyFont="1" applyFill="1" applyBorder="1"/>
    <xf numFmtId="4" fontId="11" fillId="2" borderId="13" xfId="0" applyNumberFormat="1" applyFont="1" applyFill="1" applyBorder="1" applyAlignment="1"/>
    <xf numFmtId="4" fontId="6" fillId="2" borderId="16" xfId="0" applyNumberFormat="1" applyFont="1" applyFill="1" applyBorder="1" applyAlignment="1"/>
    <xf numFmtId="4" fontId="6" fillId="2" borderId="16" xfId="0" applyNumberFormat="1" applyFont="1" applyFill="1" applyBorder="1"/>
    <xf numFmtId="4" fontId="9" fillId="2" borderId="4" xfId="0" applyNumberFormat="1" applyFont="1" applyFill="1" applyBorder="1"/>
    <xf numFmtId="4" fontId="11" fillId="2" borderId="21" xfId="0" applyNumberFormat="1" applyFont="1" applyFill="1" applyBorder="1" applyAlignment="1"/>
    <xf numFmtId="4" fontId="11" fillId="2" borderId="21" xfId="0" applyNumberFormat="1" applyFont="1" applyFill="1" applyBorder="1"/>
    <xf numFmtId="4" fontId="11" fillId="2" borderId="0" xfId="0" applyNumberFormat="1" applyFont="1" applyFill="1" applyBorder="1"/>
    <xf numFmtId="4" fontId="11" fillId="2" borderId="23" xfId="0" applyNumberFormat="1" applyFont="1" applyFill="1" applyBorder="1" applyAlignment="1"/>
    <xf numFmtId="0" fontId="11" fillId="2" borderId="24" xfId="0" applyFont="1" applyFill="1" applyBorder="1" applyAlignment="1">
      <alignment wrapText="1"/>
    </xf>
    <xf numFmtId="4" fontId="11" fillId="2" borderId="23" xfId="0" applyNumberFormat="1" applyFont="1" applyFill="1" applyBorder="1" applyAlignment="1">
      <alignment wrapText="1"/>
    </xf>
    <xf numFmtId="4" fontId="11" fillId="2" borderId="24" xfId="0" applyNumberFormat="1" applyFont="1" applyFill="1" applyBorder="1" applyAlignment="1">
      <alignment wrapText="1"/>
    </xf>
    <xf numFmtId="4" fontId="11" fillId="2" borderId="23" xfId="0" applyNumberFormat="1" applyFont="1" applyFill="1" applyBorder="1"/>
    <xf numFmtId="4" fontId="11" fillId="2" borderId="4" xfId="0" applyNumberFormat="1" applyFont="1" applyFill="1" applyBorder="1"/>
    <xf numFmtId="4" fontId="13" fillId="2" borderId="4" xfId="0" applyNumberFormat="1" applyFont="1" applyFill="1" applyBorder="1"/>
    <xf numFmtId="0" fontId="12" fillId="2" borderId="19" xfId="0" applyFont="1" applyFill="1" applyBorder="1"/>
    <xf numFmtId="4" fontId="12" fillId="2" borderId="19" xfId="0" applyNumberFormat="1" applyFont="1" applyFill="1" applyBorder="1"/>
    <xf numFmtId="0" fontId="12" fillId="2" borderId="8" xfId="0" applyFont="1" applyFill="1" applyBorder="1"/>
    <xf numFmtId="4" fontId="12" fillId="2" borderId="8" xfId="0" applyNumberFormat="1" applyFont="1" applyFill="1" applyBorder="1"/>
    <xf numFmtId="0" fontId="11" fillId="2" borderId="24" xfId="0" applyFont="1" applyFill="1" applyBorder="1"/>
    <xf numFmtId="4" fontId="11" fillId="2" borderId="24" xfId="0" applyNumberFormat="1" applyFont="1" applyFill="1" applyBorder="1"/>
    <xf numFmtId="4" fontId="13" fillId="2" borderId="18" xfId="0" applyNumberFormat="1" applyFont="1" applyFill="1" applyBorder="1" applyAlignment="1"/>
    <xf numFmtId="4" fontId="13" fillId="2" borderId="18" xfId="0" applyNumberFormat="1" applyFont="1" applyFill="1" applyBorder="1"/>
    <xf numFmtId="0" fontId="12" fillId="2" borderId="0" xfId="0" applyFont="1" applyFill="1" applyBorder="1"/>
    <xf numFmtId="4" fontId="12" fillId="2" borderId="0" xfId="0" applyNumberFormat="1" applyFont="1" applyFill="1" applyBorder="1"/>
    <xf numFmtId="4" fontId="15" fillId="2" borderId="11" xfId="0" applyNumberFormat="1" applyFont="1" applyFill="1" applyBorder="1"/>
    <xf numFmtId="4" fontId="15" fillId="2" borderId="29" xfId="0" applyNumberFormat="1" applyFont="1" applyFill="1" applyBorder="1"/>
    <xf numFmtId="0" fontId="15" fillId="2" borderId="0" xfId="0" applyFont="1" applyFill="1" applyBorder="1"/>
    <xf numFmtId="0" fontId="15" fillId="2" borderId="0" xfId="0" applyFont="1" applyFill="1"/>
    <xf numFmtId="4" fontId="14" fillId="2" borderId="4" xfId="0" applyNumberFormat="1" applyFont="1" applyFill="1" applyBorder="1"/>
    <xf numFmtId="4" fontId="15" fillId="2" borderId="23" xfId="0" applyNumberFormat="1" applyFont="1" applyFill="1" applyBorder="1" applyAlignment="1"/>
    <xf numFmtId="0" fontId="15" fillId="2" borderId="24" xfId="0" applyFont="1" applyFill="1" applyBorder="1"/>
    <xf numFmtId="4" fontId="15" fillId="2" borderId="23" xfId="0" applyNumberFormat="1" applyFont="1" applyFill="1" applyBorder="1"/>
    <xf numFmtId="4" fontId="15" fillId="2" borderId="24" xfId="0" applyNumberFormat="1" applyFont="1" applyFill="1" applyBorder="1"/>
    <xf numFmtId="4" fontId="15" fillId="2" borderId="7" xfId="0" applyNumberFormat="1" applyFont="1" applyFill="1" applyBorder="1" applyAlignment="1"/>
    <xf numFmtId="4" fontId="15" fillId="2" borderId="7" xfId="0" applyNumberFormat="1" applyFont="1" applyFill="1" applyBorder="1"/>
    <xf numFmtId="0" fontId="15" fillId="2" borderId="8" xfId="0" applyFont="1" applyFill="1" applyBorder="1"/>
    <xf numFmtId="4" fontId="15" fillId="2" borderId="8" xfId="0" applyNumberFormat="1" applyFont="1" applyFill="1" applyBorder="1"/>
    <xf numFmtId="4" fontId="15" fillId="2" borderId="10" xfId="0" applyNumberFormat="1" applyFont="1" applyFill="1" applyBorder="1" applyAlignment="1"/>
    <xf numFmtId="0" fontId="15" fillId="2" borderId="26" xfId="0" applyFont="1" applyFill="1" applyBorder="1"/>
    <xf numFmtId="4" fontId="15" fillId="2" borderId="10" xfId="0" applyNumberFormat="1" applyFont="1" applyFill="1" applyBorder="1"/>
    <xf numFmtId="4" fontId="15" fillId="2" borderId="26" xfId="0" applyNumberFormat="1" applyFont="1" applyFill="1" applyBorder="1"/>
    <xf numFmtId="0" fontId="15" fillId="2" borderId="29" xfId="0" applyFont="1" applyFill="1" applyBorder="1" applyAlignment="1">
      <alignment vertical="center"/>
    </xf>
    <xf numFmtId="4" fontId="15" fillId="2" borderId="29" xfId="0" applyNumberFormat="1" applyFont="1" applyFill="1" applyBorder="1" applyAlignment="1">
      <alignment vertical="center"/>
    </xf>
    <xf numFmtId="0" fontId="11" fillId="2" borderId="26" xfId="0" applyFont="1" applyFill="1" applyBorder="1"/>
    <xf numFmtId="4" fontId="11" fillId="2" borderId="26" xfId="0" applyNumberFormat="1" applyFont="1" applyFill="1" applyBorder="1"/>
    <xf numFmtId="4" fontId="11" fillId="2" borderId="0" xfId="0" applyNumberFormat="1" applyFont="1" applyFill="1"/>
    <xf numFmtId="0" fontId="15" fillId="2" borderId="29" xfId="0" applyFont="1" applyFill="1" applyBorder="1"/>
    <xf numFmtId="0" fontId="11" fillId="2" borderId="29" xfId="0" applyFont="1" applyFill="1" applyBorder="1"/>
    <xf numFmtId="4" fontId="11" fillId="2" borderId="29" xfId="0" applyNumberFormat="1" applyFont="1" applyFill="1" applyBorder="1"/>
    <xf numFmtId="4" fontId="11" fillId="2" borderId="30" xfId="0" applyNumberFormat="1" applyFont="1" applyFill="1" applyBorder="1"/>
    <xf numFmtId="4" fontId="11" fillId="2" borderId="22" xfId="0" applyNumberFormat="1" applyFont="1" applyFill="1" applyBorder="1" applyAlignment="1"/>
    <xf numFmtId="0" fontId="12" fillId="2" borderId="31" xfId="0" applyFont="1" applyFill="1" applyBorder="1"/>
    <xf numFmtId="4" fontId="12" fillId="2" borderId="24" xfId="0" applyNumberFormat="1" applyFont="1" applyFill="1" applyBorder="1"/>
    <xf numFmtId="4" fontId="11" fillId="2" borderId="33" xfId="0" applyNumberFormat="1" applyFont="1" applyFill="1" applyBorder="1"/>
    <xf numFmtId="4" fontId="11" fillId="2" borderId="34" xfId="0" applyNumberFormat="1" applyFont="1" applyFill="1" applyBorder="1" applyAlignment="1"/>
    <xf numFmtId="0" fontId="12" fillId="2" borderId="35" xfId="0" applyFont="1" applyFill="1" applyBorder="1"/>
    <xf numFmtId="4" fontId="11" fillId="2" borderId="37" xfId="0" applyNumberFormat="1" applyFont="1" applyFill="1" applyBorder="1"/>
    <xf numFmtId="4" fontId="15" fillId="2" borderId="21" xfId="0" applyNumberFormat="1" applyFont="1" applyFill="1" applyBorder="1"/>
    <xf numFmtId="0" fontId="15" fillId="2" borderId="35" xfId="0" applyFont="1" applyFill="1" applyBorder="1"/>
    <xf numFmtId="4" fontId="11" fillId="2" borderId="38" xfId="0" applyNumberFormat="1" applyFont="1" applyFill="1" applyBorder="1" applyAlignment="1"/>
    <xf numFmtId="0" fontId="15" fillId="2" borderId="39" xfId="0" applyFont="1" applyFill="1" applyBorder="1"/>
    <xf numFmtId="4" fontId="11" fillId="2" borderId="41" xfId="0" applyNumberFormat="1" applyFont="1" applyFill="1" applyBorder="1"/>
    <xf numFmtId="4" fontId="6" fillId="0" borderId="23" xfId="0" applyNumberFormat="1" applyFont="1" applyFill="1" applyBorder="1" applyAlignment="1"/>
    <xf numFmtId="4" fontId="15" fillId="2" borderId="18" xfId="0" applyNumberFormat="1" applyFont="1" applyFill="1" applyBorder="1" applyAlignment="1"/>
    <xf numFmtId="4" fontId="15" fillId="2" borderId="18" xfId="0" applyNumberFormat="1" applyFont="1" applyFill="1" applyBorder="1"/>
    <xf numFmtId="4" fontId="15" fillId="2" borderId="1" xfId="0" applyNumberFormat="1" applyFont="1" applyFill="1" applyBorder="1" applyAlignment="1"/>
    <xf numFmtId="0" fontId="12" fillId="2" borderId="2" xfId="0" applyFont="1" applyFill="1" applyBorder="1"/>
    <xf numFmtId="4" fontId="12" fillId="2" borderId="2" xfId="0" applyNumberFormat="1" applyFont="1" applyFill="1" applyBorder="1"/>
    <xf numFmtId="4" fontId="15" fillId="2" borderId="1" xfId="0" applyNumberFormat="1" applyFont="1" applyFill="1" applyBorder="1"/>
    <xf numFmtId="0" fontId="11" fillId="2" borderId="19" xfId="0" applyFont="1" applyFill="1" applyBorder="1" applyAlignment="1"/>
    <xf numFmtId="4" fontId="11" fillId="2" borderId="19" xfId="0" applyNumberFormat="1" applyFont="1" applyFill="1" applyBorder="1" applyAlignment="1"/>
    <xf numFmtId="4" fontId="14" fillId="2" borderId="13" xfId="0" applyNumberFormat="1" applyFont="1" applyFill="1" applyBorder="1" applyAlignment="1"/>
    <xf numFmtId="0" fontId="12" fillId="2" borderId="14" xfId="0" applyFont="1" applyFill="1" applyBorder="1"/>
    <xf numFmtId="4" fontId="12" fillId="2" borderId="12" xfId="0" applyNumberFormat="1" applyFont="1" applyFill="1" applyBorder="1"/>
    <xf numFmtId="4" fontId="16" fillId="2" borderId="13" xfId="0" applyNumberFormat="1" applyFont="1" applyFill="1" applyBorder="1"/>
    <xf numFmtId="4" fontId="6" fillId="2" borderId="23" xfId="0" applyNumberFormat="1" applyFont="1" applyFill="1" applyBorder="1" applyAlignment="1"/>
    <xf numFmtId="0" fontId="12" fillId="2" borderId="24" xfId="0" applyFont="1" applyFill="1" applyBorder="1"/>
    <xf numFmtId="4" fontId="15" fillId="2" borderId="13" xfId="0" applyNumberFormat="1" applyFont="1" applyFill="1" applyBorder="1" applyAlignment="1"/>
    <xf numFmtId="0" fontId="15" fillId="2" borderId="12" xfId="0" applyFont="1" applyFill="1" applyBorder="1"/>
    <xf numFmtId="4" fontId="15" fillId="2" borderId="13" xfId="0" applyNumberFormat="1" applyFont="1" applyFill="1" applyBorder="1"/>
    <xf numFmtId="4" fontId="15" fillId="2" borderId="12" xfId="0" applyNumberFormat="1" applyFont="1" applyFill="1" applyBorder="1"/>
    <xf numFmtId="4" fontId="13" fillId="2" borderId="7" xfId="0" applyNumberFormat="1" applyFont="1" applyFill="1" applyBorder="1" applyAlignment="1"/>
    <xf numFmtId="4" fontId="6" fillId="2" borderId="18" xfId="0" applyNumberFormat="1" applyFont="1" applyFill="1" applyBorder="1" applyAlignment="1"/>
    <xf numFmtId="0" fontId="11" fillId="0" borderId="19" xfId="0" applyFont="1" applyFill="1" applyBorder="1"/>
    <xf numFmtId="4" fontId="11" fillId="0" borderId="19" xfId="0" applyNumberFormat="1" applyFont="1" applyFill="1" applyBorder="1"/>
    <xf numFmtId="4" fontId="6" fillId="2" borderId="18" xfId="0" applyNumberFormat="1" applyFont="1" applyFill="1" applyBorder="1"/>
    <xf numFmtId="4" fontId="0" fillId="2" borderId="23" xfId="0" applyNumberFormat="1" applyFont="1" applyFill="1" applyBorder="1" applyAlignment="1"/>
    <xf numFmtId="4" fontId="0" fillId="2" borderId="23" xfId="0" applyNumberFormat="1" applyFont="1" applyFill="1" applyBorder="1"/>
    <xf numFmtId="4" fontId="0" fillId="2" borderId="7" xfId="0" applyNumberFormat="1" applyFont="1" applyFill="1" applyBorder="1" applyAlignment="1"/>
    <xf numFmtId="4" fontId="0" fillId="2" borderId="7" xfId="0" applyNumberFormat="1" applyFont="1" applyFill="1" applyBorder="1"/>
    <xf numFmtId="4" fontId="11" fillId="2" borderId="16" xfId="0" applyNumberFormat="1" applyFont="1" applyFill="1" applyBorder="1" applyAlignment="1"/>
    <xf numFmtId="0" fontId="12" fillId="2" borderId="42" xfId="0" applyFont="1" applyFill="1" applyBorder="1"/>
    <xf numFmtId="4" fontId="11" fillId="2" borderId="16" xfId="0" applyNumberFormat="1" applyFont="1" applyFill="1" applyBorder="1"/>
    <xf numFmtId="4" fontId="6" fillId="2" borderId="21" xfId="0" applyNumberFormat="1" applyFont="1" applyFill="1" applyBorder="1" applyAlignment="1"/>
    <xf numFmtId="4" fontId="6" fillId="2" borderId="21" xfId="0" applyNumberFormat="1" applyFont="1" applyFill="1" applyBorder="1"/>
    <xf numFmtId="4" fontId="11" fillId="2" borderId="17" xfId="0" applyNumberFormat="1" applyFont="1" applyFill="1" applyBorder="1"/>
    <xf numFmtId="0" fontId="6" fillId="2" borderId="0" xfId="0" applyFont="1" applyFill="1" applyAlignment="1"/>
    <xf numFmtId="4" fontId="6" fillId="2" borderId="0" xfId="0" applyNumberFormat="1" applyFont="1" applyFill="1" applyBorder="1"/>
    <xf numFmtId="4" fontId="10" fillId="2" borderId="0" xfId="0" applyNumberFormat="1" applyFont="1" applyFill="1"/>
    <xf numFmtId="4" fontId="11" fillId="2" borderId="36" xfId="0" applyNumberFormat="1" applyFont="1" applyFill="1" applyBorder="1"/>
    <xf numFmtId="4" fontId="6" fillId="2" borderId="0" xfId="0" applyNumberFormat="1" applyFont="1" applyFill="1"/>
    <xf numFmtId="4" fontId="14" fillId="2" borderId="18" xfId="0" applyNumberFormat="1" applyFont="1" applyFill="1" applyBorder="1" applyAlignment="1"/>
    <xf numFmtId="4" fontId="14" fillId="2" borderId="18" xfId="0" applyNumberFormat="1" applyFont="1" applyFill="1" applyBorder="1"/>
    <xf numFmtId="0" fontId="15" fillId="2" borderId="7" xfId="0" applyFont="1" applyFill="1" applyBorder="1"/>
    <xf numFmtId="0" fontId="11" fillId="0" borderId="24" xfId="0" applyFont="1" applyFill="1" applyBorder="1"/>
    <xf numFmtId="4" fontId="15" fillId="2" borderId="21" xfId="0" applyNumberFormat="1" applyFont="1" applyFill="1" applyBorder="1" applyAlignment="1"/>
    <xf numFmtId="0" fontId="11" fillId="2" borderId="19" xfId="0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1" fillId="2" borderId="20" xfId="0" applyFont="1" applyFill="1" applyBorder="1"/>
    <xf numFmtId="4" fontId="14" fillId="2" borderId="13" xfId="0" applyNumberFormat="1" applyFont="1" applyFill="1" applyBorder="1"/>
    <xf numFmtId="4" fontId="15" fillId="2" borderId="19" xfId="0" applyNumberFormat="1" applyFont="1" applyFill="1" applyBorder="1"/>
    <xf numFmtId="0" fontId="11" fillId="0" borderId="12" xfId="0" applyFont="1" applyFill="1" applyBorder="1" applyAlignment="1">
      <alignment wrapText="1"/>
    </xf>
    <xf numFmtId="4" fontId="11" fillId="0" borderId="12" xfId="0" applyNumberFormat="1" applyFont="1" applyFill="1" applyBorder="1" applyAlignment="1">
      <alignment wrapText="1"/>
    </xf>
    <xf numFmtId="4" fontId="15" fillId="2" borderId="36" xfId="0" applyNumberFormat="1" applyFont="1" applyFill="1" applyBorder="1"/>
    <xf numFmtId="0" fontId="11" fillId="2" borderId="14" xfId="0" applyFont="1" applyFill="1" applyBorder="1"/>
    <xf numFmtId="4" fontId="6" fillId="2" borderId="33" xfId="0" applyNumberFormat="1" applyFont="1" applyFill="1" applyBorder="1"/>
    <xf numFmtId="0" fontId="11" fillId="0" borderId="44" xfId="0" applyFont="1" applyFill="1" applyBorder="1"/>
    <xf numFmtId="4" fontId="11" fillId="0" borderId="44" xfId="0" applyNumberFormat="1" applyFont="1" applyFill="1" applyBorder="1"/>
    <xf numFmtId="4" fontId="11" fillId="2" borderId="47" xfId="0" applyNumberFormat="1" applyFont="1" applyFill="1" applyBorder="1"/>
    <xf numFmtId="4" fontId="12" fillId="2" borderId="45" xfId="0" applyNumberFormat="1" applyFont="1" applyFill="1" applyBorder="1"/>
    <xf numFmtId="0" fontId="11" fillId="2" borderId="35" xfId="0" applyFont="1" applyFill="1" applyBorder="1"/>
    <xf numFmtId="4" fontId="11" fillId="2" borderId="43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12" fillId="2" borderId="16" xfId="0" applyNumberFormat="1" applyFont="1" applyFill="1" applyBorder="1"/>
    <xf numFmtId="4" fontId="12" fillId="2" borderId="1" xfId="0" applyNumberFormat="1" applyFont="1" applyFill="1" applyBorder="1"/>
    <xf numFmtId="4" fontId="12" fillId="2" borderId="18" xfId="0" applyNumberFormat="1" applyFont="1" applyFill="1" applyBorder="1"/>
    <xf numFmtId="4" fontId="12" fillId="2" borderId="7" xfId="0" applyNumberFormat="1" applyFont="1" applyFill="1" applyBorder="1"/>
    <xf numFmtId="4" fontId="12" fillId="2" borderId="21" xfId="0" applyNumberFormat="1" applyFont="1" applyFill="1" applyBorder="1"/>
    <xf numFmtId="4" fontId="15" fillId="2" borderId="11" xfId="0" applyNumberFormat="1" applyFont="1" applyFill="1" applyBorder="1" applyAlignment="1">
      <alignment vertical="center"/>
    </xf>
    <xf numFmtId="4" fontId="12" fillId="2" borderId="23" xfId="0" applyNumberFormat="1" applyFont="1" applyFill="1" applyBorder="1"/>
    <xf numFmtId="4" fontId="12" fillId="2" borderId="13" xfId="0" applyNumberFormat="1" applyFont="1" applyFill="1" applyBorder="1"/>
    <xf numFmtId="4" fontId="11" fillId="0" borderId="18" xfId="0" applyNumberFormat="1" applyFont="1" applyFill="1" applyBorder="1"/>
    <xf numFmtId="4" fontId="11" fillId="0" borderId="7" xfId="0" applyNumberFormat="1" applyFont="1" applyFill="1" applyBorder="1"/>
    <xf numFmtId="4" fontId="11" fillId="0" borderId="13" xfId="0" applyNumberFormat="1" applyFont="1" applyFill="1" applyBorder="1" applyAlignment="1">
      <alignment wrapText="1"/>
    </xf>
    <xf numFmtId="0" fontId="11" fillId="2" borderId="27" xfId="0" applyFont="1" applyFill="1" applyBorder="1"/>
    <xf numFmtId="4" fontId="12" fillId="2" borderId="36" xfId="0" applyNumberFormat="1" applyFont="1" applyFill="1" applyBorder="1"/>
    <xf numFmtId="4" fontId="13" fillId="2" borderId="21" xfId="0" applyNumberFormat="1" applyFont="1" applyFill="1" applyBorder="1" applyAlignment="1"/>
    <xf numFmtId="4" fontId="13" fillId="2" borderId="21" xfId="0" applyNumberFormat="1" applyFont="1" applyFill="1" applyBorder="1"/>
    <xf numFmtId="4" fontId="11" fillId="2" borderId="9" xfId="0" applyNumberFormat="1" applyFont="1" applyFill="1" applyBorder="1"/>
    <xf numFmtId="4" fontId="11" fillId="2" borderId="14" xfId="0" applyNumberFormat="1" applyFont="1" applyFill="1" applyBorder="1"/>
    <xf numFmtId="4" fontId="11" fillId="2" borderId="20" xfId="0" applyNumberFormat="1" applyFont="1" applyFill="1" applyBorder="1"/>
    <xf numFmtId="4" fontId="11" fillId="2" borderId="3" xfId="0" applyNumberFormat="1" applyFont="1" applyFill="1" applyBorder="1"/>
    <xf numFmtId="4" fontId="11" fillId="2" borderId="22" xfId="0" applyNumberFormat="1" applyFont="1" applyFill="1" applyBorder="1"/>
    <xf numFmtId="4" fontId="11" fillId="2" borderId="25" xfId="0" applyNumberFormat="1" applyFont="1" applyFill="1" applyBorder="1"/>
    <xf numFmtId="4" fontId="12" fillId="2" borderId="20" xfId="0" applyNumberFormat="1" applyFont="1" applyFill="1" applyBorder="1"/>
    <xf numFmtId="4" fontId="12" fillId="2" borderId="9" xfId="0" applyNumberFormat="1" applyFont="1" applyFill="1" applyBorder="1"/>
    <xf numFmtId="4" fontId="12" fillId="2" borderId="22" xfId="0" applyNumberFormat="1" applyFont="1" applyFill="1" applyBorder="1"/>
    <xf numFmtId="4" fontId="15" fillId="2" borderId="14" xfId="0" applyNumberFormat="1" applyFont="1" applyFill="1" applyBorder="1"/>
    <xf numFmtId="4" fontId="11" fillId="2" borderId="28" xfId="0" applyNumberFormat="1" applyFont="1" applyFill="1" applyBorder="1"/>
    <xf numFmtId="4" fontId="17" fillId="2" borderId="22" xfId="0" applyNumberFormat="1" applyFont="1" applyFill="1" applyBorder="1"/>
    <xf numFmtId="4" fontId="11" fillId="2" borderId="27" xfId="0" applyNumberFormat="1" applyFont="1" applyFill="1" applyBorder="1"/>
    <xf numFmtId="4" fontId="12" fillId="2" borderId="32" xfId="0" applyNumberFormat="1" applyFont="1" applyFill="1" applyBorder="1"/>
    <xf numFmtId="4" fontId="12" fillId="2" borderId="14" xfId="0" applyNumberFormat="1" applyFont="1" applyFill="1" applyBorder="1"/>
    <xf numFmtId="4" fontId="12" fillId="2" borderId="25" xfId="0" applyNumberFormat="1" applyFont="1" applyFill="1" applyBorder="1"/>
    <xf numFmtId="4" fontId="6" fillId="3" borderId="4" xfId="0" applyNumberFormat="1" applyFont="1" applyFill="1" applyBorder="1" applyAlignment="1"/>
    <xf numFmtId="0" fontId="7" fillId="3" borderId="5" xfId="0" applyFont="1" applyFill="1" applyBorder="1"/>
    <xf numFmtId="4" fontId="12" fillId="3" borderId="4" xfId="0" applyNumberFormat="1" applyFont="1" applyFill="1" applyBorder="1"/>
    <xf numFmtId="4" fontId="12" fillId="3" borderId="5" xfId="0" applyNumberFormat="1" applyFont="1" applyFill="1" applyBorder="1"/>
    <xf numFmtId="4" fontId="7" fillId="3" borderId="6" xfId="0" applyNumberFormat="1" applyFont="1" applyFill="1" applyBorder="1"/>
    <xf numFmtId="0" fontId="7" fillId="3" borderId="15" xfId="0" applyFont="1" applyFill="1" applyBorder="1"/>
    <xf numFmtId="4" fontId="12" fillId="3" borderId="16" xfId="0" applyNumberFormat="1" applyFont="1" applyFill="1" applyBorder="1"/>
    <xf numFmtId="4" fontId="12" fillId="3" borderId="15" xfId="0" applyNumberFormat="1" applyFont="1" applyFill="1" applyBorder="1"/>
    <xf numFmtId="4" fontId="7" fillId="3" borderId="17" xfId="0" applyNumberFormat="1" applyFont="1" applyFill="1" applyBorder="1"/>
    <xf numFmtId="4" fontId="14" fillId="3" borderId="16" xfId="0" applyNumberFormat="1" applyFont="1" applyFill="1" applyBorder="1" applyAlignment="1"/>
    <xf numFmtId="0" fontId="9" fillId="3" borderId="15" xfId="0" applyFont="1" applyFill="1" applyBorder="1"/>
    <xf numFmtId="4" fontId="15" fillId="3" borderId="16" xfId="0" applyNumberFormat="1" applyFont="1" applyFill="1" applyBorder="1"/>
    <xf numFmtId="4" fontId="15" fillId="3" borderId="15" xfId="0" applyNumberFormat="1" applyFont="1" applyFill="1" applyBorder="1"/>
    <xf numFmtId="4" fontId="9" fillId="3" borderId="17" xfId="0" applyNumberFormat="1" applyFont="1" applyFill="1" applyBorder="1"/>
    <xf numFmtId="4" fontId="6" fillId="3" borderId="16" xfId="0" applyNumberFormat="1" applyFont="1" applyFill="1" applyBorder="1" applyAlignment="1"/>
    <xf numFmtId="4" fontId="14" fillId="3" borderId="4" xfId="0" applyNumberFormat="1" applyFont="1" applyFill="1" applyBorder="1" applyAlignment="1"/>
    <xf numFmtId="4" fontId="13" fillId="3" borderId="4" xfId="0" applyNumberFormat="1" applyFont="1" applyFill="1" applyBorder="1" applyAlignment="1"/>
    <xf numFmtId="0" fontId="13" fillId="3" borderId="5" xfId="0" applyFont="1" applyFill="1" applyBorder="1"/>
    <xf numFmtId="4" fontId="11" fillId="3" borderId="4" xfId="0" applyNumberFormat="1" applyFont="1" applyFill="1" applyBorder="1"/>
    <xf numFmtId="4" fontId="11" fillId="3" borderId="5" xfId="0" applyNumberFormat="1" applyFont="1" applyFill="1" applyBorder="1"/>
    <xf numFmtId="4" fontId="13" fillId="3" borderId="6" xfId="0" applyNumberFormat="1" applyFont="1" applyFill="1" applyBorder="1"/>
    <xf numFmtId="4" fontId="14" fillId="3" borderId="6" xfId="0" applyNumberFormat="1" applyFont="1" applyFill="1" applyBorder="1" applyAlignment="1"/>
    <xf numFmtId="0" fontId="7" fillId="3" borderId="6" xfId="0" applyFont="1" applyFill="1" applyBorder="1"/>
    <xf numFmtId="0" fontId="9" fillId="3" borderId="5" xfId="0" applyFont="1" applyFill="1" applyBorder="1"/>
    <xf numFmtId="4" fontId="15" fillId="3" borderId="4" xfId="0" applyNumberFormat="1" applyFont="1" applyFill="1" applyBorder="1"/>
    <xf numFmtId="4" fontId="15" fillId="3" borderId="5" xfId="0" applyNumberFormat="1" applyFont="1" applyFill="1" applyBorder="1"/>
    <xf numFmtId="4" fontId="9" fillId="3" borderId="6" xfId="0" applyNumberFormat="1" applyFont="1" applyFill="1" applyBorder="1"/>
    <xf numFmtId="0" fontId="7" fillId="3" borderId="0" xfId="0" applyFont="1" applyFill="1" applyBorder="1"/>
    <xf numFmtId="4" fontId="12" fillId="3" borderId="21" xfId="0" applyNumberFormat="1" applyFont="1" applyFill="1" applyBorder="1"/>
    <xf numFmtId="4" fontId="12" fillId="3" borderId="0" xfId="0" applyNumberFormat="1" applyFont="1" applyFill="1" applyBorder="1"/>
    <xf numFmtId="4" fontId="7" fillId="3" borderId="16" xfId="0" applyNumberFormat="1" applyFont="1" applyFill="1" applyBorder="1"/>
    <xf numFmtId="0" fontId="12" fillId="2" borderId="32" xfId="0" applyFont="1" applyFill="1" applyBorder="1"/>
    <xf numFmtId="4" fontId="7" fillId="3" borderId="4" xfId="0" applyNumberFormat="1" applyFont="1" applyFill="1" applyBorder="1"/>
    <xf numFmtId="4" fontId="12" fillId="3" borderId="46" xfId="0" applyNumberFormat="1" applyFont="1" applyFill="1" applyBorder="1"/>
    <xf numFmtId="1" fontId="13" fillId="2" borderId="18" xfId="0" applyNumberFormat="1" applyFont="1" applyFill="1" applyBorder="1" applyAlignment="1">
      <alignment horizontal="left"/>
    </xf>
    <xf numFmtId="1" fontId="13" fillId="2" borderId="23" xfId="0" applyNumberFormat="1" applyFont="1" applyFill="1" applyBorder="1" applyAlignment="1">
      <alignment horizontal="left"/>
    </xf>
    <xf numFmtId="1" fontId="13" fillId="2" borderId="7" xfId="0" applyNumberFormat="1" applyFont="1" applyFill="1" applyBorder="1" applyAlignment="1">
      <alignment horizontal="left"/>
    </xf>
    <xf numFmtId="1" fontId="13" fillId="2" borderId="16" xfId="0" applyNumberFormat="1" applyFont="1" applyFill="1" applyBorder="1" applyAlignment="1">
      <alignment horizontal="left"/>
    </xf>
    <xf numFmtId="4" fontId="7" fillId="2" borderId="43" xfId="0" applyNumberFormat="1" applyFont="1" applyFill="1" applyBorder="1"/>
    <xf numFmtId="0" fontId="11" fillId="2" borderId="36" xfId="0" applyFont="1" applyFill="1" applyBorder="1"/>
    <xf numFmtId="0" fontId="11" fillId="2" borderId="48" xfId="0" applyFont="1" applyFill="1" applyBorder="1"/>
    <xf numFmtId="4" fontId="11" fillId="2" borderId="48" xfId="0" applyNumberFormat="1" applyFont="1" applyFill="1" applyBorder="1"/>
    <xf numFmtId="4" fontId="14" fillId="3" borderId="49" xfId="0" applyNumberFormat="1" applyFont="1" applyFill="1" applyBorder="1" applyAlignment="1"/>
    <xf numFmtId="4" fontId="12" fillId="2" borderId="3" xfId="0" applyNumberFormat="1" applyFont="1" applyFill="1" applyBorder="1"/>
    <xf numFmtId="4" fontId="15" fillId="2" borderId="25" xfId="0" applyNumberFormat="1" applyFont="1" applyFill="1" applyBorder="1"/>
    <xf numFmtId="4" fontId="15" fillId="2" borderId="9" xfId="0" applyNumberFormat="1" applyFont="1" applyFill="1" applyBorder="1"/>
    <xf numFmtId="4" fontId="15" fillId="2" borderId="27" xfId="0" applyNumberFormat="1" applyFont="1" applyFill="1" applyBorder="1"/>
    <xf numFmtId="4" fontId="15" fillId="2" borderId="28" xfId="0" applyNumberFormat="1" applyFont="1" applyFill="1" applyBorder="1"/>
    <xf numFmtId="4" fontId="17" fillId="2" borderId="27" xfId="0" applyNumberFormat="1" applyFont="1" applyFill="1" applyBorder="1"/>
    <xf numFmtId="4" fontId="15" fillId="2" borderId="40" xfId="0" applyNumberFormat="1" applyFont="1" applyFill="1" applyBorder="1"/>
    <xf numFmtId="0" fontId="18" fillId="2" borderId="15" xfId="0" applyFont="1" applyFill="1" applyBorder="1" applyAlignment="1">
      <alignment horizontal="left" vertical="center"/>
    </xf>
    <xf numFmtId="4" fontId="6" fillId="2" borderId="34" xfId="0" applyNumberFormat="1" applyFont="1" applyFill="1" applyBorder="1" applyAlignment="1"/>
    <xf numFmtId="4" fontId="6" fillId="2" borderId="37" xfId="0" applyNumberFormat="1" applyFont="1" applyFill="1" applyBorder="1"/>
    <xf numFmtId="0" fontId="6" fillId="2" borderId="50" xfId="0" applyFont="1" applyFill="1" applyBorder="1" applyAlignment="1"/>
    <xf numFmtId="4" fontId="15" fillId="2" borderId="38" xfId="0" applyNumberFormat="1" applyFont="1" applyFill="1" applyBorder="1" applyAlignment="1"/>
    <xf numFmtId="4" fontId="11" fillId="2" borderId="51" xfId="0" applyNumberFormat="1" applyFont="1" applyFill="1" applyBorder="1" applyAlignment="1"/>
    <xf numFmtId="4" fontId="14" fillId="2" borderId="34" xfId="0" applyNumberFormat="1" applyFont="1" applyFill="1" applyBorder="1" applyAlignment="1"/>
    <xf numFmtId="4" fontId="14" fillId="2" borderId="52" xfId="0" applyNumberFormat="1" applyFont="1" applyFill="1" applyBorder="1"/>
    <xf numFmtId="4" fontId="11" fillId="2" borderId="53" xfId="0" applyNumberFormat="1" applyFont="1" applyFill="1" applyBorder="1" applyAlignment="1"/>
    <xf numFmtId="4" fontId="11" fillId="2" borderId="54" xfId="0" applyNumberFormat="1" applyFont="1" applyFill="1" applyBorder="1"/>
    <xf numFmtId="4" fontId="6" fillId="2" borderId="7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E8640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467"/>
  <sheetViews>
    <sheetView tabSelected="1" topLeftCell="A438" zoomScale="96" zoomScaleNormal="96" zoomScaleSheetLayoutView="100" workbookViewId="0">
      <pane xSplit="2" topLeftCell="C1" activePane="topRight" state="frozen"/>
      <selection pane="topRight" activeCell="A2" sqref="A2:F452"/>
    </sheetView>
  </sheetViews>
  <sheetFormatPr defaultColWidth="9.140625" defaultRowHeight="18.95" customHeight="1" outlineLevelRow="1" x14ac:dyDescent="0.25"/>
  <cols>
    <col min="1" max="1" width="11.140625" style="139" bestFit="1" customWidth="1"/>
    <col min="2" max="2" width="73.85546875" style="17" bestFit="1" customWidth="1"/>
    <col min="3" max="4" width="29.28515625" style="88" bestFit="1" customWidth="1"/>
    <col min="5" max="5" width="29.28515625" style="14" bestFit="1" customWidth="1"/>
    <col min="6" max="6" width="40.5703125" style="143" customWidth="1"/>
    <col min="7" max="7" width="18.140625" style="12" customWidth="1"/>
    <col min="8" max="8" width="19.7109375" style="141" bestFit="1" customWidth="1"/>
    <col min="9" max="9" width="23.28515625" style="14" customWidth="1"/>
    <col min="10" max="16384" width="9.140625" style="14"/>
  </cols>
  <sheetData>
    <row r="1" spans="1:8" s="6" customFormat="1" ht="36.75" customHeight="1" thickBot="1" x14ac:dyDescent="0.35">
      <c r="A1" s="1"/>
      <c r="B1" s="247" t="s">
        <v>531</v>
      </c>
      <c r="C1" s="247"/>
      <c r="D1" s="3"/>
      <c r="E1" s="2"/>
      <c r="F1" s="4" t="s">
        <v>530</v>
      </c>
      <c r="G1" s="5"/>
    </row>
    <row r="2" spans="1:8" ht="32.25" thickBot="1" x14ac:dyDescent="0.3">
      <c r="A2" s="7" t="s">
        <v>0</v>
      </c>
      <c r="B2" s="8" t="s">
        <v>1</v>
      </c>
      <c r="C2" s="165" t="s">
        <v>442</v>
      </c>
      <c r="D2" s="9" t="s">
        <v>488</v>
      </c>
      <c r="E2" s="10" t="s">
        <v>502</v>
      </c>
      <c r="F2" s="11" t="s">
        <v>2</v>
      </c>
      <c r="G2" s="13"/>
      <c r="H2" s="14"/>
    </row>
    <row r="3" spans="1:8" s="17" customFormat="1" ht="21" customHeight="1" thickTop="1" thickBot="1" x14ac:dyDescent="0.3">
      <c r="A3" s="197" t="s">
        <v>3</v>
      </c>
      <c r="B3" s="198" t="s">
        <v>4</v>
      </c>
      <c r="C3" s="199">
        <v>581000</v>
      </c>
      <c r="D3" s="200">
        <v>500000</v>
      </c>
      <c r="E3" s="201">
        <f>SUM(E4:E12)</f>
        <v>870000</v>
      </c>
      <c r="F3" s="15"/>
      <c r="G3" s="16"/>
    </row>
    <row r="4" spans="1:8" s="17" customFormat="1" ht="21" customHeight="1" outlineLevel="1" x14ac:dyDescent="0.25">
      <c r="A4" s="136"/>
      <c r="B4" s="19" t="s">
        <v>5</v>
      </c>
      <c r="C4" s="20"/>
      <c r="D4" s="21"/>
      <c r="E4" s="181">
        <v>159000</v>
      </c>
      <c r="F4" s="137"/>
      <c r="G4" s="16"/>
    </row>
    <row r="5" spans="1:8" s="17" customFormat="1" ht="21" customHeight="1" outlineLevel="1" x14ac:dyDescent="0.25">
      <c r="A5" s="248"/>
      <c r="B5" s="19" t="s">
        <v>449</v>
      </c>
      <c r="C5" s="20"/>
      <c r="D5" s="21"/>
      <c r="E5" s="181">
        <v>55000</v>
      </c>
      <c r="F5" s="249"/>
      <c r="G5" s="16"/>
    </row>
    <row r="6" spans="1:8" ht="18.95" customHeight="1" outlineLevel="1" x14ac:dyDescent="0.2">
      <c r="A6" s="18"/>
      <c r="B6" s="19" t="s">
        <v>450</v>
      </c>
      <c r="C6" s="20"/>
      <c r="D6" s="21"/>
      <c r="E6" s="181">
        <v>16000</v>
      </c>
      <c r="F6" s="20"/>
      <c r="G6" s="13"/>
      <c r="H6" s="14"/>
    </row>
    <row r="7" spans="1:8" ht="18.95" customHeight="1" outlineLevel="1" x14ac:dyDescent="0.2">
      <c r="A7" s="18"/>
      <c r="B7" s="19" t="s">
        <v>6</v>
      </c>
      <c r="C7" s="20"/>
      <c r="D7" s="21"/>
      <c r="E7" s="181">
        <v>5000</v>
      </c>
      <c r="F7" s="20"/>
      <c r="G7" s="13"/>
      <c r="H7" s="14"/>
    </row>
    <row r="8" spans="1:8" ht="18.95" customHeight="1" outlineLevel="1" x14ac:dyDescent="0.2">
      <c r="A8" s="22"/>
      <c r="B8" s="19" t="s">
        <v>7</v>
      </c>
      <c r="C8" s="20"/>
      <c r="D8" s="21"/>
      <c r="E8" s="181">
        <v>50000</v>
      </c>
      <c r="F8" s="23"/>
      <c r="G8" s="13"/>
      <c r="H8" s="14"/>
    </row>
    <row r="9" spans="1:8" ht="18.95" customHeight="1" outlineLevel="1" x14ac:dyDescent="0.2">
      <c r="A9" s="22"/>
      <c r="B9" s="19" t="s">
        <v>8</v>
      </c>
      <c r="C9" s="20"/>
      <c r="D9" s="21"/>
      <c r="E9" s="181">
        <v>425000</v>
      </c>
      <c r="F9" s="23"/>
      <c r="G9" s="13"/>
      <c r="H9" s="14"/>
    </row>
    <row r="10" spans="1:8" ht="18.95" customHeight="1" outlineLevel="1" x14ac:dyDescent="0.2">
      <c r="A10" s="22"/>
      <c r="B10" s="19" t="s">
        <v>513</v>
      </c>
      <c r="C10" s="20"/>
      <c r="D10" s="21"/>
      <c r="E10" s="181">
        <v>40000</v>
      </c>
      <c r="F10" s="23"/>
      <c r="G10" s="13"/>
      <c r="H10" s="14"/>
    </row>
    <row r="11" spans="1:8" ht="18.95" customHeight="1" outlineLevel="1" x14ac:dyDescent="0.2">
      <c r="A11" s="22"/>
      <c r="B11" s="24" t="s">
        <v>512</v>
      </c>
      <c r="C11" s="20"/>
      <c r="D11" s="21"/>
      <c r="E11" s="181">
        <v>20000</v>
      </c>
      <c r="F11" s="23"/>
      <c r="G11" s="13"/>
      <c r="H11" s="14"/>
    </row>
    <row r="12" spans="1:8" ht="18.95" customHeight="1" outlineLevel="1" thickBot="1" x14ac:dyDescent="0.25">
      <c r="A12" s="25"/>
      <c r="B12" s="26" t="s">
        <v>9</v>
      </c>
      <c r="C12" s="27"/>
      <c r="D12" s="28"/>
      <c r="E12" s="182">
        <v>100000</v>
      </c>
      <c r="F12" s="29"/>
      <c r="G12" s="13"/>
      <c r="H12" s="14"/>
    </row>
    <row r="13" spans="1:8" s="17" customFormat="1" ht="21" customHeight="1" thickTop="1" thickBot="1" x14ac:dyDescent="0.3">
      <c r="A13" s="197" t="s">
        <v>10</v>
      </c>
      <c r="B13" s="202" t="s">
        <v>11</v>
      </c>
      <c r="C13" s="203">
        <v>1800000</v>
      </c>
      <c r="D13" s="204">
        <v>1800000</v>
      </c>
      <c r="E13" s="205">
        <v>1800000</v>
      </c>
      <c r="F13" s="15"/>
      <c r="G13" s="16"/>
    </row>
    <row r="14" spans="1:8" s="17" customFormat="1" ht="21" customHeight="1" outlineLevel="1" thickBot="1" x14ac:dyDescent="0.3">
      <c r="A14" s="33"/>
      <c r="B14" s="109" t="s">
        <v>368</v>
      </c>
      <c r="C14" s="167"/>
      <c r="D14" s="110"/>
      <c r="E14" s="240">
        <v>1800000</v>
      </c>
      <c r="F14" s="35"/>
      <c r="G14" s="16"/>
    </row>
    <row r="15" spans="1:8" s="12" customFormat="1" ht="21" customHeight="1" thickTop="1" thickBot="1" x14ac:dyDescent="0.3">
      <c r="A15" s="206" t="s">
        <v>12</v>
      </c>
      <c r="B15" s="207" t="s">
        <v>13</v>
      </c>
      <c r="C15" s="208">
        <v>1160000</v>
      </c>
      <c r="D15" s="209">
        <v>1160000</v>
      </c>
      <c r="E15" s="210">
        <v>1000000</v>
      </c>
      <c r="F15" s="37"/>
      <c r="G15" s="38"/>
    </row>
    <row r="16" spans="1:8" s="12" customFormat="1" ht="21" customHeight="1" outlineLevel="1" x14ac:dyDescent="0.25">
      <c r="A16" s="39"/>
      <c r="B16" s="40" t="s">
        <v>419</v>
      </c>
      <c r="C16" s="41"/>
      <c r="D16" s="42"/>
      <c r="E16" s="183">
        <v>1000000</v>
      </c>
      <c r="F16" s="41"/>
      <c r="G16" s="38"/>
    </row>
    <row r="17" spans="1:8" s="17" customFormat="1" ht="21" customHeight="1" thickBot="1" x14ac:dyDescent="0.3">
      <c r="A17" s="211" t="s">
        <v>14</v>
      </c>
      <c r="B17" s="202" t="s">
        <v>15</v>
      </c>
      <c r="C17" s="203">
        <v>10000</v>
      </c>
      <c r="D17" s="204">
        <v>10000</v>
      </c>
      <c r="E17" s="205">
        <v>10000</v>
      </c>
      <c r="F17" s="45"/>
      <c r="G17" s="16"/>
    </row>
    <row r="18" spans="1:8" ht="18.95" customHeight="1" outlineLevel="1" thickBot="1" x14ac:dyDescent="0.25">
      <c r="A18" s="33"/>
      <c r="B18" s="34" t="s">
        <v>16</v>
      </c>
      <c r="C18" s="35"/>
      <c r="D18" s="36"/>
      <c r="E18" s="184">
        <v>10000</v>
      </c>
      <c r="F18" s="35"/>
      <c r="G18" s="13"/>
      <c r="H18" s="14"/>
    </row>
    <row r="19" spans="1:8" ht="21" customHeight="1" thickTop="1" thickBot="1" x14ac:dyDescent="0.3">
      <c r="A19" s="212" t="s">
        <v>17</v>
      </c>
      <c r="B19" s="198" t="s">
        <v>18</v>
      </c>
      <c r="C19" s="199">
        <v>1651000</v>
      </c>
      <c r="D19" s="200">
        <v>1651000</v>
      </c>
      <c r="E19" s="201">
        <f>SUM(E20:E24)</f>
        <v>1780000</v>
      </c>
      <c r="F19" s="46"/>
      <c r="G19" s="13"/>
      <c r="H19" s="14"/>
    </row>
    <row r="20" spans="1:8" ht="18.95" customHeight="1" outlineLevel="1" x14ac:dyDescent="0.2">
      <c r="A20" s="39"/>
      <c r="B20" s="40" t="s">
        <v>19</v>
      </c>
      <c r="C20" s="41"/>
      <c r="D20" s="42"/>
      <c r="E20" s="183">
        <v>931000</v>
      </c>
      <c r="F20" s="41"/>
      <c r="G20" s="13"/>
      <c r="H20" s="14"/>
    </row>
    <row r="21" spans="1:8" ht="18.95" customHeight="1" outlineLevel="1" x14ac:dyDescent="0.2">
      <c r="A21" s="47"/>
      <c r="B21" s="13" t="s">
        <v>20</v>
      </c>
      <c r="C21" s="48"/>
      <c r="D21" s="49"/>
      <c r="E21" s="185">
        <v>80000</v>
      </c>
      <c r="F21" s="48"/>
      <c r="G21" s="13"/>
      <c r="H21" s="14"/>
    </row>
    <row r="22" spans="1:8" ht="18.95" customHeight="1" outlineLevel="1" x14ac:dyDescent="0.2">
      <c r="A22" s="18"/>
      <c r="B22" s="19" t="s">
        <v>21</v>
      </c>
      <c r="C22" s="20"/>
      <c r="D22" s="21"/>
      <c r="E22" s="181">
        <v>232000</v>
      </c>
      <c r="F22" s="20"/>
      <c r="G22" s="13"/>
      <c r="H22" s="14"/>
    </row>
    <row r="23" spans="1:8" ht="18.95" customHeight="1" outlineLevel="1" x14ac:dyDescent="0.2">
      <c r="A23" s="18"/>
      <c r="B23" s="19" t="s">
        <v>22</v>
      </c>
      <c r="C23" s="20"/>
      <c r="D23" s="21"/>
      <c r="E23" s="181">
        <v>87000</v>
      </c>
      <c r="F23" s="20"/>
      <c r="G23" s="13"/>
      <c r="H23" s="14"/>
    </row>
    <row r="24" spans="1:8" ht="18.95" customHeight="1" outlineLevel="1" thickBot="1" x14ac:dyDescent="0.25">
      <c r="A24" s="18"/>
      <c r="B24" s="19" t="s">
        <v>23</v>
      </c>
      <c r="C24" s="20"/>
      <c r="D24" s="21"/>
      <c r="E24" s="181">
        <v>450000</v>
      </c>
      <c r="F24" s="20"/>
      <c r="G24" s="13"/>
      <c r="H24" s="14"/>
    </row>
    <row r="25" spans="1:8" s="17" customFormat="1" ht="21" customHeight="1" thickTop="1" thickBot="1" x14ac:dyDescent="0.3">
      <c r="A25" s="197" t="s">
        <v>24</v>
      </c>
      <c r="B25" s="198" t="s">
        <v>25</v>
      </c>
      <c r="C25" s="199">
        <v>48659800</v>
      </c>
      <c r="D25" s="200">
        <v>50000000</v>
      </c>
      <c r="E25" s="201">
        <f>SUM(E26:E36)</f>
        <v>68551800</v>
      </c>
      <c r="F25" s="15"/>
      <c r="G25" s="16"/>
    </row>
    <row r="26" spans="1:8" ht="18.95" customHeight="1" outlineLevel="1" x14ac:dyDescent="0.2">
      <c r="A26" s="39"/>
      <c r="B26" s="40" t="s">
        <v>26</v>
      </c>
      <c r="C26" s="41"/>
      <c r="D26" s="42"/>
      <c r="E26" s="183">
        <v>4300000</v>
      </c>
      <c r="F26" s="41" t="s">
        <v>27</v>
      </c>
      <c r="G26" s="13"/>
      <c r="H26" s="14"/>
    </row>
    <row r="27" spans="1:8" ht="15" outlineLevel="1" x14ac:dyDescent="0.2">
      <c r="A27" s="50"/>
      <c r="B27" s="51" t="s">
        <v>431</v>
      </c>
      <c r="C27" s="52"/>
      <c r="D27" s="53"/>
      <c r="E27" s="186">
        <v>7000000</v>
      </c>
      <c r="F27" s="54"/>
      <c r="G27" s="13"/>
      <c r="H27" s="14"/>
    </row>
    <row r="28" spans="1:8" ht="15" outlineLevel="1" x14ac:dyDescent="0.2">
      <c r="A28" s="50"/>
      <c r="B28" s="51" t="s">
        <v>432</v>
      </c>
      <c r="C28" s="52"/>
      <c r="D28" s="53"/>
      <c r="E28" s="186">
        <v>13800000</v>
      </c>
      <c r="F28" s="54"/>
      <c r="G28" s="13"/>
      <c r="H28" s="14"/>
    </row>
    <row r="29" spans="1:8" ht="15" outlineLevel="1" x14ac:dyDescent="0.2">
      <c r="A29" s="50"/>
      <c r="B29" s="51" t="s">
        <v>471</v>
      </c>
      <c r="C29" s="52"/>
      <c r="D29" s="53"/>
      <c r="E29" s="186">
        <v>200000</v>
      </c>
      <c r="F29" s="54"/>
      <c r="G29" s="13"/>
      <c r="H29" s="14"/>
    </row>
    <row r="30" spans="1:8" ht="15" outlineLevel="1" x14ac:dyDescent="0.2">
      <c r="A30" s="50"/>
      <c r="B30" s="51" t="s">
        <v>438</v>
      </c>
      <c r="C30" s="52"/>
      <c r="D30" s="53"/>
      <c r="E30" s="186">
        <v>150000</v>
      </c>
      <c r="F30" s="54"/>
      <c r="G30" s="13"/>
      <c r="H30" s="14"/>
    </row>
    <row r="31" spans="1:8" ht="15" outlineLevel="1" x14ac:dyDescent="0.2">
      <c r="A31" s="50"/>
      <c r="B31" s="51" t="s">
        <v>439</v>
      </c>
      <c r="C31" s="52"/>
      <c r="D31" s="53"/>
      <c r="E31" s="186">
        <v>40550000</v>
      </c>
      <c r="F31" s="54"/>
      <c r="G31" s="13"/>
      <c r="H31" s="14"/>
    </row>
    <row r="32" spans="1:8" ht="19.5" customHeight="1" outlineLevel="1" x14ac:dyDescent="0.2">
      <c r="A32" s="50"/>
      <c r="B32" s="51" t="s">
        <v>529</v>
      </c>
      <c r="C32" s="52"/>
      <c r="D32" s="53"/>
      <c r="E32" s="186">
        <v>2000000</v>
      </c>
      <c r="F32" s="54"/>
      <c r="G32" s="13"/>
      <c r="H32" s="14"/>
    </row>
    <row r="33" spans="1:8" ht="19.5" customHeight="1" outlineLevel="1" x14ac:dyDescent="0.2">
      <c r="A33" s="250"/>
      <c r="B33" s="51" t="s">
        <v>528</v>
      </c>
      <c r="C33" s="52"/>
      <c r="D33" s="53"/>
      <c r="E33" s="186">
        <v>300000</v>
      </c>
      <c r="F33" s="54"/>
      <c r="G33" s="13"/>
      <c r="H33" s="14"/>
    </row>
    <row r="34" spans="1:8" ht="17.25" customHeight="1" outlineLevel="1" x14ac:dyDescent="0.2">
      <c r="A34" s="50"/>
      <c r="B34" s="51" t="s">
        <v>467</v>
      </c>
      <c r="C34" s="52"/>
      <c r="D34" s="53"/>
      <c r="E34" s="186">
        <v>200000</v>
      </c>
      <c r="F34" s="54"/>
      <c r="G34" s="13"/>
      <c r="H34" s="14"/>
    </row>
    <row r="35" spans="1:8" ht="15" outlineLevel="1" x14ac:dyDescent="0.2">
      <c r="A35" s="50"/>
      <c r="B35" s="51" t="s">
        <v>418</v>
      </c>
      <c r="C35" s="52"/>
      <c r="D35" s="53"/>
      <c r="E35" s="186">
        <v>50000</v>
      </c>
      <c r="F35" s="54"/>
      <c r="G35" s="13"/>
      <c r="H35" s="14"/>
    </row>
    <row r="36" spans="1:8" ht="18.95" customHeight="1" outlineLevel="1" thickBot="1" x14ac:dyDescent="0.25">
      <c r="A36" s="18"/>
      <c r="B36" s="24" t="s">
        <v>28</v>
      </c>
      <c r="C36" s="20"/>
      <c r="D36" s="21"/>
      <c r="E36" s="20">
        <v>1800</v>
      </c>
      <c r="F36" s="20"/>
      <c r="G36" s="13"/>
      <c r="H36" s="14"/>
    </row>
    <row r="37" spans="1:8" ht="19.149999999999999" customHeight="1" thickTop="1" thickBot="1" x14ac:dyDescent="0.3">
      <c r="A37" s="213" t="s">
        <v>29</v>
      </c>
      <c r="B37" s="214" t="s">
        <v>30</v>
      </c>
      <c r="C37" s="215">
        <v>2148000</v>
      </c>
      <c r="D37" s="216">
        <v>2148000</v>
      </c>
      <c r="E37" s="217">
        <f>SUM(E38:E41)</f>
        <v>1150000</v>
      </c>
      <c r="F37" s="56"/>
      <c r="G37" s="13"/>
      <c r="H37" s="14"/>
    </row>
    <row r="38" spans="1:8" ht="18.95" customHeight="1" outlineLevel="1" x14ac:dyDescent="0.2">
      <c r="A38" s="39"/>
      <c r="B38" s="40" t="s">
        <v>409</v>
      </c>
      <c r="C38" s="41"/>
      <c r="D38" s="42"/>
      <c r="E38" s="183">
        <v>100000</v>
      </c>
      <c r="F38" s="41"/>
      <c r="G38" s="13"/>
      <c r="H38" s="14"/>
    </row>
    <row r="39" spans="1:8" ht="18.95" customHeight="1" outlineLevel="1" x14ac:dyDescent="0.2">
      <c r="A39" s="18"/>
      <c r="B39" s="19" t="s">
        <v>482</v>
      </c>
      <c r="C39" s="20"/>
      <c r="D39" s="21"/>
      <c r="E39" s="181">
        <v>50000</v>
      </c>
      <c r="F39" s="20"/>
      <c r="G39" s="13"/>
      <c r="H39" s="14"/>
    </row>
    <row r="40" spans="1:8" ht="18.95" customHeight="1" outlineLevel="1" x14ac:dyDescent="0.2">
      <c r="A40" s="18"/>
      <c r="B40" s="19" t="s">
        <v>440</v>
      </c>
      <c r="C40" s="20"/>
      <c r="D40" s="21"/>
      <c r="E40" s="181">
        <v>1000000</v>
      </c>
      <c r="F40" s="20"/>
      <c r="G40" s="13"/>
      <c r="H40" s="14"/>
    </row>
    <row r="41" spans="1:8" ht="18.95" customHeight="1" outlineLevel="1" thickBot="1" x14ac:dyDescent="0.25">
      <c r="A41" s="47"/>
      <c r="B41" s="13" t="s">
        <v>428</v>
      </c>
      <c r="C41" s="48"/>
      <c r="D41" s="49"/>
      <c r="E41" s="185"/>
      <c r="F41" s="48"/>
      <c r="G41" s="13"/>
      <c r="H41" s="14"/>
    </row>
    <row r="42" spans="1:8" ht="18.95" customHeight="1" thickTop="1" thickBot="1" x14ac:dyDescent="0.3">
      <c r="A42" s="213" t="s">
        <v>31</v>
      </c>
      <c r="B42" s="214" t="s">
        <v>32</v>
      </c>
      <c r="C42" s="215">
        <v>50000</v>
      </c>
      <c r="D42" s="216">
        <v>50000</v>
      </c>
      <c r="E42" s="217">
        <v>50000</v>
      </c>
      <c r="F42" s="56"/>
      <c r="G42" s="13"/>
      <c r="H42" s="14"/>
    </row>
    <row r="43" spans="1:8" ht="18.95" customHeight="1" outlineLevel="1" x14ac:dyDescent="0.2">
      <c r="A43" s="39"/>
      <c r="B43" s="40" t="s">
        <v>367</v>
      </c>
      <c r="C43" s="41"/>
      <c r="D43" s="42"/>
      <c r="E43" s="183">
        <v>50000</v>
      </c>
      <c r="F43" s="41"/>
      <c r="G43" s="13"/>
      <c r="H43" s="14"/>
    </row>
    <row r="44" spans="1:8" s="17" customFormat="1" ht="21" customHeight="1" thickBot="1" x14ac:dyDescent="0.3">
      <c r="A44" s="211" t="s">
        <v>33</v>
      </c>
      <c r="B44" s="202" t="s">
        <v>34</v>
      </c>
      <c r="C44" s="203">
        <v>1180000</v>
      </c>
      <c r="D44" s="204">
        <v>1180000</v>
      </c>
      <c r="E44" s="205">
        <f>SUM(E45+E46)</f>
        <v>1530000</v>
      </c>
      <c r="F44" s="45"/>
      <c r="G44" s="16"/>
    </row>
    <row r="45" spans="1:8" ht="18.95" customHeight="1" outlineLevel="1" x14ac:dyDescent="0.2">
      <c r="A45" s="39"/>
      <c r="B45" s="40" t="s">
        <v>505</v>
      </c>
      <c r="C45" s="41"/>
      <c r="D45" s="42"/>
      <c r="E45" s="183">
        <v>80000</v>
      </c>
      <c r="F45" s="41"/>
      <c r="G45" s="13"/>
      <c r="H45" s="14"/>
    </row>
    <row r="46" spans="1:8" ht="18.95" customHeight="1" outlineLevel="1" thickBot="1" x14ac:dyDescent="0.25">
      <c r="A46" s="43"/>
      <c r="B46" s="26" t="s">
        <v>506</v>
      </c>
      <c r="C46" s="27"/>
      <c r="D46" s="28"/>
      <c r="E46" s="182">
        <v>1450000</v>
      </c>
      <c r="F46" s="27"/>
      <c r="G46" s="13"/>
      <c r="H46" s="14"/>
    </row>
    <row r="47" spans="1:8" s="17" customFormat="1" ht="21" customHeight="1" thickTop="1" thickBot="1" x14ac:dyDescent="0.3">
      <c r="A47" s="197" t="s">
        <v>35</v>
      </c>
      <c r="B47" s="198" t="s">
        <v>36</v>
      </c>
      <c r="C47" s="199">
        <v>130000</v>
      </c>
      <c r="D47" s="200">
        <v>130000</v>
      </c>
      <c r="E47" s="201">
        <f>SUM(E48+E49)</f>
        <v>120000</v>
      </c>
      <c r="F47" s="15"/>
      <c r="G47" s="16"/>
    </row>
    <row r="48" spans="1:8" s="17" customFormat="1" ht="21" customHeight="1" outlineLevel="1" x14ac:dyDescent="0.25">
      <c r="A48" s="39"/>
      <c r="B48" s="57" t="s">
        <v>410</v>
      </c>
      <c r="C48" s="168"/>
      <c r="D48" s="58"/>
      <c r="E48" s="187">
        <v>30000</v>
      </c>
      <c r="F48" s="41"/>
      <c r="G48" s="16"/>
    </row>
    <row r="49" spans="1:8" ht="18.95" customHeight="1" outlineLevel="1" thickBot="1" x14ac:dyDescent="0.25">
      <c r="A49" s="43"/>
      <c r="B49" s="26" t="s">
        <v>37</v>
      </c>
      <c r="C49" s="27"/>
      <c r="D49" s="28"/>
      <c r="E49" s="182">
        <v>90000</v>
      </c>
      <c r="F49" s="27"/>
      <c r="G49" s="13"/>
      <c r="H49" s="14"/>
    </row>
    <row r="50" spans="1:8" s="17" customFormat="1" ht="21" customHeight="1" thickTop="1" thickBot="1" x14ac:dyDescent="0.3">
      <c r="A50" s="197" t="s">
        <v>38</v>
      </c>
      <c r="B50" s="198" t="s">
        <v>39</v>
      </c>
      <c r="C50" s="199">
        <v>280000</v>
      </c>
      <c r="D50" s="200">
        <v>250000</v>
      </c>
      <c r="E50" s="201">
        <v>280000</v>
      </c>
      <c r="F50" s="15"/>
      <c r="G50" s="16"/>
    </row>
    <row r="51" spans="1:8" ht="18.95" customHeight="1" outlineLevel="1" x14ac:dyDescent="0.2">
      <c r="A51" s="39"/>
      <c r="B51" s="40" t="s">
        <v>40</v>
      </c>
      <c r="C51" s="41"/>
      <c r="D51" s="42"/>
      <c r="E51" s="183">
        <v>260000</v>
      </c>
      <c r="F51" s="41"/>
      <c r="G51" s="13"/>
      <c r="H51" s="14"/>
    </row>
    <row r="52" spans="1:8" ht="18.95" customHeight="1" outlineLevel="1" thickBot="1" x14ac:dyDescent="0.25">
      <c r="A52" s="43"/>
      <c r="B52" s="26" t="s">
        <v>41</v>
      </c>
      <c r="C52" s="27"/>
      <c r="D52" s="28"/>
      <c r="E52" s="182">
        <v>20000</v>
      </c>
      <c r="F52" s="27"/>
      <c r="G52" s="13"/>
      <c r="H52" s="14"/>
    </row>
    <row r="53" spans="1:8" ht="18.95" customHeight="1" thickTop="1" thickBot="1" x14ac:dyDescent="0.3">
      <c r="A53" s="213" t="s">
        <v>42</v>
      </c>
      <c r="B53" s="214" t="s">
        <v>43</v>
      </c>
      <c r="C53" s="215">
        <v>1000000</v>
      </c>
      <c r="D53" s="216">
        <v>800000</v>
      </c>
      <c r="E53" s="217">
        <v>500000</v>
      </c>
      <c r="F53" s="56"/>
      <c r="G53" s="13"/>
      <c r="H53" s="14"/>
    </row>
    <row r="54" spans="1:8" ht="18.95" customHeight="1" outlineLevel="1" thickBot="1" x14ac:dyDescent="0.25">
      <c r="A54" s="47"/>
      <c r="B54" s="13" t="s">
        <v>44</v>
      </c>
      <c r="C54" s="48"/>
      <c r="D54" s="49"/>
      <c r="E54" s="185">
        <v>500000</v>
      </c>
      <c r="F54" s="48"/>
      <c r="G54" s="13"/>
      <c r="H54" s="14"/>
    </row>
    <row r="55" spans="1:8" s="17" customFormat="1" ht="21" customHeight="1" thickTop="1" thickBot="1" x14ac:dyDescent="0.3">
      <c r="A55" s="197" t="s">
        <v>45</v>
      </c>
      <c r="B55" s="198" t="s">
        <v>46</v>
      </c>
      <c r="C55" s="199">
        <v>11266000</v>
      </c>
      <c r="D55" s="200">
        <v>11266000</v>
      </c>
      <c r="E55" s="201">
        <f>SUM(E56:E59)</f>
        <v>2350000</v>
      </c>
      <c r="F55" s="15"/>
      <c r="G55" s="16"/>
    </row>
    <row r="56" spans="1:8" ht="18.95" customHeight="1" outlineLevel="1" x14ac:dyDescent="0.2">
      <c r="A56" s="50"/>
      <c r="B56" s="147" t="s">
        <v>380</v>
      </c>
      <c r="C56" s="54"/>
      <c r="D56" s="62"/>
      <c r="E56" s="186">
        <v>1200000</v>
      </c>
      <c r="F56" s="54"/>
      <c r="G56" s="13"/>
      <c r="H56" s="14"/>
    </row>
    <row r="57" spans="1:8" ht="18.95" customHeight="1" outlineLevel="1" x14ac:dyDescent="0.2">
      <c r="A57" s="50"/>
      <c r="B57" s="61" t="s">
        <v>363</v>
      </c>
      <c r="C57" s="54"/>
      <c r="D57" s="62"/>
      <c r="E57" s="186">
        <v>0</v>
      </c>
      <c r="F57" s="54"/>
      <c r="G57" s="13"/>
      <c r="H57" s="14"/>
    </row>
    <row r="58" spans="1:8" ht="18.95" customHeight="1" outlineLevel="1" x14ac:dyDescent="0.2">
      <c r="A58" s="50"/>
      <c r="B58" s="61" t="s">
        <v>470</v>
      </c>
      <c r="C58" s="54"/>
      <c r="D58" s="62"/>
      <c r="E58" s="186">
        <v>1000000</v>
      </c>
      <c r="F58" s="54"/>
      <c r="G58" s="13"/>
      <c r="H58" s="14"/>
    </row>
    <row r="59" spans="1:8" ht="18.95" customHeight="1" outlineLevel="1" thickBot="1" x14ac:dyDescent="0.25">
      <c r="A59" s="50"/>
      <c r="B59" s="61" t="s">
        <v>469</v>
      </c>
      <c r="C59" s="54"/>
      <c r="D59" s="62"/>
      <c r="E59" s="186">
        <v>150000</v>
      </c>
      <c r="F59" s="54"/>
      <c r="G59" s="13"/>
      <c r="H59" s="14"/>
    </row>
    <row r="60" spans="1:8" ht="18.95" customHeight="1" thickTop="1" thickBot="1" x14ac:dyDescent="0.3">
      <c r="A60" s="213" t="s">
        <v>47</v>
      </c>
      <c r="B60" s="214" t="s">
        <v>48</v>
      </c>
      <c r="C60" s="215">
        <v>200000</v>
      </c>
      <c r="D60" s="216">
        <v>1500000</v>
      </c>
      <c r="E60" s="217">
        <v>1200000</v>
      </c>
      <c r="F60" s="56"/>
      <c r="G60" s="13"/>
      <c r="H60" s="14"/>
    </row>
    <row r="61" spans="1:8" ht="18.95" customHeight="1" outlineLevel="1" thickBot="1" x14ac:dyDescent="0.3">
      <c r="A61" s="179"/>
      <c r="B61" s="13" t="s">
        <v>480</v>
      </c>
      <c r="C61" s="48"/>
      <c r="D61" s="49"/>
      <c r="E61" s="185">
        <v>1000000</v>
      </c>
      <c r="F61" s="180"/>
      <c r="G61" s="13"/>
      <c r="H61" s="14"/>
    </row>
    <row r="62" spans="1:8" ht="18.95" customHeight="1" outlineLevel="1" thickBot="1" x14ac:dyDescent="0.3">
      <c r="A62" s="63"/>
      <c r="B62" s="40" t="s">
        <v>372</v>
      </c>
      <c r="C62" s="41"/>
      <c r="D62" s="42"/>
      <c r="E62" s="183">
        <v>200000</v>
      </c>
      <c r="F62" s="64"/>
      <c r="G62" s="13"/>
      <c r="H62" s="14"/>
    </row>
    <row r="63" spans="1:8" s="17" customFormat="1" ht="21" customHeight="1" thickTop="1" thickBot="1" x14ac:dyDescent="0.3">
      <c r="A63" s="197" t="s">
        <v>49</v>
      </c>
      <c r="B63" s="198" t="s">
        <v>50</v>
      </c>
      <c r="C63" s="199">
        <v>10240000</v>
      </c>
      <c r="D63" s="200">
        <v>10000000</v>
      </c>
      <c r="E63" s="201">
        <f>SUM(E64:E65)</f>
        <v>3200000</v>
      </c>
      <c r="F63" s="15"/>
      <c r="G63" s="16"/>
    </row>
    <row r="64" spans="1:8" ht="21" customHeight="1" outlineLevel="1" x14ac:dyDescent="0.2">
      <c r="A64" s="39"/>
      <c r="B64" s="61" t="s">
        <v>485</v>
      </c>
      <c r="C64" s="168"/>
      <c r="D64" s="58"/>
      <c r="E64" s="187">
        <v>3000000</v>
      </c>
      <c r="F64" s="41"/>
      <c r="G64" s="13"/>
      <c r="H64" s="14"/>
    </row>
    <row r="65" spans="1:8" ht="21" customHeight="1" outlineLevel="1" thickBot="1" x14ac:dyDescent="0.25">
      <c r="A65" s="18"/>
      <c r="B65" s="61" t="s">
        <v>483</v>
      </c>
      <c r="C65" s="169"/>
      <c r="D65" s="60"/>
      <c r="E65" s="188">
        <v>200000</v>
      </c>
      <c r="F65" s="20"/>
      <c r="G65" s="13"/>
      <c r="H65" s="14"/>
    </row>
    <row r="66" spans="1:8" ht="21" customHeight="1" thickTop="1" thickBot="1" x14ac:dyDescent="0.3">
      <c r="A66" s="197" t="s">
        <v>51</v>
      </c>
      <c r="B66" s="198" t="s">
        <v>52</v>
      </c>
      <c r="C66" s="199">
        <v>20000</v>
      </c>
      <c r="D66" s="200">
        <v>20000</v>
      </c>
      <c r="E66" s="201">
        <v>80000</v>
      </c>
      <c r="F66" s="15"/>
      <c r="G66" s="13"/>
      <c r="H66" s="14"/>
    </row>
    <row r="67" spans="1:8" ht="18.95" customHeight="1" outlineLevel="1" thickBot="1" x14ac:dyDescent="0.25">
      <c r="A67" s="33"/>
      <c r="B67" s="34" t="s">
        <v>53</v>
      </c>
      <c r="C67" s="35"/>
      <c r="D67" s="36"/>
      <c r="E67" s="184">
        <v>80000</v>
      </c>
      <c r="F67" s="35"/>
      <c r="G67" s="13"/>
      <c r="H67" s="14"/>
    </row>
    <row r="68" spans="1:8" s="70" customFormat="1" ht="18.95" customHeight="1" thickTop="1" thickBot="1" x14ac:dyDescent="0.3">
      <c r="A68" s="197" t="s">
        <v>54</v>
      </c>
      <c r="B68" s="214" t="s">
        <v>55</v>
      </c>
      <c r="C68" s="215">
        <v>450000</v>
      </c>
      <c r="D68" s="216">
        <v>300000</v>
      </c>
      <c r="E68" s="217">
        <f>E69</f>
        <v>450000</v>
      </c>
      <c r="F68" s="15"/>
      <c r="G68" s="69"/>
    </row>
    <row r="69" spans="1:8" ht="18.95" customHeight="1" outlineLevel="1" thickBot="1" x14ac:dyDescent="0.25">
      <c r="A69" s="43"/>
      <c r="B69" s="26" t="s">
        <v>487</v>
      </c>
      <c r="C69" s="27"/>
      <c r="D69" s="28"/>
      <c r="E69" s="182">
        <v>450000</v>
      </c>
      <c r="F69" s="29"/>
      <c r="G69" s="13"/>
      <c r="H69" s="14"/>
    </row>
    <row r="70" spans="1:8" ht="21" customHeight="1" thickTop="1" thickBot="1" x14ac:dyDescent="0.3">
      <c r="A70" s="197" t="s">
        <v>56</v>
      </c>
      <c r="B70" s="198" t="s">
        <v>57</v>
      </c>
      <c r="C70" s="199">
        <v>6383000</v>
      </c>
      <c r="D70" s="200">
        <v>8208344</v>
      </c>
      <c r="E70" s="201">
        <f>SUM(E71:E77)</f>
        <v>24265000</v>
      </c>
      <c r="F70" s="15"/>
      <c r="G70" s="13"/>
      <c r="H70" s="14"/>
    </row>
    <row r="71" spans="1:8" ht="18.95" customHeight="1" outlineLevel="1" x14ac:dyDescent="0.2">
      <c r="A71" s="39"/>
      <c r="B71" s="151" t="s">
        <v>58</v>
      </c>
      <c r="C71" s="41"/>
      <c r="D71" s="42"/>
      <c r="E71" s="183">
        <v>3885000</v>
      </c>
      <c r="F71" s="41" t="s">
        <v>59</v>
      </c>
      <c r="G71" s="13"/>
      <c r="H71" s="14"/>
    </row>
    <row r="72" spans="1:8" ht="18.95" customHeight="1" outlineLevel="1" x14ac:dyDescent="0.2">
      <c r="A72" s="18"/>
      <c r="B72" s="24" t="s">
        <v>453</v>
      </c>
      <c r="C72" s="20"/>
      <c r="D72" s="21"/>
      <c r="E72" s="181">
        <v>80000</v>
      </c>
      <c r="F72" s="20"/>
      <c r="G72" s="13"/>
      <c r="H72" s="14"/>
    </row>
    <row r="73" spans="1:8" ht="18.95" customHeight="1" outlineLevel="1" x14ac:dyDescent="0.2">
      <c r="A73" s="18"/>
      <c r="B73" s="24" t="s">
        <v>454</v>
      </c>
      <c r="C73" s="20"/>
      <c r="D73" s="21"/>
      <c r="E73" s="181">
        <v>50000</v>
      </c>
      <c r="F73" s="20"/>
      <c r="G73" s="13"/>
      <c r="H73" s="14"/>
    </row>
    <row r="74" spans="1:8" ht="18.95" customHeight="1" outlineLevel="1" x14ac:dyDescent="0.2">
      <c r="A74" s="18"/>
      <c r="B74" s="24" t="s">
        <v>452</v>
      </c>
      <c r="C74" s="20"/>
      <c r="D74" s="21"/>
      <c r="E74" s="181">
        <v>4000000</v>
      </c>
      <c r="F74" s="20"/>
      <c r="G74" s="13"/>
      <c r="H74" s="14"/>
    </row>
    <row r="75" spans="1:8" ht="18.95" customHeight="1" outlineLevel="1" x14ac:dyDescent="0.2">
      <c r="A75" s="50"/>
      <c r="B75" s="24" t="s">
        <v>435</v>
      </c>
      <c r="C75" s="20"/>
      <c r="D75" s="21"/>
      <c r="E75" s="181">
        <v>100000</v>
      </c>
      <c r="F75" s="54"/>
      <c r="G75" s="13"/>
      <c r="H75" s="14"/>
    </row>
    <row r="76" spans="1:8" ht="18.95" customHeight="1" outlineLevel="1" x14ac:dyDescent="0.2">
      <c r="A76" s="50"/>
      <c r="B76" s="24" t="s">
        <v>458</v>
      </c>
      <c r="C76" s="20"/>
      <c r="D76" s="21"/>
      <c r="E76" s="181">
        <v>150000</v>
      </c>
      <c r="F76" s="146"/>
      <c r="G76" s="13"/>
      <c r="H76" s="14"/>
    </row>
    <row r="77" spans="1:8" ht="18.95" customHeight="1" outlineLevel="1" thickBot="1" x14ac:dyDescent="0.25">
      <c r="A77" s="50"/>
      <c r="B77" s="24" t="s">
        <v>481</v>
      </c>
      <c r="C77" s="20"/>
      <c r="D77" s="21"/>
      <c r="E77" s="181">
        <v>16000000</v>
      </c>
      <c r="F77" s="146"/>
      <c r="G77" s="13"/>
      <c r="H77" s="14"/>
    </row>
    <row r="78" spans="1:8" ht="21" customHeight="1" thickTop="1" thickBot="1" x14ac:dyDescent="0.3">
      <c r="A78" s="218" t="s">
        <v>60</v>
      </c>
      <c r="B78" s="219" t="s">
        <v>61</v>
      </c>
      <c r="C78" s="199">
        <v>17192000</v>
      </c>
      <c r="D78" s="200">
        <v>18768000</v>
      </c>
      <c r="E78" s="201">
        <f>SUM(E79:E92)</f>
        <v>16238000</v>
      </c>
      <c r="F78" s="71"/>
      <c r="G78" s="13"/>
      <c r="H78" s="14"/>
    </row>
    <row r="79" spans="1:8" s="70" customFormat="1" ht="18.95" customHeight="1" outlineLevel="1" x14ac:dyDescent="0.2">
      <c r="A79" s="72"/>
      <c r="B79" s="73" t="s">
        <v>62</v>
      </c>
      <c r="C79" s="74"/>
      <c r="D79" s="75"/>
      <c r="E79" s="241">
        <v>3400000</v>
      </c>
      <c r="F79" s="74" t="s">
        <v>63</v>
      </c>
      <c r="G79" s="69"/>
    </row>
    <row r="80" spans="1:8" s="70" customFormat="1" ht="18.95" customHeight="1" outlineLevel="1" x14ac:dyDescent="0.2">
      <c r="A80" s="72"/>
      <c r="B80" s="73" t="s">
        <v>441</v>
      </c>
      <c r="C80" s="74"/>
      <c r="D80" s="75"/>
      <c r="E80" s="241">
        <v>10000</v>
      </c>
      <c r="F80" s="74"/>
      <c r="G80" s="69"/>
    </row>
    <row r="81" spans="1:7" s="70" customFormat="1" ht="18.95" customHeight="1" outlineLevel="1" x14ac:dyDescent="0.2">
      <c r="A81" s="72"/>
      <c r="B81" s="73" t="s">
        <v>459</v>
      </c>
      <c r="C81" s="74"/>
      <c r="D81" s="75"/>
      <c r="E81" s="241">
        <v>410000</v>
      </c>
      <c r="F81" s="146"/>
      <c r="G81" s="69"/>
    </row>
    <row r="82" spans="1:7" s="70" customFormat="1" ht="18.95" customHeight="1" outlineLevel="1" x14ac:dyDescent="0.2">
      <c r="A82" s="76"/>
      <c r="B82" s="73" t="s">
        <v>64</v>
      </c>
      <c r="C82" s="74"/>
      <c r="D82" s="75"/>
      <c r="E82" s="242">
        <v>4051000</v>
      </c>
      <c r="F82" s="77" t="s">
        <v>65</v>
      </c>
      <c r="G82" s="69"/>
    </row>
    <row r="83" spans="1:7" s="70" customFormat="1" ht="18.95" customHeight="1" outlineLevel="1" x14ac:dyDescent="0.2">
      <c r="A83" s="76"/>
      <c r="B83" s="73" t="s">
        <v>460</v>
      </c>
      <c r="C83" s="74"/>
      <c r="D83" s="75"/>
      <c r="E83" s="242">
        <v>150000</v>
      </c>
      <c r="F83" s="146"/>
      <c r="G83" s="69"/>
    </row>
    <row r="84" spans="1:7" s="70" customFormat="1" ht="18.95" customHeight="1" outlineLevel="1" x14ac:dyDescent="0.2">
      <c r="A84" s="76"/>
      <c r="B84" s="73" t="s">
        <v>436</v>
      </c>
      <c r="C84" s="74"/>
      <c r="D84" s="75"/>
      <c r="E84" s="242">
        <v>10000</v>
      </c>
      <c r="F84" s="146"/>
      <c r="G84" s="69"/>
    </row>
    <row r="85" spans="1:7" s="70" customFormat="1" ht="18.95" customHeight="1" outlineLevel="1" x14ac:dyDescent="0.2">
      <c r="A85" s="76"/>
      <c r="B85" s="78" t="s">
        <v>66</v>
      </c>
      <c r="C85" s="77"/>
      <c r="D85" s="79"/>
      <c r="E85" s="242">
        <v>3662000</v>
      </c>
      <c r="F85" s="77" t="s">
        <v>67</v>
      </c>
      <c r="G85" s="69"/>
    </row>
    <row r="86" spans="1:7" s="70" customFormat="1" ht="18.95" customHeight="1" outlineLevel="1" x14ac:dyDescent="0.2">
      <c r="A86" s="76"/>
      <c r="B86" s="78" t="s">
        <v>461</v>
      </c>
      <c r="C86" s="77"/>
      <c r="D86" s="79"/>
      <c r="E86" s="242">
        <v>220000</v>
      </c>
      <c r="F86" s="146"/>
      <c r="G86" s="69"/>
    </row>
    <row r="87" spans="1:7" s="70" customFormat="1" ht="18.95" customHeight="1" outlineLevel="1" x14ac:dyDescent="0.2">
      <c r="A87" s="76"/>
      <c r="B87" s="78" t="s">
        <v>462</v>
      </c>
      <c r="C87" s="77"/>
      <c r="D87" s="79"/>
      <c r="E87" s="242">
        <v>190000</v>
      </c>
      <c r="F87" s="146"/>
      <c r="G87" s="69"/>
    </row>
    <row r="88" spans="1:7" s="70" customFormat="1" ht="18.95" customHeight="1" outlineLevel="1" x14ac:dyDescent="0.2">
      <c r="A88" s="76"/>
      <c r="B88" s="78" t="s">
        <v>475</v>
      </c>
      <c r="C88" s="77"/>
      <c r="D88" s="79"/>
      <c r="E88" s="242">
        <v>1685000</v>
      </c>
      <c r="F88" s="146"/>
      <c r="G88" s="69"/>
    </row>
    <row r="89" spans="1:7" s="70" customFormat="1" ht="18.95" customHeight="1" outlineLevel="1" x14ac:dyDescent="0.2">
      <c r="A89" s="76"/>
      <c r="B89" s="78" t="s">
        <v>437</v>
      </c>
      <c r="C89" s="77"/>
      <c r="D89" s="79"/>
      <c r="E89" s="242">
        <v>10000</v>
      </c>
      <c r="F89" s="146"/>
      <c r="G89" s="69"/>
    </row>
    <row r="90" spans="1:7" s="70" customFormat="1" ht="18.95" customHeight="1" outlineLevel="1" x14ac:dyDescent="0.2">
      <c r="A90" s="76"/>
      <c r="B90" s="78" t="s">
        <v>68</v>
      </c>
      <c r="C90" s="77"/>
      <c r="D90" s="79"/>
      <c r="E90" s="242">
        <v>1816000</v>
      </c>
      <c r="F90" s="77" t="s">
        <v>69</v>
      </c>
      <c r="G90" s="69"/>
    </row>
    <row r="91" spans="1:7" s="70" customFormat="1" ht="18.95" customHeight="1" outlineLevel="1" x14ac:dyDescent="0.2">
      <c r="A91" s="80"/>
      <c r="B91" s="81" t="s">
        <v>70</v>
      </c>
      <c r="C91" s="82"/>
      <c r="D91" s="83"/>
      <c r="E91" s="243">
        <v>594000</v>
      </c>
      <c r="F91" s="77" t="s">
        <v>71</v>
      </c>
      <c r="G91" s="69"/>
    </row>
    <row r="92" spans="1:7" s="70" customFormat="1" ht="18.95" customHeight="1" outlineLevel="1" thickBot="1" x14ac:dyDescent="0.25">
      <c r="A92" s="251"/>
      <c r="B92" s="84" t="s">
        <v>72</v>
      </c>
      <c r="C92" s="171"/>
      <c r="D92" s="85"/>
      <c r="E92" s="244">
        <v>30000</v>
      </c>
      <c r="F92" s="67"/>
      <c r="G92" s="69"/>
    </row>
    <row r="93" spans="1:7" s="70" customFormat="1" ht="18.95" customHeight="1" thickTop="1" thickBot="1" x14ac:dyDescent="0.3">
      <c r="A93" s="206" t="s">
        <v>73</v>
      </c>
      <c r="B93" s="207" t="s">
        <v>74</v>
      </c>
      <c r="C93" s="208">
        <v>0</v>
      </c>
      <c r="D93" s="209">
        <v>10000</v>
      </c>
      <c r="E93" s="210">
        <v>0</v>
      </c>
      <c r="F93" s="37"/>
      <c r="G93" s="69"/>
    </row>
    <row r="94" spans="1:7" s="70" customFormat="1" ht="18.95" customHeight="1" outlineLevel="1" thickBot="1" x14ac:dyDescent="0.25">
      <c r="A94" s="33"/>
      <c r="B94" s="34" t="s">
        <v>362</v>
      </c>
      <c r="C94" s="35"/>
      <c r="D94" s="36"/>
      <c r="E94" s="184">
        <v>0</v>
      </c>
      <c r="F94" s="27"/>
      <c r="G94" s="69"/>
    </row>
    <row r="95" spans="1:7" s="70" customFormat="1" ht="18.95" customHeight="1" thickTop="1" thickBot="1" x14ac:dyDescent="0.3">
      <c r="A95" s="212" t="s">
        <v>75</v>
      </c>
      <c r="B95" s="220" t="s">
        <v>76</v>
      </c>
      <c r="C95" s="221">
        <v>545000</v>
      </c>
      <c r="D95" s="222">
        <v>1320000</v>
      </c>
      <c r="E95" s="223">
        <v>0</v>
      </c>
      <c r="F95" s="71"/>
      <c r="G95" s="69"/>
    </row>
    <row r="96" spans="1:7" s="70" customFormat="1" ht="18.95" customHeight="1" outlineLevel="1" x14ac:dyDescent="0.2">
      <c r="A96" s="144"/>
      <c r="B96" s="40" t="s">
        <v>451</v>
      </c>
      <c r="C96" s="107"/>
      <c r="D96" s="153"/>
      <c r="E96" s="183">
        <v>0</v>
      </c>
      <c r="F96" s="145"/>
      <c r="G96" s="69"/>
    </row>
    <row r="97" spans="1:8" s="70" customFormat="1" ht="18.95" customHeight="1" outlineLevel="1" thickBot="1" x14ac:dyDescent="0.25">
      <c r="A97" s="114"/>
      <c r="B97" s="121" t="s">
        <v>452</v>
      </c>
      <c r="C97" s="122"/>
      <c r="D97" s="123"/>
      <c r="E97" s="190">
        <v>0</v>
      </c>
      <c r="F97" s="152"/>
      <c r="G97" s="69"/>
    </row>
    <row r="98" spans="1:8" s="12" customFormat="1" ht="21" customHeight="1" thickTop="1" thickBot="1" x14ac:dyDescent="0.3">
      <c r="A98" s="206" t="s">
        <v>77</v>
      </c>
      <c r="B98" s="207" t="s">
        <v>78</v>
      </c>
      <c r="C98" s="208">
        <v>210000</v>
      </c>
      <c r="D98" s="209">
        <v>225000</v>
      </c>
      <c r="E98" s="210">
        <v>0</v>
      </c>
      <c r="F98" s="37"/>
      <c r="G98" s="38"/>
    </row>
    <row r="99" spans="1:8" s="12" customFormat="1" ht="21" customHeight="1" outlineLevel="1" thickBot="1" x14ac:dyDescent="0.3">
      <c r="A99" s="25"/>
      <c r="B99" s="90" t="s">
        <v>422</v>
      </c>
      <c r="C99" s="29"/>
      <c r="D99" s="91"/>
      <c r="E99" s="191">
        <v>0</v>
      </c>
      <c r="F99" s="29"/>
      <c r="G99" s="38"/>
    </row>
    <row r="100" spans="1:8" s="12" customFormat="1" ht="21" customHeight="1" thickTop="1" thickBot="1" x14ac:dyDescent="0.3">
      <c r="A100" s="206" t="s">
        <v>349</v>
      </c>
      <c r="B100" s="207" t="s">
        <v>350</v>
      </c>
      <c r="C100" s="208">
        <v>0</v>
      </c>
      <c r="D100" s="209">
        <v>14000</v>
      </c>
      <c r="E100" s="210">
        <f>E101</f>
        <v>100000</v>
      </c>
      <c r="F100" s="37"/>
      <c r="G100" s="38"/>
    </row>
    <row r="101" spans="1:8" s="12" customFormat="1" ht="21" customHeight="1" outlineLevel="1" thickBot="1" x14ac:dyDescent="0.3">
      <c r="A101" s="47"/>
      <c r="B101" s="13" t="s">
        <v>448</v>
      </c>
      <c r="C101" s="48"/>
      <c r="D101" s="49"/>
      <c r="E101" s="192">
        <v>100000</v>
      </c>
      <c r="F101" s="48"/>
      <c r="G101" s="38"/>
    </row>
    <row r="102" spans="1:8" ht="21" customHeight="1" thickTop="1" thickBot="1" x14ac:dyDescent="0.3">
      <c r="A102" s="197" t="s">
        <v>79</v>
      </c>
      <c r="B102" s="198" t="s">
        <v>80</v>
      </c>
      <c r="C102" s="199">
        <v>5236000</v>
      </c>
      <c r="D102" s="200">
        <v>4500000</v>
      </c>
      <c r="E102" s="201">
        <f>SUM(E103:E105)</f>
        <v>9596000</v>
      </c>
      <c r="F102" s="15"/>
      <c r="G102" s="13"/>
      <c r="H102" s="14"/>
    </row>
    <row r="103" spans="1:8" ht="18.95" customHeight="1" outlineLevel="1" x14ac:dyDescent="0.2">
      <c r="A103" s="50"/>
      <c r="B103" s="19" t="s">
        <v>81</v>
      </c>
      <c r="C103" s="20"/>
      <c r="D103" s="21"/>
      <c r="E103" s="181">
        <v>4776000</v>
      </c>
      <c r="F103" s="54" t="s">
        <v>82</v>
      </c>
      <c r="G103" s="13"/>
      <c r="H103" s="14"/>
    </row>
    <row r="104" spans="1:8" ht="18.95" customHeight="1" outlineLevel="1" x14ac:dyDescent="0.2">
      <c r="A104" s="18"/>
      <c r="B104" s="86" t="s">
        <v>83</v>
      </c>
      <c r="C104" s="23"/>
      <c r="D104" s="87"/>
      <c r="E104" s="193">
        <v>20000</v>
      </c>
      <c r="F104" s="20"/>
      <c r="G104" s="13"/>
      <c r="H104" s="14"/>
    </row>
    <row r="105" spans="1:8" ht="18.95" customHeight="1" outlineLevel="1" thickBot="1" x14ac:dyDescent="0.25">
      <c r="A105" s="18"/>
      <c r="B105" s="86" t="s">
        <v>426</v>
      </c>
      <c r="C105" s="23"/>
      <c r="D105" s="87"/>
      <c r="E105" s="245">
        <v>4800000</v>
      </c>
      <c r="F105" s="20"/>
      <c r="G105" s="13"/>
      <c r="H105" s="14"/>
    </row>
    <row r="106" spans="1:8" ht="21" customHeight="1" thickTop="1" thickBot="1" x14ac:dyDescent="0.3">
      <c r="A106" s="197" t="s">
        <v>84</v>
      </c>
      <c r="B106" s="198" t="s">
        <v>85</v>
      </c>
      <c r="C106" s="199">
        <v>5458000</v>
      </c>
      <c r="D106" s="200">
        <v>5458000</v>
      </c>
      <c r="E106" s="201">
        <f>SUM(E107:E108)</f>
        <v>7432000</v>
      </c>
      <c r="F106" s="15"/>
      <c r="G106" s="13"/>
      <c r="H106" s="14"/>
    </row>
    <row r="107" spans="1:8" ht="18.95" customHeight="1" outlineLevel="1" x14ac:dyDescent="0.2">
      <c r="A107" s="50"/>
      <c r="B107" s="61" t="s">
        <v>86</v>
      </c>
      <c r="C107" s="54"/>
      <c r="D107" s="62"/>
      <c r="E107" s="186">
        <v>5405000</v>
      </c>
      <c r="F107" s="54" t="s">
        <v>87</v>
      </c>
      <c r="G107" s="13"/>
      <c r="H107" s="14"/>
    </row>
    <row r="108" spans="1:8" ht="18.95" customHeight="1" outlineLevel="1" thickBot="1" x14ac:dyDescent="0.25">
      <c r="A108" s="47"/>
      <c r="B108" s="13" t="s">
        <v>427</v>
      </c>
      <c r="C108" s="48"/>
      <c r="D108" s="49"/>
      <c r="E108" s="192">
        <v>2027000</v>
      </c>
      <c r="F108" s="48"/>
      <c r="G108" s="13"/>
      <c r="H108" s="14"/>
    </row>
    <row r="109" spans="1:8" s="12" customFormat="1" ht="21" customHeight="1" thickTop="1" thickBot="1" x14ac:dyDescent="0.3">
      <c r="A109" s="212" t="s">
        <v>88</v>
      </c>
      <c r="B109" s="220" t="s">
        <v>89</v>
      </c>
      <c r="C109" s="221">
        <v>140000</v>
      </c>
      <c r="D109" s="222">
        <v>100000</v>
      </c>
      <c r="E109" s="223">
        <v>90000</v>
      </c>
      <c r="F109" s="71"/>
      <c r="G109" s="38"/>
    </row>
    <row r="110" spans="1:8" ht="18.95" customHeight="1" outlineLevel="1" thickBot="1" x14ac:dyDescent="0.25">
      <c r="A110" s="47"/>
      <c r="B110" s="13" t="s">
        <v>423</v>
      </c>
      <c r="C110" s="48"/>
      <c r="D110" s="49"/>
      <c r="E110" s="185">
        <v>90000</v>
      </c>
      <c r="F110" s="48"/>
      <c r="G110" s="13"/>
      <c r="H110" s="14"/>
    </row>
    <row r="111" spans="1:8" ht="21" customHeight="1" thickTop="1" thickBot="1" x14ac:dyDescent="0.3">
      <c r="A111" s="197" t="s">
        <v>90</v>
      </c>
      <c r="B111" s="198" t="s">
        <v>91</v>
      </c>
      <c r="C111" s="199">
        <v>582000</v>
      </c>
      <c r="D111" s="200">
        <v>680000</v>
      </c>
      <c r="E111" s="201">
        <f>SUM(E112:E119)</f>
        <v>617000</v>
      </c>
      <c r="F111" s="15"/>
      <c r="G111" s="13"/>
      <c r="H111" s="14"/>
    </row>
    <row r="112" spans="1:8" ht="18.95" customHeight="1" outlineLevel="1" x14ac:dyDescent="0.2">
      <c r="A112" s="39"/>
      <c r="B112" s="57" t="s">
        <v>92</v>
      </c>
      <c r="C112" s="168"/>
      <c r="D112" s="58"/>
      <c r="E112" s="187">
        <v>70000</v>
      </c>
      <c r="F112" s="41"/>
      <c r="G112" s="13"/>
      <c r="H112" s="14"/>
    </row>
    <row r="113" spans="1:8" ht="18.95" customHeight="1" outlineLevel="1" x14ac:dyDescent="0.2">
      <c r="A113" s="18"/>
      <c r="B113" s="59" t="s">
        <v>93</v>
      </c>
      <c r="C113" s="169"/>
      <c r="D113" s="60"/>
      <c r="E113" s="188">
        <v>80000</v>
      </c>
      <c r="F113" s="20"/>
      <c r="G113" s="13"/>
      <c r="H113" s="14"/>
    </row>
    <row r="114" spans="1:8" ht="18.95" customHeight="1" outlineLevel="1" x14ac:dyDescent="0.2">
      <c r="A114" s="18"/>
      <c r="B114" s="59" t="s">
        <v>94</v>
      </c>
      <c r="C114" s="169"/>
      <c r="D114" s="60"/>
      <c r="E114" s="188">
        <v>100000</v>
      </c>
      <c r="F114" s="20"/>
      <c r="G114" s="13"/>
      <c r="H114" s="14"/>
    </row>
    <row r="115" spans="1:8" ht="18.95" customHeight="1" outlineLevel="1" x14ac:dyDescent="0.2">
      <c r="A115" s="18"/>
      <c r="B115" s="59" t="s">
        <v>95</v>
      </c>
      <c r="C115" s="169"/>
      <c r="D115" s="60"/>
      <c r="E115" s="188">
        <v>75000</v>
      </c>
      <c r="F115" s="20"/>
      <c r="G115" s="13"/>
      <c r="H115" s="14"/>
    </row>
    <row r="116" spans="1:8" ht="18.95" customHeight="1" outlineLevel="1" x14ac:dyDescent="0.2">
      <c r="A116" s="18"/>
      <c r="B116" s="19" t="s">
        <v>96</v>
      </c>
      <c r="C116" s="20"/>
      <c r="D116" s="21"/>
      <c r="E116" s="181">
        <v>100000</v>
      </c>
      <c r="F116" s="20"/>
      <c r="G116" s="13"/>
      <c r="H116" s="14"/>
    </row>
    <row r="117" spans="1:8" s="70" customFormat="1" ht="18.95" customHeight="1" outlineLevel="1" x14ac:dyDescent="0.2">
      <c r="A117" s="18"/>
      <c r="B117" s="78" t="s">
        <v>97</v>
      </c>
      <c r="C117" s="77"/>
      <c r="D117" s="79"/>
      <c r="E117" s="242">
        <v>130000</v>
      </c>
      <c r="F117" s="20"/>
      <c r="G117" s="69"/>
    </row>
    <row r="118" spans="1:8" s="70" customFormat="1" ht="18.95" customHeight="1" outlineLevel="1" x14ac:dyDescent="0.2">
      <c r="A118" s="18"/>
      <c r="B118" s="78" t="s">
        <v>98</v>
      </c>
      <c r="C118" s="77"/>
      <c r="D118" s="79"/>
      <c r="E118" s="242">
        <v>50000</v>
      </c>
      <c r="F118" s="20"/>
      <c r="G118" s="69"/>
    </row>
    <row r="119" spans="1:8" s="70" customFormat="1" ht="18.95" customHeight="1" outlineLevel="1" thickBot="1" x14ac:dyDescent="0.25">
      <c r="A119" s="25"/>
      <c r="B119" s="89" t="s">
        <v>99</v>
      </c>
      <c r="C119" s="67"/>
      <c r="D119" s="68"/>
      <c r="E119" s="244">
        <v>12000</v>
      </c>
      <c r="F119" s="29"/>
      <c r="G119" s="69"/>
    </row>
    <row r="120" spans="1:8" ht="21" customHeight="1" thickTop="1" thickBot="1" x14ac:dyDescent="0.3">
      <c r="A120" s="211" t="s">
        <v>100</v>
      </c>
      <c r="B120" s="207" t="s">
        <v>101</v>
      </c>
      <c r="C120" s="208">
        <v>500000</v>
      </c>
      <c r="D120" s="209">
        <v>1200000</v>
      </c>
      <c r="E120" s="210">
        <v>500000</v>
      </c>
      <c r="F120" s="45"/>
      <c r="G120" s="13"/>
      <c r="H120" s="14"/>
    </row>
    <row r="121" spans="1:8" ht="18.95" customHeight="1" outlineLevel="1" thickBot="1" x14ac:dyDescent="0.25">
      <c r="A121" s="43"/>
      <c r="B121" s="26" t="s">
        <v>102</v>
      </c>
      <c r="C121" s="27"/>
      <c r="D121" s="28"/>
      <c r="E121" s="182">
        <v>500000</v>
      </c>
      <c r="F121" s="27"/>
      <c r="G121" s="13"/>
      <c r="H121" s="14"/>
    </row>
    <row r="122" spans="1:8" ht="21" customHeight="1" thickTop="1" thickBot="1" x14ac:dyDescent="0.3">
      <c r="A122" s="197" t="s">
        <v>103</v>
      </c>
      <c r="B122" s="198" t="s">
        <v>104</v>
      </c>
      <c r="C122" s="199">
        <v>140000</v>
      </c>
      <c r="D122" s="200">
        <v>160000</v>
      </c>
      <c r="E122" s="201">
        <f>SUM(D123:E125)</f>
        <v>140000</v>
      </c>
      <c r="F122" s="15"/>
      <c r="G122" s="13"/>
      <c r="H122" s="14"/>
    </row>
    <row r="123" spans="1:8" ht="18.95" customHeight="1" outlineLevel="1" x14ac:dyDescent="0.2">
      <c r="A123" s="50"/>
      <c r="B123" s="61" t="s">
        <v>105</v>
      </c>
      <c r="C123" s="54"/>
      <c r="D123" s="62"/>
      <c r="E123" s="186">
        <v>50000</v>
      </c>
      <c r="F123" s="54"/>
      <c r="G123" s="13"/>
      <c r="H123" s="14"/>
    </row>
    <row r="124" spans="1:8" ht="18.95" customHeight="1" outlineLevel="1" x14ac:dyDescent="0.2">
      <c r="A124" s="47"/>
      <c r="B124" s="24" t="s">
        <v>106</v>
      </c>
      <c r="C124" s="20"/>
      <c r="D124" s="21"/>
      <c r="E124" s="20">
        <v>30000</v>
      </c>
      <c r="F124" s="48"/>
      <c r="G124" s="13"/>
      <c r="H124" s="14"/>
    </row>
    <row r="125" spans="1:8" ht="18.95" customHeight="1" outlineLevel="1" thickBot="1" x14ac:dyDescent="0.25">
      <c r="A125" s="25"/>
      <c r="B125" s="26" t="s">
        <v>107</v>
      </c>
      <c r="C125" s="27"/>
      <c r="D125" s="28"/>
      <c r="E125" s="182">
        <v>60000</v>
      </c>
      <c r="F125" s="29"/>
      <c r="G125" s="13"/>
      <c r="H125" s="14"/>
    </row>
    <row r="126" spans="1:8" ht="18.95" customHeight="1" thickTop="1" thickBot="1" x14ac:dyDescent="0.3">
      <c r="A126" s="197" t="s">
        <v>351</v>
      </c>
      <c r="B126" s="198" t="s">
        <v>352</v>
      </c>
      <c r="C126" s="199">
        <v>600000</v>
      </c>
      <c r="D126" s="200">
        <v>600000</v>
      </c>
      <c r="E126" s="201">
        <v>750000</v>
      </c>
      <c r="F126" s="15"/>
      <c r="G126" s="13"/>
      <c r="H126" s="14"/>
    </row>
    <row r="127" spans="1:8" ht="18.95" customHeight="1" outlineLevel="1" thickBot="1" x14ac:dyDescent="0.25">
      <c r="A127" s="47"/>
      <c r="B127" s="13" t="s">
        <v>353</v>
      </c>
      <c r="C127" s="48"/>
      <c r="D127" s="49"/>
      <c r="E127" s="185">
        <v>750000</v>
      </c>
      <c r="F127" s="48"/>
      <c r="G127" s="13"/>
      <c r="H127" s="14"/>
    </row>
    <row r="128" spans="1:8" ht="21" customHeight="1" thickTop="1" thickBot="1" x14ac:dyDescent="0.3">
      <c r="A128" s="197" t="s">
        <v>108</v>
      </c>
      <c r="B128" s="198" t="s">
        <v>109</v>
      </c>
      <c r="C128" s="199">
        <v>7393000</v>
      </c>
      <c r="D128" s="200">
        <v>10000000</v>
      </c>
      <c r="E128" s="201">
        <f>SUM(E129:E136)</f>
        <v>9562000</v>
      </c>
      <c r="F128" s="15"/>
      <c r="G128" s="13"/>
      <c r="H128" s="14"/>
    </row>
    <row r="129" spans="1:8" ht="21" customHeight="1" outlineLevel="1" x14ac:dyDescent="0.2">
      <c r="A129" s="39"/>
      <c r="B129" s="57" t="s">
        <v>110</v>
      </c>
      <c r="C129" s="168"/>
      <c r="D129" s="58"/>
      <c r="E129" s="168">
        <v>222000</v>
      </c>
      <c r="F129" s="41"/>
      <c r="G129" s="13"/>
      <c r="H129" s="14"/>
    </row>
    <row r="130" spans="1:8" ht="18.95" customHeight="1" outlineLevel="1" x14ac:dyDescent="0.2">
      <c r="A130" s="50"/>
      <c r="B130" s="61" t="s">
        <v>364</v>
      </c>
      <c r="C130" s="54"/>
      <c r="D130" s="62"/>
      <c r="E130" s="54">
        <v>7140000</v>
      </c>
      <c r="F130" s="54" t="s">
        <v>111</v>
      </c>
      <c r="G130" s="13"/>
      <c r="H130" s="14"/>
    </row>
    <row r="131" spans="1:8" ht="18.95" customHeight="1" outlineLevel="1" x14ac:dyDescent="0.2">
      <c r="A131" s="50"/>
      <c r="B131" s="61" t="s">
        <v>365</v>
      </c>
      <c r="C131" s="54"/>
      <c r="D131" s="62"/>
      <c r="E131" s="54"/>
      <c r="F131" s="54" t="s">
        <v>369</v>
      </c>
      <c r="G131" s="13"/>
      <c r="H131" s="14"/>
    </row>
    <row r="132" spans="1:8" ht="18.95" customHeight="1" outlineLevel="1" x14ac:dyDescent="0.2">
      <c r="A132" s="50"/>
      <c r="B132" s="61" t="s">
        <v>486</v>
      </c>
      <c r="C132" s="54"/>
      <c r="D132" s="62"/>
      <c r="E132" s="54">
        <v>2000000</v>
      </c>
      <c r="F132" s="54"/>
      <c r="G132" s="13"/>
      <c r="H132" s="14"/>
    </row>
    <row r="133" spans="1:8" ht="18.95" customHeight="1" outlineLevel="1" x14ac:dyDescent="0.2">
      <c r="A133" s="50"/>
      <c r="B133" s="61" t="s">
        <v>112</v>
      </c>
      <c r="C133" s="54"/>
      <c r="D133" s="62"/>
      <c r="E133" s="54">
        <v>50000</v>
      </c>
      <c r="F133" s="54"/>
      <c r="G133" s="13"/>
      <c r="H133" s="14"/>
    </row>
    <row r="134" spans="1:8" ht="18.95" customHeight="1" outlineLevel="1" x14ac:dyDescent="0.2">
      <c r="A134" s="50"/>
      <c r="B134" s="61" t="s">
        <v>113</v>
      </c>
      <c r="C134" s="54"/>
      <c r="D134" s="62"/>
      <c r="E134" s="54">
        <v>50000</v>
      </c>
      <c r="F134" s="54"/>
      <c r="G134" s="13"/>
      <c r="H134" s="14"/>
    </row>
    <row r="135" spans="1:8" ht="18.95" customHeight="1" outlineLevel="1" x14ac:dyDescent="0.2">
      <c r="A135" s="50"/>
      <c r="B135" s="19" t="s">
        <v>114</v>
      </c>
      <c r="C135" s="20"/>
      <c r="D135" s="21"/>
      <c r="E135" s="20">
        <v>50000</v>
      </c>
      <c r="F135" s="54"/>
      <c r="G135" s="13"/>
      <c r="H135" s="14"/>
    </row>
    <row r="136" spans="1:8" ht="18.95" customHeight="1" outlineLevel="1" x14ac:dyDescent="0.2">
      <c r="A136" s="47"/>
      <c r="B136" s="24" t="s">
        <v>115</v>
      </c>
      <c r="C136" s="20"/>
      <c r="D136" s="21"/>
      <c r="E136" s="20">
        <v>50000</v>
      </c>
      <c r="F136" s="48"/>
      <c r="G136" s="13"/>
      <c r="H136" s="14"/>
    </row>
    <row r="137" spans="1:8" ht="21" customHeight="1" thickBot="1" x14ac:dyDescent="0.3">
      <c r="A137" s="211" t="s">
        <v>116</v>
      </c>
      <c r="B137" s="224" t="s">
        <v>117</v>
      </c>
      <c r="C137" s="225">
        <v>727000</v>
      </c>
      <c r="D137" s="226">
        <v>800000</v>
      </c>
      <c r="E137" s="227">
        <f>SUM(E138:E142)</f>
        <v>777000</v>
      </c>
      <c r="F137" s="45"/>
      <c r="G137" s="13"/>
      <c r="H137" s="14"/>
    </row>
    <row r="138" spans="1:8" ht="18.95" customHeight="1" outlineLevel="1" x14ac:dyDescent="0.2">
      <c r="A138" s="39"/>
      <c r="B138" s="40" t="s">
        <v>118</v>
      </c>
      <c r="C138" s="41"/>
      <c r="D138" s="42"/>
      <c r="E138" s="183">
        <v>500000</v>
      </c>
      <c r="F138" s="41"/>
      <c r="G138" s="13"/>
      <c r="H138" s="14" t="s">
        <v>119</v>
      </c>
    </row>
    <row r="139" spans="1:8" ht="18.95" customHeight="1" outlineLevel="1" x14ac:dyDescent="0.2">
      <c r="A139" s="50"/>
      <c r="B139" s="61" t="s">
        <v>120</v>
      </c>
      <c r="C139" s="54"/>
      <c r="D139" s="62"/>
      <c r="E139" s="186">
        <v>15000</v>
      </c>
      <c r="F139" s="54"/>
      <c r="G139" s="13"/>
      <c r="H139" s="14"/>
    </row>
    <row r="140" spans="1:8" ht="18.95" customHeight="1" outlineLevel="1" x14ac:dyDescent="0.2">
      <c r="A140" s="18"/>
      <c r="B140" s="19" t="s">
        <v>424</v>
      </c>
      <c r="C140" s="20"/>
      <c r="D140" s="21"/>
      <c r="E140" s="181">
        <v>142000</v>
      </c>
      <c r="F140" s="20"/>
      <c r="G140" s="13"/>
      <c r="H140" s="14"/>
    </row>
    <row r="141" spans="1:8" ht="18.95" customHeight="1" outlineLevel="1" x14ac:dyDescent="0.2">
      <c r="A141" s="22"/>
      <c r="B141" s="86" t="s">
        <v>121</v>
      </c>
      <c r="C141" s="23"/>
      <c r="D141" s="87"/>
      <c r="E141" s="193">
        <v>60000</v>
      </c>
      <c r="F141" s="23"/>
      <c r="G141" s="13"/>
      <c r="H141" s="14"/>
    </row>
    <row r="142" spans="1:8" ht="18.95" customHeight="1" outlineLevel="1" thickBot="1" x14ac:dyDescent="0.25">
      <c r="A142" s="25"/>
      <c r="B142" s="90" t="s">
        <v>122</v>
      </c>
      <c r="C142" s="29"/>
      <c r="D142" s="91"/>
      <c r="E142" s="191">
        <v>60000</v>
      </c>
      <c r="F142" s="29"/>
      <c r="G142" s="13"/>
      <c r="H142" s="14"/>
    </row>
    <row r="143" spans="1:8" ht="21" customHeight="1" thickTop="1" thickBot="1" x14ac:dyDescent="0.3">
      <c r="A143" s="206" t="s">
        <v>123</v>
      </c>
      <c r="B143" s="207" t="s">
        <v>124</v>
      </c>
      <c r="C143" s="208">
        <v>21243000</v>
      </c>
      <c r="D143" s="209">
        <v>31216885</v>
      </c>
      <c r="E143" s="210">
        <f>SUM(E144:E150)</f>
        <v>10193000</v>
      </c>
      <c r="F143" s="37"/>
      <c r="G143" s="13"/>
      <c r="H143" s="14"/>
    </row>
    <row r="144" spans="1:8" ht="18.95" customHeight="1" outlineLevel="1" x14ac:dyDescent="0.2">
      <c r="A144" s="50"/>
      <c r="B144" s="61" t="s">
        <v>447</v>
      </c>
      <c r="C144" s="54"/>
      <c r="D144" s="62"/>
      <c r="E144" s="186">
        <v>50000</v>
      </c>
      <c r="F144" s="54"/>
      <c r="G144" s="13"/>
      <c r="H144" s="14"/>
    </row>
    <row r="145" spans="1:8" ht="18.95" customHeight="1" outlineLevel="1" x14ac:dyDescent="0.2">
      <c r="A145" s="18"/>
      <c r="B145" s="19" t="s">
        <v>125</v>
      </c>
      <c r="C145" s="20"/>
      <c r="D145" s="21"/>
      <c r="E145" s="181">
        <v>50000</v>
      </c>
      <c r="F145" s="20"/>
      <c r="G145" s="13"/>
      <c r="H145" s="14"/>
    </row>
    <row r="146" spans="1:8" ht="18.95" customHeight="1" outlineLevel="1" x14ac:dyDescent="0.2">
      <c r="A146" s="18"/>
      <c r="B146" s="19" t="s">
        <v>472</v>
      </c>
      <c r="C146" s="20"/>
      <c r="D146" s="21"/>
      <c r="E146" s="181">
        <v>135000</v>
      </c>
      <c r="F146" s="20"/>
      <c r="G146" s="13"/>
      <c r="H146" s="14"/>
    </row>
    <row r="147" spans="1:8" ht="18.95" customHeight="1" outlineLevel="1" x14ac:dyDescent="0.2">
      <c r="A147" s="18"/>
      <c r="B147" s="19" t="s">
        <v>484</v>
      </c>
      <c r="C147" s="20"/>
      <c r="D147" s="21"/>
      <c r="E147" s="181">
        <v>120000</v>
      </c>
      <c r="F147" s="20"/>
      <c r="G147" s="13"/>
      <c r="H147" s="14"/>
    </row>
    <row r="148" spans="1:8" ht="18.95" customHeight="1" outlineLevel="1" x14ac:dyDescent="0.2">
      <c r="A148" s="18"/>
      <c r="B148" s="19" t="s">
        <v>374</v>
      </c>
      <c r="C148" s="20"/>
      <c r="D148" s="21"/>
      <c r="E148" s="181">
        <v>9518000</v>
      </c>
      <c r="F148" s="20" t="s">
        <v>375</v>
      </c>
      <c r="G148" s="13"/>
      <c r="H148" s="14"/>
    </row>
    <row r="149" spans="1:8" ht="18.95" customHeight="1" outlineLevel="1" x14ac:dyDescent="0.2">
      <c r="A149" s="18"/>
      <c r="B149" s="19" t="s">
        <v>429</v>
      </c>
      <c r="C149" s="20"/>
      <c r="D149" s="21"/>
      <c r="E149" s="181">
        <v>20000</v>
      </c>
      <c r="F149" s="20"/>
      <c r="G149" s="13"/>
      <c r="H149" s="14"/>
    </row>
    <row r="150" spans="1:8" ht="18.95" customHeight="1" outlineLevel="1" thickBot="1" x14ac:dyDescent="0.25">
      <c r="A150" s="47"/>
      <c r="B150" s="13" t="s">
        <v>430</v>
      </c>
      <c r="C150" s="48"/>
      <c r="D150" s="49"/>
      <c r="E150" s="185">
        <v>300000</v>
      </c>
      <c r="F150" s="48"/>
      <c r="G150" s="13"/>
      <c r="H150" s="14"/>
    </row>
    <row r="151" spans="1:8" ht="21" customHeight="1" thickTop="1" thickBot="1" x14ac:dyDescent="0.3">
      <c r="A151" s="197" t="s">
        <v>126</v>
      </c>
      <c r="B151" s="198" t="s">
        <v>127</v>
      </c>
      <c r="C151" s="199">
        <v>7900000</v>
      </c>
      <c r="D151" s="200">
        <v>7800000</v>
      </c>
      <c r="E151" s="229">
        <f>SUM(E152:E177)</f>
        <v>7850000</v>
      </c>
      <c r="F151" s="15"/>
      <c r="G151" s="13"/>
      <c r="H151" s="14"/>
    </row>
    <row r="152" spans="1:8" ht="21" customHeight="1" outlineLevel="1" x14ac:dyDescent="0.2">
      <c r="A152" s="252"/>
      <c r="B152" s="228" t="s">
        <v>128</v>
      </c>
      <c r="C152" s="194"/>
      <c r="D152" s="194"/>
      <c r="E152" s="194">
        <v>6200000</v>
      </c>
      <c r="F152" s="92"/>
      <c r="G152" s="13"/>
      <c r="H152" s="14"/>
    </row>
    <row r="153" spans="1:8" ht="21" customHeight="1" outlineLevel="1" x14ac:dyDescent="0.2">
      <c r="A153" s="93"/>
      <c r="B153" s="94" t="s">
        <v>129</v>
      </c>
      <c r="C153" s="172"/>
      <c r="D153" s="95"/>
      <c r="E153" s="194">
        <v>1500000</v>
      </c>
      <c r="F153" s="96"/>
      <c r="G153" s="13"/>
      <c r="H153" s="14"/>
    </row>
    <row r="154" spans="1:8" ht="21" customHeight="1" outlineLevel="1" x14ac:dyDescent="0.2">
      <c r="A154" s="97"/>
      <c r="B154" s="98" t="s">
        <v>130</v>
      </c>
      <c r="C154" s="169"/>
      <c r="D154" s="60"/>
      <c r="E154" s="178"/>
      <c r="F154" s="99"/>
      <c r="G154" s="13"/>
      <c r="H154" s="14"/>
    </row>
    <row r="155" spans="1:8" ht="21" customHeight="1" outlineLevel="1" x14ac:dyDescent="0.2">
      <c r="A155" s="97"/>
      <c r="B155" s="98" t="s">
        <v>131</v>
      </c>
      <c r="C155" s="169"/>
      <c r="D155" s="60"/>
      <c r="E155" s="178"/>
      <c r="F155" s="99"/>
      <c r="G155" s="13"/>
      <c r="H155" s="14"/>
    </row>
    <row r="156" spans="1:8" ht="21" customHeight="1" outlineLevel="1" x14ac:dyDescent="0.2">
      <c r="A156" s="97"/>
      <c r="B156" s="98" t="s">
        <v>132</v>
      </c>
      <c r="C156" s="169"/>
      <c r="D156" s="60"/>
      <c r="E156" s="178"/>
      <c r="F156" s="99"/>
      <c r="G156" s="13"/>
      <c r="H156" s="14"/>
    </row>
    <row r="157" spans="1:8" ht="21" customHeight="1" outlineLevel="1" x14ac:dyDescent="0.2">
      <c r="A157" s="97"/>
      <c r="B157" s="98" t="s">
        <v>133</v>
      </c>
      <c r="C157" s="169"/>
      <c r="D157" s="60"/>
      <c r="E157" s="178"/>
      <c r="F157" s="99"/>
      <c r="G157" s="13"/>
      <c r="H157" s="14"/>
    </row>
    <row r="158" spans="1:8" ht="21" customHeight="1" outlineLevel="1" x14ac:dyDescent="0.2">
      <c r="A158" s="97"/>
      <c r="B158" s="98" t="s">
        <v>134</v>
      </c>
      <c r="C158" s="169"/>
      <c r="D158" s="60"/>
      <c r="E158" s="178"/>
      <c r="F158" s="99"/>
      <c r="G158" s="13"/>
      <c r="H158" s="14"/>
    </row>
    <row r="159" spans="1:8" ht="21" customHeight="1" outlineLevel="1" x14ac:dyDescent="0.2">
      <c r="A159" s="97"/>
      <c r="B159" s="98" t="s">
        <v>135</v>
      </c>
      <c r="C159" s="169"/>
      <c r="D159" s="60"/>
      <c r="E159" s="178"/>
      <c r="F159" s="99"/>
      <c r="G159" s="13"/>
      <c r="H159" s="14"/>
    </row>
    <row r="160" spans="1:8" ht="21" customHeight="1" outlineLevel="1" x14ac:dyDescent="0.2">
      <c r="A160" s="97"/>
      <c r="B160" s="98" t="s">
        <v>384</v>
      </c>
      <c r="C160" s="169"/>
      <c r="D160" s="60"/>
      <c r="E160" s="178"/>
      <c r="F160" s="99"/>
      <c r="G160" s="13"/>
      <c r="H160" s="14"/>
    </row>
    <row r="161" spans="1:8" ht="21" customHeight="1" outlineLevel="1" x14ac:dyDescent="0.2">
      <c r="A161" s="97"/>
      <c r="B161" s="98" t="s">
        <v>136</v>
      </c>
      <c r="C161" s="169"/>
      <c r="D161" s="60"/>
      <c r="E161" s="178"/>
      <c r="F161" s="99"/>
      <c r="G161" s="13"/>
      <c r="H161" s="14"/>
    </row>
    <row r="162" spans="1:8" ht="21" customHeight="1" outlineLevel="1" x14ac:dyDescent="0.2">
      <c r="A162" s="97"/>
      <c r="B162" s="101" t="s">
        <v>385</v>
      </c>
      <c r="C162" s="169"/>
      <c r="D162" s="60"/>
      <c r="E162" s="178"/>
      <c r="F162" s="99"/>
      <c r="G162" s="13"/>
      <c r="H162" s="14"/>
    </row>
    <row r="163" spans="1:8" ht="21" customHeight="1" outlineLevel="1" x14ac:dyDescent="0.2">
      <c r="A163" s="97"/>
      <c r="B163" s="101" t="s">
        <v>386</v>
      </c>
      <c r="C163" s="169"/>
      <c r="D163" s="60"/>
      <c r="E163" s="178"/>
      <c r="F163" s="99"/>
      <c r="G163" s="13"/>
      <c r="H163" s="14"/>
    </row>
    <row r="164" spans="1:8" ht="21" customHeight="1" outlineLevel="1" x14ac:dyDescent="0.2">
      <c r="A164" s="97"/>
      <c r="B164" s="101" t="s">
        <v>387</v>
      </c>
      <c r="C164" s="169"/>
      <c r="D164" s="60"/>
      <c r="E164" s="178"/>
      <c r="F164" s="99"/>
      <c r="G164" s="13"/>
      <c r="H164" s="14"/>
    </row>
    <row r="165" spans="1:8" ht="21" customHeight="1" outlineLevel="1" x14ac:dyDescent="0.2">
      <c r="A165" s="97"/>
      <c r="B165" s="101" t="s">
        <v>388</v>
      </c>
      <c r="C165" s="169"/>
      <c r="D165" s="60"/>
      <c r="E165" s="178"/>
      <c r="F165" s="99"/>
      <c r="G165" s="13"/>
      <c r="H165" s="14"/>
    </row>
    <row r="166" spans="1:8" ht="21" customHeight="1" outlineLevel="1" x14ac:dyDescent="0.2">
      <c r="A166" s="97"/>
      <c r="B166" s="101" t="s">
        <v>389</v>
      </c>
      <c r="C166" s="169"/>
      <c r="D166" s="60"/>
      <c r="E166" s="178"/>
      <c r="F166" s="99"/>
      <c r="G166" s="13"/>
      <c r="H166" s="14"/>
    </row>
    <row r="167" spans="1:8" ht="21" customHeight="1" outlineLevel="1" x14ac:dyDescent="0.2">
      <c r="A167" s="97"/>
      <c r="B167" s="101" t="s">
        <v>390</v>
      </c>
      <c r="C167" s="169"/>
      <c r="D167" s="60"/>
      <c r="E167" s="178"/>
      <c r="F167" s="99"/>
      <c r="G167" s="13"/>
      <c r="H167" s="14"/>
    </row>
    <row r="168" spans="1:8" ht="21" customHeight="1" outlineLevel="1" x14ac:dyDescent="0.2">
      <c r="A168" s="97"/>
      <c r="B168" s="101" t="s">
        <v>391</v>
      </c>
      <c r="C168" s="169"/>
      <c r="D168" s="60"/>
      <c r="E168" s="178"/>
      <c r="F168" s="99"/>
      <c r="G168" s="13"/>
      <c r="H168" s="14"/>
    </row>
    <row r="169" spans="1:8" ht="18.95" customHeight="1" outlineLevel="1" x14ac:dyDescent="0.2">
      <c r="A169" s="97"/>
      <c r="B169" s="101" t="s">
        <v>137</v>
      </c>
      <c r="C169" s="77"/>
      <c r="D169" s="79"/>
      <c r="E169" s="156"/>
      <c r="F169" s="99"/>
      <c r="G169" s="13"/>
      <c r="H169" s="14"/>
    </row>
    <row r="170" spans="1:8" ht="18.95" customHeight="1" outlineLevel="1" x14ac:dyDescent="0.2">
      <c r="A170" s="97"/>
      <c r="B170" s="101" t="s">
        <v>138</v>
      </c>
      <c r="C170" s="77"/>
      <c r="D170" s="79"/>
      <c r="E170" s="156"/>
      <c r="F170" s="99"/>
      <c r="G170" s="49"/>
      <c r="H170" s="14"/>
    </row>
    <row r="171" spans="1:8" ht="18.95" customHeight="1" outlineLevel="1" x14ac:dyDescent="0.2">
      <c r="A171" s="97"/>
      <c r="B171" s="101" t="s">
        <v>139</v>
      </c>
      <c r="C171" s="77"/>
      <c r="D171" s="79"/>
      <c r="E171" s="156"/>
      <c r="F171" s="99"/>
      <c r="G171" s="13"/>
      <c r="H171" s="14"/>
    </row>
    <row r="172" spans="1:8" ht="18.95" customHeight="1" outlineLevel="1" x14ac:dyDescent="0.2">
      <c r="A172" s="97"/>
      <c r="B172" s="101" t="s">
        <v>140</v>
      </c>
      <c r="C172" s="77"/>
      <c r="D172" s="79"/>
      <c r="E172" s="156"/>
      <c r="F172" s="99"/>
      <c r="G172" s="49"/>
      <c r="H172" s="14"/>
    </row>
    <row r="173" spans="1:8" ht="18.95" customHeight="1" outlineLevel="1" x14ac:dyDescent="0.2">
      <c r="A173" s="97"/>
      <c r="B173" s="101" t="s">
        <v>141</v>
      </c>
      <c r="C173" s="77"/>
      <c r="D173" s="79"/>
      <c r="E173" s="156"/>
      <c r="F173" s="99"/>
      <c r="G173" s="13"/>
      <c r="H173" s="14"/>
    </row>
    <row r="174" spans="1:8" ht="18.95" customHeight="1" outlineLevel="1" x14ac:dyDescent="0.2">
      <c r="A174" s="97"/>
      <c r="B174" s="101" t="s">
        <v>142</v>
      </c>
      <c r="C174" s="77"/>
      <c r="D174" s="79"/>
      <c r="E174" s="156"/>
      <c r="F174" s="99"/>
      <c r="G174" s="13"/>
      <c r="H174" s="14"/>
    </row>
    <row r="175" spans="1:8" ht="18.95" customHeight="1" outlineLevel="1" x14ac:dyDescent="0.2">
      <c r="A175" s="97"/>
      <c r="B175" s="101" t="s">
        <v>382</v>
      </c>
      <c r="C175" s="77"/>
      <c r="D175" s="79"/>
      <c r="E175" s="156"/>
      <c r="F175" s="99"/>
      <c r="G175" s="13"/>
      <c r="H175" s="14"/>
    </row>
    <row r="176" spans="1:8" ht="18.95" customHeight="1" outlineLevel="1" x14ac:dyDescent="0.2">
      <c r="A176" s="97"/>
      <c r="B176" s="101" t="s">
        <v>383</v>
      </c>
      <c r="C176" s="77"/>
      <c r="D176" s="79"/>
      <c r="E176" s="156"/>
      <c r="F176" s="99"/>
      <c r="G176" s="13"/>
      <c r="H176" s="14"/>
    </row>
    <row r="177" spans="1:8" ht="18.95" customHeight="1" outlineLevel="1" thickBot="1" x14ac:dyDescent="0.25">
      <c r="A177" s="102"/>
      <c r="B177" s="103" t="s">
        <v>143</v>
      </c>
      <c r="C177" s="67"/>
      <c r="D177" s="68"/>
      <c r="E177" s="246">
        <v>150000</v>
      </c>
      <c r="F177" s="104"/>
      <c r="G177" s="13"/>
      <c r="H177" s="14"/>
    </row>
    <row r="178" spans="1:8" ht="21" customHeight="1" thickTop="1" thickBot="1" x14ac:dyDescent="0.3">
      <c r="A178" s="211" t="s">
        <v>144</v>
      </c>
      <c r="B178" s="202" t="s">
        <v>145</v>
      </c>
      <c r="C178" s="203">
        <v>830000</v>
      </c>
      <c r="D178" s="204">
        <v>2267200</v>
      </c>
      <c r="E178" s="205">
        <v>755000</v>
      </c>
      <c r="F178" s="45"/>
      <c r="G178" s="13"/>
      <c r="H178" s="14"/>
    </row>
    <row r="179" spans="1:8" ht="21" customHeight="1" outlineLevel="1" thickBot="1" x14ac:dyDescent="0.25">
      <c r="A179" s="105"/>
      <c r="B179" s="61" t="s">
        <v>146</v>
      </c>
      <c r="C179" s="54"/>
      <c r="D179" s="62"/>
      <c r="E179" s="186">
        <v>755000</v>
      </c>
      <c r="F179" s="54" t="s">
        <v>147</v>
      </c>
      <c r="G179" s="13"/>
      <c r="H179" s="14"/>
    </row>
    <row r="180" spans="1:8" ht="21" customHeight="1" thickTop="1" thickBot="1" x14ac:dyDescent="0.3">
      <c r="A180" s="212" t="s">
        <v>148</v>
      </c>
      <c r="B180" s="198" t="s">
        <v>149</v>
      </c>
      <c r="C180" s="199">
        <v>1000000</v>
      </c>
      <c r="D180" s="200">
        <v>1008000</v>
      </c>
      <c r="E180" s="201">
        <v>0</v>
      </c>
      <c r="F180" s="71"/>
      <c r="G180" s="13"/>
      <c r="H180" s="14"/>
    </row>
    <row r="181" spans="1:8" ht="21" customHeight="1" outlineLevel="1" thickBot="1" x14ac:dyDescent="0.25">
      <c r="A181" s="106"/>
      <c r="B181" s="57" t="s">
        <v>433</v>
      </c>
      <c r="C181" s="168"/>
      <c r="D181" s="58"/>
      <c r="E181" s="187"/>
      <c r="F181" s="107"/>
      <c r="G181" s="13"/>
      <c r="H181" s="14"/>
    </row>
    <row r="182" spans="1:8" ht="18.95" customHeight="1" thickTop="1" thickBot="1" x14ac:dyDescent="0.3">
      <c r="A182" s="213" t="s">
        <v>150</v>
      </c>
      <c r="B182" s="214" t="s">
        <v>151</v>
      </c>
      <c r="C182" s="215">
        <v>0</v>
      </c>
      <c r="D182" s="216">
        <v>86000</v>
      </c>
      <c r="E182" s="217">
        <v>0</v>
      </c>
      <c r="F182" s="56"/>
      <c r="G182" s="13"/>
      <c r="H182" s="14"/>
    </row>
    <row r="183" spans="1:8" ht="18.95" customHeight="1" outlineLevel="1" x14ac:dyDescent="0.2">
      <c r="A183" s="18"/>
      <c r="B183" s="19" t="s">
        <v>152</v>
      </c>
      <c r="C183" s="20"/>
      <c r="D183" s="21"/>
      <c r="E183" s="181"/>
      <c r="F183" s="20"/>
      <c r="G183" s="13"/>
      <c r="H183" s="14"/>
    </row>
    <row r="184" spans="1:8" ht="18.95" customHeight="1" outlineLevel="1" x14ac:dyDescent="0.2">
      <c r="A184" s="18"/>
      <c r="B184" s="19" t="s">
        <v>153</v>
      </c>
      <c r="C184" s="20"/>
      <c r="D184" s="21"/>
      <c r="E184" s="181"/>
      <c r="F184" s="20"/>
      <c r="G184" s="13"/>
      <c r="H184" s="14"/>
    </row>
    <row r="185" spans="1:8" ht="18.95" customHeight="1" outlineLevel="1" x14ac:dyDescent="0.2">
      <c r="A185" s="18"/>
      <c r="B185" s="19" t="s">
        <v>154</v>
      </c>
      <c r="C185" s="20"/>
      <c r="D185" s="21"/>
      <c r="E185" s="181"/>
      <c r="F185" s="20"/>
      <c r="G185" s="13"/>
      <c r="H185" s="14"/>
    </row>
    <row r="186" spans="1:8" ht="18.95" customHeight="1" outlineLevel="1" thickBot="1" x14ac:dyDescent="0.25">
      <c r="A186" s="18"/>
      <c r="B186" s="19" t="s">
        <v>155</v>
      </c>
      <c r="C186" s="20"/>
      <c r="D186" s="21"/>
      <c r="E186" s="181"/>
      <c r="F186" s="20"/>
      <c r="G186" s="13"/>
      <c r="H186" s="14"/>
    </row>
    <row r="187" spans="1:8" ht="18.95" customHeight="1" thickTop="1" thickBot="1" x14ac:dyDescent="0.3">
      <c r="A187" s="197" t="s">
        <v>156</v>
      </c>
      <c r="B187" s="198" t="s">
        <v>157</v>
      </c>
      <c r="C187" s="199">
        <f>SUM(C188:C189)</f>
        <v>0</v>
      </c>
      <c r="D187" s="230">
        <v>145100</v>
      </c>
      <c r="E187" s="199">
        <v>0</v>
      </c>
      <c r="F187" s="15"/>
      <c r="G187" s="13"/>
      <c r="H187" s="14"/>
    </row>
    <row r="188" spans="1:8" ht="18.95" customHeight="1" outlineLevel="1" x14ac:dyDescent="0.2">
      <c r="A188" s="106"/>
      <c r="B188" s="57" t="s">
        <v>392</v>
      </c>
      <c r="C188" s="168"/>
      <c r="D188" s="58"/>
      <c r="E188" s="187"/>
      <c r="F188" s="107"/>
      <c r="G188" s="13"/>
      <c r="H188" s="14"/>
    </row>
    <row r="189" spans="1:8" ht="18.95" customHeight="1" outlineLevel="1" thickBot="1" x14ac:dyDescent="0.25">
      <c r="A189" s="148"/>
      <c r="B189" s="65" t="s">
        <v>393</v>
      </c>
      <c r="C189" s="170"/>
      <c r="D189" s="66"/>
      <c r="E189" s="189"/>
      <c r="F189" s="100"/>
      <c r="G189" s="13"/>
      <c r="H189" s="14"/>
    </row>
    <row r="190" spans="1:8" ht="21" customHeight="1" thickTop="1" thickBot="1" x14ac:dyDescent="0.3">
      <c r="A190" s="197" t="s">
        <v>158</v>
      </c>
      <c r="B190" s="198" t="s">
        <v>159</v>
      </c>
      <c r="C190" s="199">
        <v>90000</v>
      </c>
      <c r="D190" s="200">
        <v>50700</v>
      </c>
      <c r="E190" s="201">
        <f>E191</f>
        <v>90000</v>
      </c>
      <c r="F190" s="15"/>
      <c r="G190" s="13"/>
      <c r="H190" s="14"/>
    </row>
    <row r="191" spans="1:8" ht="18.95" customHeight="1" outlineLevel="1" thickBot="1" x14ac:dyDescent="0.25">
      <c r="A191" s="108"/>
      <c r="B191" s="109" t="s">
        <v>160</v>
      </c>
      <c r="C191" s="167"/>
      <c r="D191" s="110"/>
      <c r="E191" s="240">
        <v>90000</v>
      </c>
      <c r="F191" s="111"/>
      <c r="G191" s="13"/>
      <c r="H191" s="14"/>
    </row>
    <row r="192" spans="1:8" ht="18.95" customHeight="1" thickTop="1" thickBot="1" x14ac:dyDescent="0.3">
      <c r="A192" s="211" t="s">
        <v>161</v>
      </c>
      <c r="B192" s="202" t="s">
        <v>162</v>
      </c>
      <c r="C192" s="203">
        <v>0</v>
      </c>
      <c r="D192" s="204">
        <v>5000</v>
      </c>
      <c r="E192" s="205"/>
      <c r="F192" s="45"/>
      <c r="G192" s="13"/>
      <c r="H192" s="14"/>
    </row>
    <row r="193" spans="1:8" ht="18.95" customHeight="1" outlineLevel="1" thickBot="1" x14ac:dyDescent="0.25">
      <c r="A193" s="106"/>
      <c r="B193" s="57" t="s">
        <v>394</v>
      </c>
      <c r="C193" s="168"/>
      <c r="D193" s="58"/>
      <c r="E193" s="187"/>
      <c r="F193" s="107"/>
      <c r="G193" s="13"/>
      <c r="H193" s="14"/>
    </row>
    <row r="194" spans="1:8" ht="21" customHeight="1" thickTop="1" thickBot="1" x14ac:dyDescent="0.3">
      <c r="A194" s="212" t="s">
        <v>163</v>
      </c>
      <c r="B194" s="198" t="s">
        <v>164</v>
      </c>
      <c r="C194" s="199">
        <v>4700000</v>
      </c>
      <c r="D194" s="200">
        <v>3884994</v>
      </c>
      <c r="E194" s="201">
        <f>SUM(E195:E198)</f>
        <v>9900000</v>
      </c>
      <c r="F194" s="71"/>
      <c r="G194" s="13"/>
      <c r="H194" s="14"/>
    </row>
    <row r="195" spans="1:8" ht="18.95" customHeight="1" outlineLevel="1" x14ac:dyDescent="0.2">
      <c r="A195" s="39"/>
      <c r="B195" s="40" t="s">
        <v>165</v>
      </c>
      <c r="C195" s="41"/>
      <c r="D195" s="42"/>
      <c r="E195" s="183">
        <v>4200000</v>
      </c>
      <c r="F195" s="41"/>
      <c r="G195" s="13"/>
      <c r="H195" s="14"/>
    </row>
    <row r="196" spans="1:8" ht="18.95" customHeight="1" outlineLevel="1" x14ac:dyDescent="0.2">
      <c r="A196" s="50"/>
      <c r="B196" s="51" t="s">
        <v>468</v>
      </c>
      <c r="C196" s="52"/>
      <c r="D196" s="53"/>
      <c r="E196" s="186">
        <v>150000</v>
      </c>
      <c r="F196" s="54"/>
      <c r="G196" s="13"/>
      <c r="H196" s="14"/>
    </row>
    <row r="197" spans="1:8" ht="18.95" customHeight="1" outlineLevel="1" x14ac:dyDescent="0.2">
      <c r="A197" s="50"/>
      <c r="B197" s="61" t="s">
        <v>479</v>
      </c>
      <c r="C197" s="54"/>
      <c r="D197" s="62"/>
      <c r="E197" s="186">
        <v>4600000</v>
      </c>
      <c r="F197" s="54"/>
      <c r="G197" s="13"/>
      <c r="H197" s="14"/>
    </row>
    <row r="198" spans="1:8" ht="18.95" customHeight="1" outlineLevel="1" thickBot="1" x14ac:dyDescent="0.25">
      <c r="A198" s="18"/>
      <c r="B198" s="19" t="s">
        <v>166</v>
      </c>
      <c r="C198" s="20"/>
      <c r="D198" s="21"/>
      <c r="E198" s="181">
        <v>950000</v>
      </c>
      <c r="F198" s="20" t="s">
        <v>27</v>
      </c>
      <c r="G198" s="13"/>
      <c r="H198" s="14"/>
    </row>
    <row r="199" spans="1:8" ht="21" customHeight="1" thickTop="1" thickBot="1" x14ac:dyDescent="0.3">
      <c r="A199" s="212" t="s">
        <v>167</v>
      </c>
      <c r="B199" s="198" t="s">
        <v>168</v>
      </c>
      <c r="C199" s="199">
        <v>1580000</v>
      </c>
      <c r="D199" s="200">
        <v>7683000</v>
      </c>
      <c r="E199" s="201">
        <f>SUM(E200:E203)</f>
        <v>1760000</v>
      </c>
      <c r="F199" s="71"/>
      <c r="G199" s="13"/>
      <c r="H199" s="14"/>
    </row>
    <row r="200" spans="1:8" ht="18.95" customHeight="1" outlineLevel="1" x14ac:dyDescent="0.2">
      <c r="A200" s="39"/>
      <c r="B200" s="40" t="s">
        <v>478</v>
      </c>
      <c r="C200" s="41"/>
      <c r="D200" s="42"/>
      <c r="E200" s="183">
        <v>1640000</v>
      </c>
      <c r="F200" s="41" t="s">
        <v>27</v>
      </c>
      <c r="G200" s="13"/>
      <c r="H200" s="14"/>
    </row>
    <row r="201" spans="1:8" ht="18.95" customHeight="1" outlineLevel="1" x14ac:dyDescent="0.2">
      <c r="A201" s="18"/>
      <c r="B201" s="19" t="s">
        <v>366</v>
      </c>
      <c r="C201" s="20"/>
      <c r="D201" s="21"/>
      <c r="E201" s="181"/>
      <c r="F201" s="20"/>
      <c r="G201" s="13"/>
      <c r="H201" s="14"/>
    </row>
    <row r="202" spans="1:8" ht="18.95" customHeight="1" outlineLevel="1" x14ac:dyDescent="0.2">
      <c r="A202" s="47"/>
      <c r="B202" s="13" t="s">
        <v>169</v>
      </c>
      <c r="C202" s="48"/>
      <c r="D202" s="49"/>
      <c r="E202" s="185">
        <v>40000</v>
      </c>
      <c r="F202" s="48"/>
      <c r="G202" s="13"/>
      <c r="H202" s="14"/>
    </row>
    <row r="203" spans="1:8" ht="18.95" customHeight="1" outlineLevel="1" thickBot="1" x14ac:dyDescent="0.25">
      <c r="A203" s="25"/>
      <c r="B203" s="90" t="s">
        <v>361</v>
      </c>
      <c r="C203" s="29"/>
      <c r="D203" s="91"/>
      <c r="E203" s="191">
        <v>80000</v>
      </c>
      <c r="F203" s="29"/>
      <c r="G203" s="13"/>
      <c r="H203" s="14"/>
    </row>
    <row r="204" spans="1:8" ht="18.95" customHeight="1" thickTop="1" thickBot="1" x14ac:dyDescent="0.3">
      <c r="A204" s="212" t="s">
        <v>170</v>
      </c>
      <c r="B204" s="198" t="s">
        <v>171</v>
      </c>
      <c r="C204" s="199">
        <v>0</v>
      </c>
      <c r="D204" s="200">
        <v>255000</v>
      </c>
      <c r="E204" s="201">
        <v>0</v>
      </c>
      <c r="F204" s="71"/>
      <c r="G204" s="13"/>
      <c r="H204" s="14"/>
    </row>
    <row r="205" spans="1:8" ht="18.95" customHeight="1" outlineLevel="1" thickBot="1" x14ac:dyDescent="0.25">
      <c r="A205" s="43"/>
      <c r="B205" s="26"/>
      <c r="C205" s="27"/>
      <c r="D205" s="28"/>
      <c r="E205" s="182"/>
      <c r="F205" s="27"/>
      <c r="G205" s="13"/>
      <c r="H205" s="14"/>
    </row>
    <row r="206" spans="1:8" ht="18.95" customHeight="1" thickTop="1" thickBot="1" x14ac:dyDescent="0.3">
      <c r="A206" s="239" t="s">
        <v>172</v>
      </c>
      <c r="B206" s="219" t="s">
        <v>173</v>
      </c>
      <c r="C206" s="199">
        <v>0</v>
      </c>
      <c r="D206" s="200">
        <v>250000</v>
      </c>
      <c r="E206" s="201">
        <v>460000</v>
      </c>
      <c r="F206" s="71"/>
      <c r="G206" s="13"/>
      <c r="H206" s="14"/>
    </row>
    <row r="207" spans="1:8" ht="18.95" customHeight="1" x14ac:dyDescent="0.2">
      <c r="A207" s="253"/>
      <c r="B207" s="228" t="s">
        <v>524</v>
      </c>
      <c r="C207" s="194"/>
      <c r="D207" s="194"/>
      <c r="E207" s="194">
        <v>300000</v>
      </c>
      <c r="F207" s="254"/>
      <c r="G207" s="13"/>
      <c r="H207" s="14"/>
    </row>
    <row r="208" spans="1:8" ht="18.95" customHeight="1" outlineLevel="1" thickBot="1" x14ac:dyDescent="0.25">
      <c r="A208" s="255"/>
      <c r="B208" s="237" t="s">
        <v>525</v>
      </c>
      <c r="C208" s="238"/>
      <c r="D208" s="238"/>
      <c r="E208" s="238">
        <v>160000</v>
      </c>
      <c r="F208" s="256"/>
      <c r="G208" s="13"/>
      <c r="H208" s="14"/>
    </row>
    <row r="209" spans="1:8" ht="21" customHeight="1" thickBot="1" x14ac:dyDescent="0.3">
      <c r="A209" s="211" t="s">
        <v>174</v>
      </c>
      <c r="B209" s="202" t="s">
        <v>175</v>
      </c>
      <c r="C209" s="203">
        <v>17384000</v>
      </c>
      <c r="D209" s="204">
        <v>26040850</v>
      </c>
      <c r="E209" s="205">
        <f>SUM(E210:E236)</f>
        <v>13241000</v>
      </c>
      <c r="F209" s="45"/>
      <c r="G209" s="13"/>
      <c r="H209" s="14"/>
    </row>
    <row r="210" spans="1:8" ht="18.95" customHeight="1" outlineLevel="1" x14ac:dyDescent="0.2">
      <c r="A210" s="39"/>
      <c r="B210" s="112" t="s">
        <v>176</v>
      </c>
      <c r="C210" s="39"/>
      <c r="D210" s="113"/>
      <c r="E210" s="183">
        <v>370000</v>
      </c>
      <c r="F210" s="41" t="s">
        <v>27</v>
      </c>
      <c r="G210" s="13"/>
      <c r="H210" s="14"/>
    </row>
    <row r="211" spans="1:8" ht="18.95" customHeight="1" outlineLevel="1" x14ac:dyDescent="0.2">
      <c r="A211" s="18"/>
      <c r="B211" s="19" t="s">
        <v>177</v>
      </c>
      <c r="C211" s="20"/>
      <c r="D211" s="21"/>
      <c r="E211" s="181">
        <v>65000</v>
      </c>
      <c r="F211" s="20"/>
      <c r="G211" s="13"/>
      <c r="H211" s="14"/>
    </row>
    <row r="212" spans="1:8" ht="18.95" customHeight="1" outlineLevel="1" x14ac:dyDescent="0.2">
      <c r="A212" s="18"/>
      <c r="B212" s="24" t="s">
        <v>178</v>
      </c>
      <c r="C212" s="20"/>
      <c r="D212" s="21"/>
      <c r="E212" s="181">
        <v>40000</v>
      </c>
      <c r="F212" s="20"/>
      <c r="G212" s="13"/>
      <c r="H212" s="14"/>
    </row>
    <row r="213" spans="1:8" ht="18.95" customHeight="1" outlineLevel="1" x14ac:dyDescent="0.2">
      <c r="A213" s="50"/>
      <c r="B213" s="61" t="s">
        <v>179</v>
      </c>
      <c r="C213" s="54"/>
      <c r="D213" s="62"/>
      <c r="E213" s="186">
        <v>50000</v>
      </c>
      <c r="F213" s="54"/>
      <c r="G213" s="13"/>
      <c r="H213" s="14"/>
    </row>
    <row r="214" spans="1:8" ht="18.95" customHeight="1" outlineLevel="1" x14ac:dyDescent="0.2">
      <c r="A214" s="18"/>
      <c r="B214" s="61" t="s">
        <v>180</v>
      </c>
      <c r="C214" s="54"/>
      <c r="D214" s="62"/>
      <c r="E214" s="186">
        <v>96000</v>
      </c>
      <c r="F214" s="20"/>
      <c r="G214" s="13"/>
      <c r="H214" s="14"/>
    </row>
    <row r="215" spans="1:8" ht="18.95" customHeight="1" outlineLevel="1" x14ac:dyDescent="0.2">
      <c r="A215" s="50"/>
      <c r="B215" s="61" t="s">
        <v>446</v>
      </c>
      <c r="C215" s="54"/>
      <c r="D215" s="62"/>
      <c r="E215" s="186">
        <v>20000</v>
      </c>
      <c r="F215" s="54"/>
      <c r="G215" s="13"/>
      <c r="H215" s="14"/>
    </row>
    <row r="216" spans="1:8" ht="18.95" customHeight="1" outlineLevel="1" x14ac:dyDescent="0.2">
      <c r="A216" s="50"/>
      <c r="B216" s="61" t="s">
        <v>181</v>
      </c>
      <c r="C216" s="54"/>
      <c r="D216" s="62"/>
      <c r="E216" s="186">
        <v>17000</v>
      </c>
      <c r="F216" s="54"/>
      <c r="G216" s="13"/>
      <c r="H216" s="14"/>
    </row>
    <row r="217" spans="1:8" ht="18.95" customHeight="1" outlineLevel="1" x14ac:dyDescent="0.2">
      <c r="A217" s="18"/>
      <c r="B217" s="19" t="s">
        <v>182</v>
      </c>
      <c r="C217" s="20"/>
      <c r="D217" s="21"/>
      <c r="E217" s="181">
        <v>300000</v>
      </c>
      <c r="F217" s="20"/>
      <c r="G217" s="13"/>
      <c r="H217" s="14"/>
    </row>
    <row r="218" spans="1:8" ht="18.95" customHeight="1" outlineLevel="1" x14ac:dyDescent="0.2">
      <c r="A218" s="18"/>
      <c r="B218" s="19" t="s">
        <v>359</v>
      </c>
      <c r="C218" s="20"/>
      <c r="D218" s="21"/>
      <c r="E218" s="181">
        <v>30000</v>
      </c>
      <c r="F218" s="20"/>
      <c r="G218" s="13"/>
      <c r="H218" s="14"/>
    </row>
    <row r="219" spans="1:8" ht="18.95" customHeight="1" outlineLevel="1" x14ac:dyDescent="0.2">
      <c r="A219" s="18"/>
      <c r="B219" s="19" t="s">
        <v>183</v>
      </c>
      <c r="C219" s="20"/>
      <c r="D219" s="21"/>
      <c r="E219" s="181">
        <v>180000</v>
      </c>
      <c r="F219" s="20"/>
      <c r="G219" s="13"/>
      <c r="H219" s="14"/>
    </row>
    <row r="220" spans="1:8" ht="18.95" customHeight="1" outlineLevel="1" x14ac:dyDescent="0.2">
      <c r="A220" s="47"/>
      <c r="B220" s="13" t="s">
        <v>360</v>
      </c>
      <c r="C220" s="48"/>
      <c r="D220" s="49"/>
      <c r="E220" s="185">
        <v>50000</v>
      </c>
      <c r="F220" s="48"/>
      <c r="G220" s="13"/>
      <c r="H220" s="14"/>
    </row>
    <row r="221" spans="1:8" ht="18.95" customHeight="1" outlineLevel="1" x14ac:dyDescent="0.2">
      <c r="A221" s="18"/>
      <c r="B221" s="19" t="s">
        <v>185</v>
      </c>
      <c r="C221" s="20"/>
      <c r="D221" s="21"/>
      <c r="E221" s="181">
        <v>10000</v>
      </c>
      <c r="F221" s="20"/>
      <c r="G221" s="13"/>
      <c r="H221" s="14"/>
    </row>
    <row r="222" spans="1:8" ht="18.95" customHeight="1" outlineLevel="1" x14ac:dyDescent="0.2">
      <c r="A222" s="18"/>
      <c r="B222" s="19" t="s">
        <v>509</v>
      </c>
      <c r="C222" s="20"/>
      <c r="D222" s="21"/>
      <c r="E222" s="181">
        <v>5000</v>
      </c>
      <c r="F222" s="20"/>
      <c r="G222" s="13"/>
      <c r="H222" s="14"/>
    </row>
    <row r="223" spans="1:8" ht="18.95" customHeight="1" outlineLevel="1" x14ac:dyDescent="0.2">
      <c r="A223" s="18"/>
      <c r="B223" s="19" t="s">
        <v>510</v>
      </c>
      <c r="C223" s="20"/>
      <c r="D223" s="21"/>
      <c r="E223" s="181">
        <v>20000</v>
      </c>
      <c r="F223" s="20"/>
      <c r="G223" s="13"/>
      <c r="H223" s="14"/>
    </row>
    <row r="224" spans="1:8" ht="18.95" customHeight="1" outlineLevel="1" x14ac:dyDescent="0.2">
      <c r="A224" s="18"/>
      <c r="B224" s="19" t="s">
        <v>511</v>
      </c>
      <c r="C224" s="20"/>
      <c r="D224" s="21"/>
      <c r="E224" s="181">
        <v>20000</v>
      </c>
      <c r="F224" s="20"/>
      <c r="G224" s="13"/>
      <c r="H224" s="14"/>
    </row>
    <row r="225" spans="1:8" ht="18.95" customHeight="1" outlineLevel="1" x14ac:dyDescent="0.2">
      <c r="A225" s="18"/>
      <c r="B225" s="19" t="s">
        <v>186</v>
      </c>
      <c r="C225" s="20"/>
      <c r="D225" s="21"/>
      <c r="E225" s="181">
        <v>5000</v>
      </c>
      <c r="F225" s="20"/>
      <c r="G225" s="13"/>
      <c r="H225" s="14"/>
    </row>
    <row r="226" spans="1:8" ht="18.95" customHeight="1" outlineLevel="1" x14ac:dyDescent="0.2">
      <c r="A226" s="18"/>
      <c r="B226" s="19" t="s">
        <v>187</v>
      </c>
      <c r="C226" s="20"/>
      <c r="D226" s="21"/>
      <c r="E226" s="181">
        <v>30000</v>
      </c>
      <c r="F226" s="20"/>
      <c r="G226" s="13"/>
      <c r="H226" s="14"/>
    </row>
    <row r="227" spans="1:8" ht="18.95" customHeight="1" outlineLevel="1" x14ac:dyDescent="0.2">
      <c r="A227" s="18"/>
      <c r="B227" s="19" t="s">
        <v>188</v>
      </c>
      <c r="C227" s="20"/>
      <c r="D227" s="21"/>
      <c r="E227" s="181">
        <v>300000</v>
      </c>
      <c r="F227" s="20"/>
      <c r="G227" s="13"/>
      <c r="H227" s="14"/>
    </row>
    <row r="228" spans="1:8" ht="18.95" customHeight="1" outlineLevel="1" x14ac:dyDescent="0.2">
      <c r="A228" s="18"/>
      <c r="B228" s="19" t="s">
        <v>507</v>
      </c>
      <c r="C228" s="20"/>
      <c r="D228" s="21"/>
      <c r="E228" s="181">
        <v>3000000</v>
      </c>
      <c r="F228" s="20"/>
      <c r="G228" s="13"/>
      <c r="H228" s="14"/>
    </row>
    <row r="229" spans="1:8" ht="18.95" customHeight="1" outlineLevel="1" x14ac:dyDescent="0.2">
      <c r="A229" s="18"/>
      <c r="B229" s="19" t="s">
        <v>508</v>
      </c>
      <c r="C229" s="20"/>
      <c r="D229" s="21"/>
      <c r="E229" s="181">
        <v>80000</v>
      </c>
      <c r="F229" s="20"/>
      <c r="G229" s="13"/>
      <c r="H229" s="14"/>
    </row>
    <row r="230" spans="1:8" ht="18.95" customHeight="1" outlineLevel="1" x14ac:dyDescent="0.2">
      <c r="A230" s="18"/>
      <c r="B230" s="19" t="s">
        <v>189</v>
      </c>
      <c r="C230" s="20"/>
      <c r="D230" s="21"/>
      <c r="E230" s="181">
        <v>400000</v>
      </c>
      <c r="F230" s="20"/>
      <c r="G230" s="13"/>
      <c r="H230" s="14"/>
    </row>
    <row r="231" spans="1:8" ht="18.95" customHeight="1" outlineLevel="1" x14ac:dyDescent="0.2">
      <c r="A231" s="22"/>
      <c r="B231" s="86" t="s">
        <v>477</v>
      </c>
      <c r="C231" s="23"/>
      <c r="D231" s="87"/>
      <c r="E231" s="193">
        <v>500000</v>
      </c>
      <c r="F231" s="23"/>
      <c r="G231" s="13"/>
      <c r="H231" s="14"/>
    </row>
    <row r="232" spans="1:8" ht="18.95" customHeight="1" outlineLevel="1" x14ac:dyDescent="0.2">
      <c r="A232" s="22"/>
      <c r="B232" s="86" t="s">
        <v>473</v>
      </c>
      <c r="C232" s="23"/>
      <c r="D232" s="87"/>
      <c r="E232" s="193">
        <v>1411000</v>
      </c>
      <c r="F232" s="23"/>
      <c r="G232" s="13"/>
      <c r="H232" s="14"/>
    </row>
    <row r="233" spans="1:8" ht="18.95" customHeight="1" outlineLevel="1" x14ac:dyDescent="0.2">
      <c r="A233" s="22"/>
      <c r="B233" s="86" t="s">
        <v>370</v>
      </c>
      <c r="C233" s="23"/>
      <c r="D233" s="87"/>
      <c r="E233" s="193">
        <v>1700000</v>
      </c>
      <c r="F233" s="23"/>
      <c r="G233" s="13"/>
      <c r="H233" s="14"/>
    </row>
    <row r="234" spans="1:8" ht="18.95" customHeight="1" outlineLevel="1" x14ac:dyDescent="0.2">
      <c r="A234" s="22"/>
      <c r="B234" s="86" t="s">
        <v>474</v>
      </c>
      <c r="C234" s="23"/>
      <c r="D234" s="87"/>
      <c r="E234" s="193">
        <v>107000</v>
      </c>
      <c r="F234" s="23"/>
      <c r="G234" s="13"/>
      <c r="H234" s="14"/>
    </row>
    <row r="235" spans="1:8" ht="18.95" customHeight="1" outlineLevel="1" x14ac:dyDescent="0.2">
      <c r="A235" s="22"/>
      <c r="B235" s="86" t="s">
        <v>466</v>
      </c>
      <c r="C235" s="23"/>
      <c r="D235" s="87"/>
      <c r="E235" s="193">
        <v>1000000</v>
      </c>
      <c r="F235" s="23"/>
      <c r="G235" s="13"/>
      <c r="H235" s="14"/>
    </row>
    <row r="236" spans="1:8" ht="18.95" customHeight="1" outlineLevel="1" thickBot="1" x14ac:dyDescent="0.25">
      <c r="A236" s="25"/>
      <c r="B236" s="90" t="s">
        <v>190</v>
      </c>
      <c r="C236" s="29"/>
      <c r="D236" s="91"/>
      <c r="E236" s="191">
        <v>3435000</v>
      </c>
      <c r="F236" s="29"/>
      <c r="G236" s="13"/>
      <c r="H236" s="14"/>
    </row>
    <row r="237" spans="1:8" ht="21" customHeight="1" thickTop="1" thickBot="1" x14ac:dyDescent="0.3">
      <c r="A237" s="212" t="s">
        <v>191</v>
      </c>
      <c r="B237" s="198" t="s">
        <v>192</v>
      </c>
      <c r="C237" s="199">
        <v>9317000</v>
      </c>
      <c r="D237" s="200">
        <v>8966550</v>
      </c>
      <c r="E237" s="201">
        <f>SUM(E238:E239)</f>
        <v>9700000</v>
      </c>
      <c r="F237" s="71"/>
      <c r="G237" s="13"/>
      <c r="H237" s="14"/>
    </row>
    <row r="238" spans="1:8" ht="18.95" customHeight="1" outlineLevel="1" x14ac:dyDescent="0.2">
      <c r="A238" s="39"/>
      <c r="B238" s="40" t="s">
        <v>193</v>
      </c>
      <c r="C238" s="41"/>
      <c r="D238" s="42"/>
      <c r="E238" s="41">
        <v>0</v>
      </c>
      <c r="F238" s="41"/>
      <c r="G238" s="13"/>
      <c r="H238" s="14"/>
    </row>
    <row r="239" spans="1:8" ht="18.95" customHeight="1" outlineLevel="1" thickBot="1" x14ac:dyDescent="0.25">
      <c r="A239" s="47"/>
      <c r="B239" s="61" t="s">
        <v>194</v>
      </c>
      <c r="C239" s="54"/>
      <c r="D239" s="62"/>
      <c r="E239" s="186">
        <v>9700000</v>
      </c>
      <c r="F239" s="48" t="s">
        <v>27</v>
      </c>
      <c r="G239" s="13"/>
      <c r="H239" s="14"/>
    </row>
    <row r="240" spans="1:8" s="70" customFormat="1" ht="21" customHeight="1" thickTop="1" thickBot="1" x14ac:dyDescent="0.3">
      <c r="A240" s="212" t="s">
        <v>195</v>
      </c>
      <c r="B240" s="220" t="s">
        <v>196</v>
      </c>
      <c r="C240" s="221">
        <v>850000</v>
      </c>
      <c r="D240" s="222">
        <v>850000</v>
      </c>
      <c r="E240" s="223">
        <f>SUM(E241:E245)</f>
        <v>850000</v>
      </c>
      <c r="F240" s="71"/>
      <c r="G240" s="69"/>
    </row>
    <row r="241" spans="1:8" s="70" customFormat="1" ht="15" outlineLevel="1" x14ac:dyDescent="0.2">
      <c r="A241" s="39"/>
      <c r="B241" s="149" t="s">
        <v>521</v>
      </c>
      <c r="C241" s="41"/>
      <c r="D241" s="42"/>
      <c r="E241" s="183">
        <v>250000</v>
      </c>
      <c r="F241" s="41"/>
      <c r="G241" s="69"/>
    </row>
    <row r="242" spans="1:8" s="70" customFormat="1" ht="17.25" customHeight="1" outlineLevel="1" x14ac:dyDescent="0.2">
      <c r="A242" s="50"/>
      <c r="B242" s="51" t="s">
        <v>520</v>
      </c>
      <c r="C242" s="54"/>
      <c r="D242" s="62"/>
      <c r="E242" s="186">
        <v>400000</v>
      </c>
      <c r="F242" s="54"/>
      <c r="G242" s="69"/>
    </row>
    <row r="243" spans="1:8" s="70" customFormat="1" ht="18" customHeight="1" outlineLevel="1" x14ac:dyDescent="0.2">
      <c r="A243" s="50"/>
      <c r="B243" s="51" t="s">
        <v>420</v>
      </c>
      <c r="C243" s="54"/>
      <c r="D243" s="62"/>
      <c r="E243" s="186">
        <v>50000</v>
      </c>
      <c r="F243" s="54"/>
      <c r="G243" s="69"/>
    </row>
    <row r="244" spans="1:8" s="70" customFormat="1" ht="15" outlineLevel="1" x14ac:dyDescent="0.2">
      <c r="A244" s="50"/>
      <c r="B244" s="51" t="s">
        <v>514</v>
      </c>
      <c r="C244" s="54"/>
      <c r="D244" s="62"/>
      <c r="E244" s="186">
        <v>100000</v>
      </c>
      <c r="F244" s="54"/>
      <c r="G244" s="69"/>
    </row>
    <row r="245" spans="1:8" s="70" customFormat="1" ht="21" customHeight="1" outlineLevel="1" thickBot="1" x14ac:dyDescent="0.25">
      <c r="A245" s="50"/>
      <c r="B245" s="61" t="s">
        <v>515</v>
      </c>
      <c r="C245" s="54"/>
      <c r="D245" s="62"/>
      <c r="E245" s="186">
        <v>50000</v>
      </c>
      <c r="F245" s="54"/>
      <c r="G245" s="69"/>
    </row>
    <row r="246" spans="1:8" ht="21" customHeight="1" thickTop="1" thickBot="1" x14ac:dyDescent="0.3">
      <c r="A246" s="212" t="s">
        <v>197</v>
      </c>
      <c r="B246" s="198" t="s">
        <v>198</v>
      </c>
      <c r="C246" s="199">
        <v>7400000</v>
      </c>
      <c r="D246" s="200">
        <v>7100000</v>
      </c>
      <c r="E246" s="201">
        <f>E247</f>
        <v>8800000</v>
      </c>
      <c r="F246" s="71"/>
      <c r="G246" s="13"/>
      <c r="H246" s="14"/>
    </row>
    <row r="247" spans="1:8" ht="18.95" customHeight="1" outlineLevel="1" thickBot="1" x14ac:dyDescent="0.25">
      <c r="A247" s="33"/>
      <c r="B247" s="34" t="s">
        <v>199</v>
      </c>
      <c r="C247" s="35"/>
      <c r="D247" s="36"/>
      <c r="E247" s="184">
        <v>8800000</v>
      </c>
      <c r="F247" s="35" t="s">
        <v>27</v>
      </c>
      <c r="G247" s="13"/>
      <c r="H247" s="14"/>
    </row>
    <row r="248" spans="1:8" ht="21" customHeight="1" thickTop="1" thickBot="1" x14ac:dyDescent="0.3">
      <c r="A248" s="212" t="s">
        <v>200</v>
      </c>
      <c r="B248" s="198" t="s">
        <v>201</v>
      </c>
      <c r="C248" s="199">
        <v>210000</v>
      </c>
      <c r="D248" s="200">
        <v>210000</v>
      </c>
      <c r="E248" s="201">
        <f>SUM(E249:E250)</f>
        <v>250000</v>
      </c>
      <c r="F248" s="71"/>
      <c r="G248" s="13"/>
      <c r="H248" s="14"/>
    </row>
    <row r="249" spans="1:8" ht="18.95" customHeight="1" outlineLevel="1" x14ac:dyDescent="0.2">
      <c r="A249" s="47"/>
      <c r="B249" s="13" t="s">
        <v>202</v>
      </c>
      <c r="C249" s="48"/>
      <c r="D249" s="49"/>
      <c r="E249" s="185">
        <v>50000</v>
      </c>
      <c r="F249" s="48"/>
      <c r="G249" s="13"/>
      <c r="H249" s="14"/>
    </row>
    <row r="250" spans="1:8" ht="18.95" customHeight="1" outlineLevel="1" thickBot="1" x14ac:dyDescent="0.25">
      <c r="A250" s="18"/>
      <c r="B250" s="19" t="s">
        <v>203</v>
      </c>
      <c r="C250" s="20"/>
      <c r="D250" s="21"/>
      <c r="E250" s="181">
        <v>200000</v>
      </c>
      <c r="F250" s="20"/>
      <c r="G250" s="13"/>
      <c r="H250" s="14"/>
    </row>
    <row r="251" spans="1:8" ht="21" customHeight="1" thickTop="1" thickBot="1" x14ac:dyDescent="0.3">
      <c r="A251" s="212" t="s">
        <v>204</v>
      </c>
      <c r="B251" s="198" t="s">
        <v>205</v>
      </c>
      <c r="C251" s="199">
        <v>10000</v>
      </c>
      <c r="D251" s="200">
        <v>10000</v>
      </c>
      <c r="E251" s="201">
        <f>E252</f>
        <v>50000</v>
      </c>
      <c r="F251" s="71"/>
      <c r="G251" s="13"/>
      <c r="H251" s="14"/>
    </row>
    <row r="252" spans="1:8" ht="18.95" customHeight="1" outlineLevel="1" thickBot="1" x14ac:dyDescent="0.25">
      <c r="A252" s="33"/>
      <c r="B252" s="34" t="s">
        <v>206</v>
      </c>
      <c r="C252" s="35"/>
      <c r="D252" s="36"/>
      <c r="E252" s="184">
        <v>50000</v>
      </c>
      <c r="F252" s="35"/>
      <c r="G252" s="13"/>
      <c r="H252" s="14"/>
    </row>
    <row r="253" spans="1:8" ht="21" customHeight="1" thickTop="1" thickBot="1" x14ac:dyDescent="0.3">
      <c r="A253" s="212" t="s">
        <v>207</v>
      </c>
      <c r="B253" s="198" t="s">
        <v>208</v>
      </c>
      <c r="C253" s="199">
        <v>325000</v>
      </c>
      <c r="D253" s="200">
        <v>300000</v>
      </c>
      <c r="E253" s="201">
        <v>200000</v>
      </c>
      <c r="F253" s="71"/>
      <c r="G253" s="13"/>
      <c r="H253" s="14"/>
    </row>
    <row r="254" spans="1:8" ht="23.45" customHeight="1" outlineLevel="1" thickBot="1" x14ac:dyDescent="0.25">
      <c r="A254" s="25"/>
      <c r="B254" s="150" t="s">
        <v>421</v>
      </c>
      <c r="C254" s="29"/>
      <c r="D254" s="91"/>
      <c r="E254" s="191">
        <v>200000</v>
      </c>
      <c r="F254" s="29"/>
      <c r="G254" s="13"/>
      <c r="H254" s="14"/>
    </row>
    <row r="255" spans="1:8" ht="21" customHeight="1" thickTop="1" thickBot="1" x14ac:dyDescent="0.3">
      <c r="A255" s="206" t="s">
        <v>209</v>
      </c>
      <c r="B255" s="202" t="s">
        <v>210</v>
      </c>
      <c r="C255" s="203">
        <v>9430000</v>
      </c>
      <c r="D255" s="204">
        <v>12000000</v>
      </c>
      <c r="E255" s="205">
        <f>SUM(E256:E268)</f>
        <v>12581000</v>
      </c>
      <c r="F255" s="37"/>
      <c r="G255" s="13"/>
      <c r="H255" s="14"/>
    </row>
    <row r="256" spans="1:8" ht="18.95" customHeight="1" outlineLevel="1" x14ac:dyDescent="0.2">
      <c r="A256" s="39"/>
      <c r="B256" s="40" t="s">
        <v>211</v>
      </c>
      <c r="C256" s="41"/>
      <c r="D256" s="42"/>
      <c r="E256" s="183">
        <v>8450000</v>
      </c>
      <c r="F256" s="41" t="s">
        <v>27</v>
      </c>
      <c r="G256" s="13"/>
      <c r="H256" s="14"/>
    </row>
    <row r="257" spans="1:8" ht="18.95" customHeight="1" outlineLevel="1" x14ac:dyDescent="0.2">
      <c r="A257" s="47"/>
      <c r="B257" s="13" t="s">
        <v>212</v>
      </c>
      <c r="C257" s="48"/>
      <c r="D257" s="49"/>
      <c r="E257" s="185">
        <v>100000</v>
      </c>
      <c r="F257" s="48" t="s">
        <v>27</v>
      </c>
      <c r="G257" s="13"/>
      <c r="H257" s="14"/>
    </row>
    <row r="258" spans="1:8" ht="18.95" customHeight="1" outlineLevel="1" x14ac:dyDescent="0.2">
      <c r="A258" s="18"/>
      <c r="B258" s="19" t="s">
        <v>213</v>
      </c>
      <c r="C258" s="20"/>
      <c r="D258" s="21"/>
      <c r="E258" s="181">
        <v>80000</v>
      </c>
      <c r="F258" s="20"/>
      <c r="G258" s="13"/>
      <c r="H258" s="14"/>
    </row>
    <row r="259" spans="1:8" ht="18.95" customHeight="1" outlineLevel="1" x14ac:dyDescent="0.2">
      <c r="A259" s="18"/>
      <c r="B259" s="19" t="s">
        <v>518</v>
      </c>
      <c r="C259" s="20"/>
      <c r="D259" s="21"/>
      <c r="E259" s="181">
        <v>900000</v>
      </c>
      <c r="F259" s="20"/>
      <c r="G259" s="13"/>
      <c r="H259" s="14"/>
    </row>
    <row r="260" spans="1:8" ht="18.95" customHeight="1" outlineLevel="1" x14ac:dyDescent="0.2">
      <c r="A260" s="22"/>
      <c r="B260" s="86" t="s">
        <v>516</v>
      </c>
      <c r="C260" s="23"/>
      <c r="D260" s="87"/>
      <c r="E260" s="193">
        <v>140000</v>
      </c>
      <c r="F260" s="23"/>
      <c r="G260" s="13"/>
      <c r="H260" s="14"/>
    </row>
    <row r="261" spans="1:8" ht="18.95" customHeight="1" outlineLevel="1" x14ac:dyDescent="0.2">
      <c r="A261" s="22"/>
      <c r="B261" s="86" t="s">
        <v>517</v>
      </c>
      <c r="C261" s="23"/>
      <c r="D261" s="87"/>
      <c r="E261" s="193">
        <v>300000</v>
      </c>
      <c r="F261" s="23"/>
      <c r="G261" s="13"/>
      <c r="H261" s="14"/>
    </row>
    <row r="262" spans="1:8" ht="18.95" customHeight="1" outlineLevel="1" x14ac:dyDescent="0.2">
      <c r="A262" s="22"/>
      <c r="B262" s="86" t="s">
        <v>523</v>
      </c>
      <c r="C262" s="23"/>
      <c r="D262" s="87"/>
      <c r="E262" s="193">
        <v>1000000</v>
      </c>
      <c r="F262" s="23"/>
      <c r="G262" s="13"/>
      <c r="H262" s="14"/>
    </row>
    <row r="263" spans="1:8" ht="18.95" customHeight="1" outlineLevel="1" x14ac:dyDescent="0.2">
      <c r="A263" s="22"/>
      <c r="B263" s="86" t="s">
        <v>522</v>
      </c>
      <c r="C263" s="23"/>
      <c r="D263" s="87"/>
      <c r="E263" s="193">
        <v>411000</v>
      </c>
      <c r="F263" s="23"/>
      <c r="G263" s="13"/>
      <c r="H263" s="14"/>
    </row>
    <row r="264" spans="1:8" ht="18.95" customHeight="1" outlineLevel="1" x14ac:dyDescent="0.2">
      <c r="A264" s="22"/>
      <c r="B264" s="86" t="s">
        <v>527</v>
      </c>
      <c r="C264" s="23"/>
      <c r="D264" s="87"/>
      <c r="E264" s="193">
        <v>800000</v>
      </c>
      <c r="F264" s="23"/>
      <c r="G264" s="13"/>
      <c r="H264" s="14"/>
    </row>
    <row r="265" spans="1:8" ht="18.95" customHeight="1" outlineLevel="1" x14ac:dyDescent="0.2">
      <c r="A265" s="22"/>
      <c r="B265" s="86" t="s">
        <v>526</v>
      </c>
      <c r="C265" s="23"/>
      <c r="D265" s="87"/>
      <c r="E265" s="193">
        <v>250000</v>
      </c>
      <c r="F265" s="23"/>
      <c r="G265" s="13"/>
      <c r="H265" s="14"/>
    </row>
    <row r="266" spans="1:8" ht="18.95" customHeight="1" outlineLevel="1" x14ac:dyDescent="0.2">
      <c r="A266" s="22"/>
      <c r="B266" s="86" t="s">
        <v>373</v>
      </c>
      <c r="C266" s="23"/>
      <c r="D266" s="87"/>
      <c r="E266" s="193">
        <v>50000</v>
      </c>
      <c r="F266" s="23"/>
      <c r="G266" s="13"/>
      <c r="H266" s="14"/>
    </row>
    <row r="267" spans="1:8" ht="18.95" customHeight="1" outlineLevel="1" x14ac:dyDescent="0.2">
      <c r="A267" s="22"/>
      <c r="B267" s="86" t="s">
        <v>214</v>
      </c>
      <c r="C267" s="23"/>
      <c r="D267" s="87"/>
      <c r="E267" s="193">
        <v>50000</v>
      </c>
      <c r="F267" s="23"/>
      <c r="G267" s="13"/>
      <c r="H267" s="14"/>
    </row>
    <row r="268" spans="1:8" ht="18.95" customHeight="1" outlineLevel="1" thickBot="1" x14ac:dyDescent="0.25">
      <c r="A268" s="25"/>
      <c r="B268" s="90" t="s">
        <v>215</v>
      </c>
      <c r="C268" s="29"/>
      <c r="D268" s="91"/>
      <c r="E268" s="191">
        <v>50000</v>
      </c>
      <c r="F268" s="29"/>
      <c r="G268" s="13"/>
      <c r="H268" s="14"/>
    </row>
    <row r="269" spans="1:8" ht="21" customHeight="1" thickTop="1" thickBot="1" x14ac:dyDescent="0.3">
      <c r="A269" s="206" t="s">
        <v>216</v>
      </c>
      <c r="B269" s="207" t="s">
        <v>217</v>
      </c>
      <c r="C269" s="208">
        <v>20000</v>
      </c>
      <c r="D269" s="209">
        <v>60000</v>
      </c>
      <c r="E269" s="210">
        <v>20000</v>
      </c>
      <c r="F269" s="37"/>
      <c r="G269" s="13"/>
      <c r="H269" s="14"/>
    </row>
    <row r="270" spans="1:8" ht="18.95" customHeight="1" outlineLevel="1" thickBot="1" x14ac:dyDescent="0.25">
      <c r="A270" s="33"/>
      <c r="B270" s="34" t="s">
        <v>519</v>
      </c>
      <c r="C270" s="35"/>
      <c r="D270" s="36"/>
      <c r="E270" s="184">
        <v>20000</v>
      </c>
      <c r="F270" s="35"/>
      <c r="G270" s="13"/>
      <c r="H270" s="14"/>
    </row>
    <row r="271" spans="1:8" ht="21" customHeight="1" thickTop="1" thickBot="1" x14ac:dyDescent="0.3">
      <c r="A271" s="206" t="s">
        <v>218</v>
      </c>
      <c r="B271" s="202" t="s">
        <v>219</v>
      </c>
      <c r="C271" s="203">
        <v>20000</v>
      </c>
      <c r="D271" s="204">
        <v>20000</v>
      </c>
      <c r="E271" s="205">
        <v>20000</v>
      </c>
      <c r="F271" s="37"/>
      <c r="G271" s="13"/>
      <c r="H271" s="14"/>
    </row>
    <row r="272" spans="1:8" ht="18.95" customHeight="1" outlineLevel="1" thickBot="1" x14ac:dyDescent="0.25">
      <c r="A272" s="33"/>
      <c r="B272" s="34" t="s">
        <v>219</v>
      </c>
      <c r="C272" s="27"/>
      <c r="D272" s="28"/>
      <c r="E272" s="182">
        <v>20000</v>
      </c>
      <c r="F272" s="35"/>
      <c r="G272" s="13"/>
      <c r="H272" s="14"/>
    </row>
    <row r="273" spans="1:8" ht="18.95" customHeight="1" thickTop="1" thickBot="1" x14ac:dyDescent="0.3">
      <c r="A273" s="213" t="s">
        <v>220</v>
      </c>
      <c r="B273" s="214" t="s">
        <v>221</v>
      </c>
      <c r="C273" s="215">
        <v>750000</v>
      </c>
      <c r="D273" s="216">
        <v>800000</v>
      </c>
      <c r="E273" s="217">
        <v>750000</v>
      </c>
      <c r="F273" s="56"/>
      <c r="G273" s="13"/>
      <c r="H273" s="14"/>
    </row>
    <row r="274" spans="1:8" ht="18.95" customHeight="1" outlineLevel="1" x14ac:dyDescent="0.2">
      <c r="A274" s="39"/>
      <c r="B274" s="40" t="s">
        <v>222</v>
      </c>
      <c r="C274" s="41"/>
      <c r="D274" s="42"/>
      <c r="E274" s="183">
        <v>700000</v>
      </c>
      <c r="F274" s="41"/>
      <c r="G274" s="13"/>
      <c r="H274" s="14"/>
    </row>
    <row r="275" spans="1:8" ht="18.95" customHeight="1" outlineLevel="1" thickBot="1" x14ac:dyDescent="0.25">
      <c r="A275" s="43"/>
      <c r="B275" s="26" t="s">
        <v>425</v>
      </c>
      <c r="C275" s="27"/>
      <c r="D275" s="28"/>
      <c r="E275" s="182">
        <v>50000</v>
      </c>
      <c r="F275" s="27"/>
      <c r="G275" s="13"/>
      <c r="H275" s="14"/>
    </row>
    <row r="276" spans="1:8" ht="21" customHeight="1" thickTop="1" thickBot="1" x14ac:dyDescent="0.3">
      <c r="A276" s="206" t="s">
        <v>223</v>
      </c>
      <c r="B276" s="202" t="s">
        <v>224</v>
      </c>
      <c r="C276" s="203">
        <v>0</v>
      </c>
      <c r="D276" s="204">
        <v>79000</v>
      </c>
      <c r="E276" s="205">
        <v>0</v>
      </c>
      <c r="F276" s="37"/>
      <c r="G276" s="13"/>
      <c r="H276" s="14"/>
    </row>
    <row r="277" spans="1:8" ht="21" customHeight="1" outlineLevel="1" thickBot="1" x14ac:dyDescent="0.25">
      <c r="A277" s="114"/>
      <c r="B277" s="115" t="s">
        <v>395</v>
      </c>
      <c r="C277" s="173"/>
      <c r="D277" s="116"/>
      <c r="E277" s="195">
        <v>0</v>
      </c>
      <c r="F277" s="117"/>
      <c r="G277" s="13"/>
      <c r="H277" s="14"/>
    </row>
    <row r="278" spans="1:8" ht="21" customHeight="1" thickTop="1" thickBot="1" x14ac:dyDescent="0.3">
      <c r="A278" s="211" t="s">
        <v>225</v>
      </c>
      <c r="B278" s="202" t="s">
        <v>226</v>
      </c>
      <c r="C278" s="203">
        <v>25000</v>
      </c>
      <c r="D278" s="204">
        <v>388000</v>
      </c>
      <c r="E278" s="205">
        <v>25000</v>
      </c>
      <c r="F278" s="45"/>
      <c r="G278" s="13"/>
      <c r="H278" s="14"/>
    </row>
    <row r="279" spans="1:8" ht="18.95" customHeight="1" outlineLevel="1" x14ac:dyDescent="0.2">
      <c r="A279" s="39"/>
      <c r="B279" s="40" t="s">
        <v>227</v>
      </c>
      <c r="C279" s="41"/>
      <c r="D279" s="42"/>
      <c r="E279" s="183">
        <v>25000</v>
      </c>
      <c r="F279" s="41"/>
      <c r="G279" s="13"/>
      <c r="H279" s="14"/>
    </row>
    <row r="280" spans="1:8" ht="18.95" customHeight="1" outlineLevel="1" x14ac:dyDescent="0.2">
      <c r="A280" s="18"/>
      <c r="B280" s="19" t="s">
        <v>397</v>
      </c>
      <c r="C280" s="20"/>
      <c r="D280" s="21"/>
      <c r="E280" s="181">
        <v>0</v>
      </c>
      <c r="F280" s="20"/>
      <c r="G280" s="13"/>
      <c r="H280" s="14"/>
    </row>
    <row r="281" spans="1:8" ht="18.600000000000001" customHeight="1" outlineLevel="1" thickBot="1" x14ac:dyDescent="0.25">
      <c r="A281" s="18"/>
      <c r="B281" s="19" t="s">
        <v>396</v>
      </c>
      <c r="C281" s="20"/>
      <c r="D281" s="21"/>
      <c r="E281" s="181">
        <v>0</v>
      </c>
      <c r="F281" s="20"/>
      <c r="G281" s="13"/>
      <c r="H281" s="14"/>
    </row>
    <row r="282" spans="1:8" ht="18.95" customHeight="1" thickTop="1" thickBot="1" x14ac:dyDescent="0.3">
      <c r="A282" s="197" t="s">
        <v>381</v>
      </c>
      <c r="B282" s="214" t="s">
        <v>228</v>
      </c>
      <c r="C282" s="215">
        <v>1000</v>
      </c>
      <c r="D282" s="216">
        <v>1000</v>
      </c>
      <c r="E282" s="217">
        <v>1000</v>
      </c>
      <c r="F282" s="55"/>
      <c r="G282" s="13"/>
      <c r="H282" s="14"/>
    </row>
    <row r="283" spans="1:8" ht="18.95" customHeight="1" outlineLevel="1" thickBot="1" x14ac:dyDescent="0.25">
      <c r="A283" s="47"/>
      <c r="B283" s="13" t="s">
        <v>229</v>
      </c>
      <c r="C283" s="48"/>
      <c r="D283" s="49"/>
      <c r="E283" s="185">
        <v>1000</v>
      </c>
      <c r="F283" s="48"/>
      <c r="G283" s="13"/>
      <c r="H283" s="14"/>
    </row>
    <row r="284" spans="1:8" s="70" customFormat="1" ht="21" customHeight="1" thickTop="1" thickBot="1" x14ac:dyDescent="0.3">
      <c r="A284" s="197" t="s">
        <v>230</v>
      </c>
      <c r="B284" s="198" t="s">
        <v>231</v>
      </c>
      <c r="C284" s="199">
        <v>23838000</v>
      </c>
      <c r="D284" s="200">
        <v>84151245</v>
      </c>
      <c r="E284" s="201">
        <f>E287+E288</f>
        <v>10961000</v>
      </c>
      <c r="F284" s="15"/>
      <c r="G284" s="69"/>
    </row>
    <row r="285" spans="1:8" s="70" customFormat="1" ht="18.95" customHeight="1" outlineLevel="1" x14ac:dyDescent="0.2">
      <c r="A285" s="50"/>
      <c r="B285" s="119" t="s">
        <v>398</v>
      </c>
      <c r="C285" s="172"/>
      <c r="D285" s="95"/>
      <c r="E285" s="196">
        <v>0</v>
      </c>
      <c r="F285" s="54"/>
      <c r="G285" s="69"/>
    </row>
    <row r="286" spans="1:8" s="70" customFormat="1" ht="18.95" customHeight="1" outlineLevel="1" x14ac:dyDescent="0.2">
      <c r="A286" s="18"/>
      <c r="B286" s="59" t="s">
        <v>371</v>
      </c>
      <c r="C286" s="169"/>
      <c r="D286" s="60"/>
      <c r="E286" s="188">
        <v>0</v>
      </c>
      <c r="F286" s="20"/>
      <c r="G286" s="69"/>
    </row>
    <row r="287" spans="1:8" s="70" customFormat="1" ht="18.95" customHeight="1" outlineLevel="1" x14ac:dyDescent="0.2">
      <c r="A287" s="18"/>
      <c r="B287" s="59" t="s">
        <v>434</v>
      </c>
      <c r="C287" s="169"/>
      <c r="D287" s="60"/>
      <c r="E287" s="188">
        <v>1075000</v>
      </c>
      <c r="F287" s="20"/>
      <c r="G287" s="69"/>
    </row>
    <row r="288" spans="1:8" s="70" customFormat="1" ht="18.95" customHeight="1" outlineLevel="1" thickBot="1" x14ac:dyDescent="0.25">
      <c r="A288" s="120"/>
      <c r="B288" s="121" t="s">
        <v>232</v>
      </c>
      <c r="C288" s="122"/>
      <c r="D288" s="123"/>
      <c r="E288" s="190">
        <v>9886000</v>
      </c>
      <c r="F288" s="122" t="s">
        <v>233</v>
      </c>
      <c r="G288" s="69"/>
    </row>
    <row r="289" spans="1:8" ht="18.95" customHeight="1" outlineLevel="1" thickTop="1" thickBot="1" x14ac:dyDescent="0.25">
      <c r="A289" s="33"/>
      <c r="B289" s="34" t="s">
        <v>399</v>
      </c>
      <c r="C289" s="35"/>
      <c r="D289" s="36"/>
      <c r="E289" s="184">
        <v>0</v>
      </c>
      <c r="F289" s="35"/>
      <c r="G289" s="13"/>
      <c r="H289" s="14"/>
    </row>
    <row r="290" spans="1:8" ht="18.95" customHeight="1" thickTop="1" thickBot="1" x14ac:dyDescent="0.3">
      <c r="A290" s="212" t="s">
        <v>234</v>
      </c>
      <c r="B290" s="220" t="s">
        <v>235</v>
      </c>
      <c r="C290" s="221">
        <v>0</v>
      </c>
      <c r="D290" s="222">
        <v>70000</v>
      </c>
      <c r="E290" s="223">
        <v>0</v>
      </c>
      <c r="F290" s="71"/>
      <c r="G290" s="13"/>
      <c r="H290" s="14"/>
    </row>
    <row r="291" spans="1:8" ht="18.95" customHeight="1" outlineLevel="1" x14ac:dyDescent="0.2">
      <c r="A291" s="39"/>
      <c r="B291" s="40" t="s">
        <v>400</v>
      </c>
      <c r="C291" s="41"/>
      <c r="D291" s="42"/>
      <c r="E291" s="183">
        <v>0</v>
      </c>
      <c r="F291" s="41"/>
      <c r="G291" s="13"/>
      <c r="H291" s="14"/>
    </row>
    <row r="292" spans="1:8" ht="18.95" customHeight="1" outlineLevel="1" x14ac:dyDescent="0.2">
      <c r="A292" s="18"/>
      <c r="B292" s="19" t="s">
        <v>401</v>
      </c>
      <c r="C292" s="20"/>
      <c r="D292" s="21"/>
      <c r="E292" s="181">
        <v>0</v>
      </c>
      <c r="F292" s="20"/>
      <c r="G292" s="13"/>
      <c r="H292" s="14"/>
    </row>
    <row r="293" spans="1:8" ht="18.95" customHeight="1" outlineLevel="1" x14ac:dyDescent="0.2">
      <c r="A293" s="18"/>
      <c r="B293" s="19" t="s">
        <v>402</v>
      </c>
      <c r="C293" s="20"/>
      <c r="D293" s="21"/>
      <c r="E293" s="181">
        <v>0</v>
      </c>
      <c r="F293" s="20"/>
      <c r="G293" s="13"/>
      <c r="H293" s="14"/>
    </row>
    <row r="294" spans="1:8" ht="18.95" customHeight="1" outlineLevel="1" x14ac:dyDescent="0.2">
      <c r="A294" s="18"/>
      <c r="B294" s="19" t="s">
        <v>403</v>
      </c>
      <c r="C294" s="20"/>
      <c r="D294" s="21"/>
      <c r="E294" s="181">
        <v>0</v>
      </c>
      <c r="F294" s="20"/>
      <c r="G294" s="13"/>
      <c r="H294" s="14"/>
    </row>
    <row r="295" spans="1:8" ht="18.95" customHeight="1" outlineLevel="1" thickBot="1" x14ac:dyDescent="0.25">
      <c r="A295" s="43"/>
      <c r="B295" s="13" t="s">
        <v>404</v>
      </c>
      <c r="C295" s="48"/>
      <c r="D295" s="49"/>
      <c r="E295" s="185">
        <v>0</v>
      </c>
      <c r="F295" s="48"/>
      <c r="G295" s="13"/>
      <c r="H295" s="14"/>
    </row>
    <row r="296" spans="1:8" ht="18.95" customHeight="1" thickTop="1" thickBot="1" x14ac:dyDescent="0.3">
      <c r="A296" s="213" t="s">
        <v>236</v>
      </c>
      <c r="B296" s="214" t="s">
        <v>237</v>
      </c>
      <c r="C296" s="215">
        <v>175000</v>
      </c>
      <c r="D296" s="216">
        <v>460000</v>
      </c>
      <c r="E296" s="217">
        <v>0</v>
      </c>
      <c r="F296" s="56"/>
      <c r="G296" s="13"/>
      <c r="H296" s="14"/>
    </row>
    <row r="297" spans="1:8" ht="18.95" customHeight="1" outlineLevel="1" x14ac:dyDescent="0.25">
      <c r="A297" s="63"/>
      <c r="B297" s="40" t="s">
        <v>405</v>
      </c>
      <c r="C297" s="41"/>
      <c r="D297" s="42"/>
      <c r="E297" s="183">
        <v>0</v>
      </c>
      <c r="F297" s="41"/>
      <c r="G297" s="13"/>
      <c r="H297" s="14"/>
    </row>
    <row r="298" spans="1:8" ht="18.95" customHeight="1" outlineLevel="1" x14ac:dyDescent="0.25">
      <c r="A298" s="124"/>
      <c r="B298" s="19" t="s">
        <v>238</v>
      </c>
      <c r="C298" s="20"/>
      <c r="D298" s="21"/>
      <c r="E298" s="181">
        <v>0</v>
      </c>
      <c r="F298" s="20"/>
      <c r="G298" s="13"/>
      <c r="H298" s="14"/>
    </row>
    <row r="299" spans="1:8" ht="18.95" customHeight="1" outlineLevel="1" thickBot="1" x14ac:dyDescent="0.25">
      <c r="A299" s="43"/>
      <c r="B299" s="26" t="s">
        <v>239</v>
      </c>
      <c r="C299" s="27"/>
      <c r="D299" s="28"/>
      <c r="E299" s="182">
        <v>0</v>
      </c>
      <c r="F299" s="27"/>
      <c r="G299" s="13"/>
      <c r="H299" s="14"/>
    </row>
    <row r="300" spans="1:8" ht="18.95" customHeight="1" thickTop="1" thickBot="1" x14ac:dyDescent="0.3">
      <c r="A300" s="206" t="s">
        <v>377</v>
      </c>
      <c r="B300" s="220" t="s">
        <v>378</v>
      </c>
      <c r="C300" s="221">
        <v>0</v>
      </c>
      <c r="D300" s="222">
        <v>30000</v>
      </c>
      <c r="E300" s="223">
        <v>0</v>
      </c>
      <c r="F300" s="71"/>
      <c r="G300" s="13"/>
      <c r="H300" s="14"/>
    </row>
    <row r="301" spans="1:8" ht="18.95" customHeight="1" outlineLevel="1" thickBot="1" x14ac:dyDescent="0.25">
      <c r="A301" s="33"/>
      <c r="B301" s="34" t="s">
        <v>406</v>
      </c>
      <c r="C301" s="35"/>
      <c r="D301" s="36"/>
      <c r="E301" s="184">
        <v>0</v>
      </c>
      <c r="F301" s="35"/>
      <c r="G301" s="13"/>
      <c r="H301" s="14"/>
    </row>
    <row r="302" spans="1:8" ht="18.95" customHeight="1" thickTop="1" thickBot="1" x14ac:dyDescent="0.3">
      <c r="A302" s="206" t="s">
        <v>240</v>
      </c>
      <c r="B302" s="220" t="s">
        <v>241</v>
      </c>
      <c r="C302" s="221">
        <v>0</v>
      </c>
      <c r="D302" s="222">
        <v>58200</v>
      </c>
      <c r="E302" s="223">
        <v>0</v>
      </c>
      <c r="F302" s="71"/>
      <c r="G302" s="13"/>
      <c r="H302" s="14"/>
    </row>
    <row r="303" spans="1:8" ht="18.95" customHeight="1" outlineLevel="1" thickBot="1" x14ac:dyDescent="0.25">
      <c r="A303" s="33"/>
      <c r="B303" s="34" t="s">
        <v>407</v>
      </c>
      <c r="C303" s="35"/>
      <c r="D303" s="36"/>
      <c r="E303" s="184">
        <v>0</v>
      </c>
      <c r="F303" s="35"/>
      <c r="G303" s="13"/>
      <c r="H303" s="14"/>
    </row>
    <row r="304" spans="1:8" ht="21" customHeight="1" thickTop="1" thickBot="1" x14ac:dyDescent="0.3">
      <c r="A304" s="211" t="s">
        <v>242</v>
      </c>
      <c r="B304" s="202" t="s">
        <v>243</v>
      </c>
      <c r="C304" s="203">
        <v>3380750</v>
      </c>
      <c r="D304" s="204">
        <v>8000</v>
      </c>
      <c r="E304" s="205">
        <f>SUM(E305:E308)</f>
        <v>3380750</v>
      </c>
      <c r="F304" s="45"/>
      <c r="G304" s="13"/>
      <c r="H304" s="14"/>
    </row>
    <row r="305" spans="1:8" ht="21" customHeight="1" outlineLevel="1" x14ac:dyDescent="0.2">
      <c r="A305" s="39"/>
      <c r="B305" s="57" t="s">
        <v>244</v>
      </c>
      <c r="C305" s="168"/>
      <c r="D305" s="58"/>
      <c r="E305" s="187">
        <v>2744580</v>
      </c>
      <c r="F305" s="41"/>
      <c r="G305" s="13"/>
      <c r="H305" s="14"/>
    </row>
    <row r="306" spans="1:8" ht="21" customHeight="1" outlineLevel="1" x14ac:dyDescent="0.2">
      <c r="A306" s="18"/>
      <c r="B306" s="65" t="s">
        <v>245</v>
      </c>
      <c r="C306" s="170"/>
      <c r="D306" s="66"/>
      <c r="E306" s="189">
        <v>617170</v>
      </c>
      <c r="F306" s="48"/>
      <c r="G306" s="13"/>
      <c r="H306" s="14"/>
    </row>
    <row r="307" spans="1:8" ht="21" customHeight="1" outlineLevel="1" x14ac:dyDescent="0.2">
      <c r="A307" s="118"/>
      <c r="B307" s="19" t="s">
        <v>246</v>
      </c>
      <c r="C307" s="20"/>
      <c r="D307" s="21"/>
      <c r="E307" s="181">
        <v>15000</v>
      </c>
      <c r="F307" s="20"/>
      <c r="G307" s="13"/>
      <c r="H307" s="14"/>
    </row>
    <row r="308" spans="1:8" s="70" customFormat="1" ht="18.95" customHeight="1" outlineLevel="1" thickBot="1" x14ac:dyDescent="0.25">
      <c r="A308" s="120"/>
      <c r="B308" s="121" t="s">
        <v>247</v>
      </c>
      <c r="C308" s="122"/>
      <c r="D308" s="123"/>
      <c r="E308" s="190">
        <v>4000</v>
      </c>
      <c r="F308" s="122"/>
      <c r="G308" s="69"/>
    </row>
    <row r="309" spans="1:8" ht="21" customHeight="1" thickTop="1" thickBot="1" x14ac:dyDescent="0.3">
      <c r="A309" s="197" t="s">
        <v>248</v>
      </c>
      <c r="B309" s="198" t="s">
        <v>249</v>
      </c>
      <c r="C309" s="199">
        <v>65000</v>
      </c>
      <c r="D309" s="200">
        <v>5000</v>
      </c>
      <c r="E309" s="201">
        <v>65000</v>
      </c>
      <c r="F309" s="15"/>
      <c r="G309" s="13"/>
      <c r="H309" s="14"/>
    </row>
    <row r="310" spans="1:8" ht="18.95" customHeight="1" outlineLevel="1" x14ac:dyDescent="0.2">
      <c r="A310" s="18"/>
      <c r="B310" s="19" t="s">
        <v>250</v>
      </c>
      <c r="C310" s="20"/>
      <c r="D310" s="21"/>
      <c r="E310" s="181">
        <v>50000</v>
      </c>
      <c r="F310" s="20"/>
      <c r="G310" s="13"/>
      <c r="H310" s="14"/>
    </row>
    <row r="311" spans="1:8" ht="18.95" customHeight="1" outlineLevel="1" thickBot="1" x14ac:dyDescent="0.25">
      <c r="A311" s="43"/>
      <c r="B311" s="26" t="s">
        <v>251</v>
      </c>
      <c r="C311" s="27"/>
      <c r="D311" s="28"/>
      <c r="E311" s="182">
        <v>15000</v>
      </c>
      <c r="F311" s="27"/>
      <c r="G311" s="13"/>
      <c r="H311" s="14"/>
    </row>
    <row r="312" spans="1:8" ht="18.95" customHeight="1" thickTop="1" thickBot="1" x14ac:dyDescent="0.3">
      <c r="A312" s="206" t="s">
        <v>379</v>
      </c>
      <c r="B312" s="220" t="s">
        <v>354</v>
      </c>
      <c r="C312" s="221">
        <v>150000</v>
      </c>
      <c r="D312" s="222">
        <v>100000</v>
      </c>
      <c r="E312" s="223">
        <v>150000</v>
      </c>
      <c r="F312" s="71"/>
      <c r="G312" s="13"/>
      <c r="H312" s="14"/>
    </row>
    <row r="313" spans="1:8" ht="18.95" customHeight="1" outlineLevel="1" thickBot="1" x14ac:dyDescent="0.25">
      <c r="A313" s="33"/>
      <c r="B313" s="34" t="s">
        <v>408</v>
      </c>
      <c r="C313" s="35"/>
      <c r="D313" s="36"/>
      <c r="E313" s="184">
        <v>150000</v>
      </c>
      <c r="F313" s="35"/>
      <c r="G313" s="13"/>
      <c r="H313" s="14"/>
    </row>
    <row r="314" spans="1:8" ht="21" customHeight="1" thickTop="1" thickBot="1" x14ac:dyDescent="0.3">
      <c r="A314" s="212" t="s">
        <v>252</v>
      </c>
      <c r="B314" s="220" t="s">
        <v>253</v>
      </c>
      <c r="C314" s="221">
        <v>7256000</v>
      </c>
      <c r="D314" s="222">
        <v>7000000</v>
      </c>
      <c r="E314" s="223">
        <f>SUM(E315:E335)</f>
        <v>8224000</v>
      </c>
      <c r="F314" s="71"/>
      <c r="G314" s="13"/>
      <c r="H314" s="14"/>
    </row>
    <row r="315" spans="1:8" ht="18.95" customHeight="1" outlineLevel="1" x14ac:dyDescent="0.2">
      <c r="A315" s="47"/>
      <c r="B315" s="13" t="s">
        <v>19</v>
      </c>
      <c r="C315" s="48"/>
      <c r="D315" s="49"/>
      <c r="E315" s="185">
        <v>5234000</v>
      </c>
      <c r="F315" s="48"/>
      <c r="G315" s="13"/>
      <c r="H315" s="14"/>
    </row>
    <row r="316" spans="1:8" ht="18.95" customHeight="1" outlineLevel="1" x14ac:dyDescent="0.2">
      <c r="A316" s="22"/>
      <c r="B316" s="86" t="s">
        <v>254</v>
      </c>
      <c r="C316" s="23"/>
      <c r="D316" s="87"/>
      <c r="E316" s="193">
        <v>1291000</v>
      </c>
      <c r="F316" s="23"/>
      <c r="G316" s="13"/>
      <c r="H316" s="14"/>
    </row>
    <row r="317" spans="1:8" ht="18.95" customHeight="1" outlineLevel="1" x14ac:dyDescent="0.2">
      <c r="A317" s="18"/>
      <c r="B317" s="19" t="s">
        <v>22</v>
      </c>
      <c r="C317" s="20"/>
      <c r="D317" s="21"/>
      <c r="E317" s="181">
        <v>469000</v>
      </c>
      <c r="F317" s="20"/>
      <c r="G317" s="13"/>
      <c r="H317" s="14"/>
    </row>
    <row r="318" spans="1:8" ht="18.95" customHeight="1" outlineLevel="1" x14ac:dyDescent="0.2">
      <c r="A318" s="47"/>
      <c r="B318" s="13" t="s">
        <v>255</v>
      </c>
      <c r="C318" s="48"/>
      <c r="D318" s="49"/>
      <c r="E318" s="185">
        <v>100000</v>
      </c>
      <c r="F318" s="48"/>
      <c r="G318" s="13"/>
      <c r="H318" s="14"/>
    </row>
    <row r="319" spans="1:8" ht="18.95" customHeight="1" outlineLevel="1" x14ac:dyDescent="0.2">
      <c r="A319" s="18"/>
      <c r="B319" s="19" t="s">
        <v>355</v>
      </c>
      <c r="C319" s="20"/>
      <c r="D319" s="21"/>
      <c r="E319" s="181">
        <v>5000</v>
      </c>
      <c r="F319" s="20"/>
      <c r="G319" s="13"/>
      <c r="H319" s="14"/>
    </row>
    <row r="320" spans="1:8" ht="18.95" customHeight="1" outlineLevel="1" x14ac:dyDescent="0.2">
      <c r="A320" s="47"/>
      <c r="B320" s="13" t="s">
        <v>256</v>
      </c>
      <c r="C320" s="48"/>
      <c r="D320" s="49"/>
      <c r="E320" s="185">
        <v>50000</v>
      </c>
      <c r="F320" s="48"/>
      <c r="G320" s="13"/>
      <c r="H320" s="14"/>
    </row>
    <row r="321" spans="1:8" ht="18.95" customHeight="1" outlineLevel="1" x14ac:dyDescent="0.2">
      <c r="A321" s="18"/>
      <c r="B321" s="19" t="s">
        <v>257</v>
      </c>
      <c r="C321" s="20"/>
      <c r="D321" s="21"/>
      <c r="E321" s="181">
        <v>20000</v>
      </c>
      <c r="F321" s="20"/>
      <c r="G321" s="13"/>
      <c r="H321" s="14"/>
    </row>
    <row r="322" spans="1:8" ht="18.95" customHeight="1" outlineLevel="1" x14ac:dyDescent="0.2">
      <c r="A322" s="18"/>
      <c r="B322" s="19" t="s">
        <v>273</v>
      </c>
      <c r="C322" s="20"/>
      <c r="D322" s="21"/>
      <c r="E322" s="181">
        <v>10000</v>
      </c>
      <c r="F322" s="20"/>
      <c r="G322" s="13"/>
      <c r="H322" s="14"/>
    </row>
    <row r="323" spans="1:8" ht="18.95" customHeight="1" outlineLevel="1" x14ac:dyDescent="0.2">
      <c r="A323" s="18"/>
      <c r="B323" s="19" t="s">
        <v>274</v>
      </c>
      <c r="C323" s="20"/>
      <c r="D323" s="21"/>
      <c r="E323" s="181">
        <v>100000</v>
      </c>
      <c r="F323" s="20"/>
      <c r="G323" s="13"/>
      <c r="H323" s="14"/>
    </row>
    <row r="324" spans="1:8" ht="18.95" customHeight="1" outlineLevel="1" x14ac:dyDescent="0.2">
      <c r="A324" s="18"/>
      <c r="B324" s="19" t="s">
        <v>275</v>
      </c>
      <c r="C324" s="20"/>
      <c r="D324" s="21"/>
      <c r="E324" s="181">
        <v>100000</v>
      </c>
      <c r="F324" s="20"/>
      <c r="G324" s="13"/>
      <c r="H324" s="14"/>
    </row>
    <row r="325" spans="1:8" ht="18.95" customHeight="1" outlineLevel="1" x14ac:dyDescent="0.2">
      <c r="A325" s="18"/>
      <c r="B325" s="19" t="s">
        <v>258</v>
      </c>
      <c r="C325" s="20"/>
      <c r="D325" s="21"/>
      <c r="E325" s="181">
        <v>120000</v>
      </c>
      <c r="F325" s="20"/>
      <c r="G325" s="13"/>
      <c r="H325" s="14"/>
    </row>
    <row r="326" spans="1:8" ht="18.95" customHeight="1" outlineLevel="1" x14ac:dyDescent="0.2">
      <c r="A326" s="18"/>
      <c r="B326" s="19" t="s">
        <v>259</v>
      </c>
      <c r="C326" s="20"/>
      <c r="D326" s="21"/>
      <c r="E326" s="181">
        <v>20000</v>
      </c>
      <c r="F326" s="20"/>
      <c r="G326" s="13"/>
      <c r="H326" s="14"/>
    </row>
    <row r="327" spans="1:8" ht="18.95" customHeight="1" outlineLevel="1" x14ac:dyDescent="0.2">
      <c r="A327" s="47"/>
      <c r="B327" s="13" t="s">
        <v>260</v>
      </c>
      <c r="C327" s="48"/>
      <c r="D327" s="49"/>
      <c r="E327" s="185">
        <v>15000</v>
      </c>
      <c r="F327" s="48"/>
      <c r="G327" s="13"/>
      <c r="H327" s="14"/>
    </row>
    <row r="328" spans="1:8" ht="18.95" customHeight="1" outlineLevel="1" x14ac:dyDescent="0.2">
      <c r="A328" s="18"/>
      <c r="B328" s="19" t="s">
        <v>356</v>
      </c>
      <c r="C328" s="20"/>
      <c r="D328" s="21"/>
      <c r="E328" s="181">
        <v>15000</v>
      </c>
      <c r="F328" s="20"/>
      <c r="G328" s="13"/>
      <c r="H328" s="14"/>
    </row>
    <row r="329" spans="1:8" ht="18.95" customHeight="1" outlineLevel="1" x14ac:dyDescent="0.2">
      <c r="A329" s="18"/>
      <c r="B329" s="19" t="s">
        <v>261</v>
      </c>
      <c r="C329" s="20"/>
      <c r="D329" s="21"/>
      <c r="E329" s="181">
        <v>100000</v>
      </c>
      <c r="F329" s="20"/>
      <c r="G329" s="13"/>
      <c r="H329" s="14"/>
    </row>
    <row r="330" spans="1:8" ht="18.95" customHeight="1" outlineLevel="1" x14ac:dyDescent="0.2">
      <c r="A330" s="47"/>
      <c r="B330" s="13" t="s">
        <v>262</v>
      </c>
      <c r="C330" s="48"/>
      <c r="D330" s="49"/>
      <c r="E330" s="185">
        <v>20000</v>
      </c>
      <c r="F330" s="48"/>
      <c r="G330" s="13"/>
      <c r="H330" s="14"/>
    </row>
    <row r="331" spans="1:8" ht="18.95" customHeight="1" outlineLevel="1" x14ac:dyDescent="0.2">
      <c r="A331" s="18"/>
      <c r="B331" s="19" t="s">
        <v>263</v>
      </c>
      <c r="C331" s="20"/>
      <c r="D331" s="21"/>
      <c r="E331" s="181">
        <v>60000</v>
      </c>
      <c r="F331" s="20"/>
      <c r="G331" s="13"/>
      <c r="H331" s="14"/>
    </row>
    <row r="332" spans="1:8" ht="18.95" customHeight="1" outlineLevel="1" x14ac:dyDescent="0.2">
      <c r="A332" s="18"/>
      <c r="B332" s="19" t="s">
        <v>264</v>
      </c>
      <c r="C332" s="20"/>
      <c r="D332" s="21"/>
      <c r="E332" s="181">
        <v>75000</v>
      </c>
      <c r="F332" s="20"/>
      <c r="G332" s="13"/>
      <c r="H332" s="14"/>
    </row>
    <row r="333" spans="1:8" ht="18.95" customHeight="1" outlineLevel="1" x14ac:dyDescent="0.2">
      <c r="A333" s="18"/>
      <c r="B333" s="19" t="s">
        <v>265</v>
      </c>
      <c r="C333" s="20"/>
      <c r="D333" s="21"/>
      <c r="E333" s="181">
        <v>15000</v>
      </c>
      <c r="F333" s="20"/>
      <c r="G333" s="13"/>
      <c r="H333" s="14"/>
    </row>
    <row r="334" spans="1:8" ht="18.95" customHeight="1" outlineLevel="1" x14ac:dyDescent="0.2">
      <c r="A334" s="18"/>
      <c r="B334" s="24" t="s">
        <v>184</v>
      </c>
      <c r="C334" s="20"/>
      <c r="D334" s="21"/>
      <c r="E334" s="20">
        <v>15000</v>
      </c>
      <c r="F334" s="20"/>
      <c r="G334" s="13"/>
      <c r="H334" s="14"/>
    </row>
    <row r="335" spans="1:8" ht="18.95" customHeight="1" outlineLevel="1" thickBot="1" x14ac:dyDescent="0.25">
      <c r="A335" s="18"/>
      <c r="B335" s="24" t="s">
        <v>463</v>
      </c>
      <c r="C335" s="20"/>
      <c r="D335" s="21"/>
      <c r="E335" s="20">
        <v>390000</v>
      </c>
      <c r="F335" s="20"/>
      <c r="G335" s="13"/>
      <c r="H335" s="14"/>
    </row>
    <row r="336" spans="1:8" s="70" customFormat="1" ht="18.95" customHeight="1" thickTop="1" thickBot="1" x14ac:dyDescent="0.3">
      <c r="A336" s="197" t="s">
        <v>267</v>
      </c>
      <c r="B336" s="214" t="s">
        <v>268</v>
      </c>
      <c r="C336" s="215">
        <v>600000</v>
      </c>
      <c r="D336" s="216">
        <v>500000</v>
      </c>
      <c r="E336" s="217">
        <f>SUM(D337:E339)</f>
        <v>655000</v>
      </c>
      <c r="F336" s="15"/>
      <c r="G336" s="69"/>
    </row>
    <row r="337" spans="1:8" s="70" customFormat="1" ht="18.95" customHeight="1" outlineLevel="1" x14ac:dyDescent="0.2">
      <c r="A337" s="125"/>
      <c r="B337" s="126" t="s">
        <v>445</v>
      </c>
      <c r="C337" s="174"/>
      <c r="D337" s="127"/>
      <c r="E337" s="183">
        <v>200000</v>
      </c>
      <c r="F337" s="128"/>
      <c r="G337" s="69"/>
    </row>
    <row r="338" spans="1:8" s="70" customFormat="1" ht="18.95" customHeight="1" outlineLevel="1" x14ac:dyDescent="0.2">
      <c r="A338" s="257"/>
      <c r="B338" s="159" t="s">
        <v>444</v>
      </c>
      <c r="C338" s="175"/>
      <c r="D338" s="160"/>
      <c r="E338" s="20">
        <v>155000</v>
      </c>
      <c r="F338" s="158"/>
      <c r="G338" s="69"/>
    </row>
    <row r="339" spans="1:8" ht="18.95" customHeight="1" outlineLevel="1" thickBot="1" x14ac:dyDescent="0.25">
      <c r="A339" s="43"/>
      <c r="B339" s="26" t="s">
        <v>269</v>
      </c>
      <c r="C339" s="27"/>
      <c r="D339" s="28"/>
      <c r="E339" s="182">
        <v>300000</v>
      </c>
      <c r="F339" s="27"/>
      <c r="G339" s="13"/>
      <c r="H339" s="14"/>
    </row>
    <row r="340" spans="1:8" ht="21" customHeight="1" thickTop="1" thickBot="1" x14ac:dyDescent="0.3">
      <c r="A340" s="211" t="s">
        <v>270</v>
      </c>
      <c r="B340" s="202" t="s">
        <v>271</v>
      </c>
      <c r="C340" s="203">
        <v>4178000</v>
      </c>
      <c r="D340" s="204">
        <v>7000000</v>
      </c>
      <c r="E340" s="205">
        <f>SUM(E341:E364)</f>
        <v>5148000</v>
      </c>
      <c r="F340" s="45"/>
      <c r="G340" s="13"/>
      <c r="H340" s="14"/>
    </row>
    <row r="341" spans="1:8" ht="18.95" customHeight="1" outlineLevel="1" x14ac:dyDescent="0.2">
      <c r="A341" s="47"/>
      <c r="B341" s="13" t="s">
        <v>272</v>
      </c>
      <c r="C341" s="48"/>
      <c r="D341" s="49"/>
      <c r="E341" s="185">
        <v>274000</v>
      </c>
      <c r="F341" s="48"/>
      <c r="G341" s="13"/>
      <c r="H341" s="14"/>
    </row>
    <row r="342" spans="1:8" ht="18.95" customHeight="1" outlineLevel="1" x14ac:dyDescent="0.2">
      <c r="A342" s="18"/>
      <c r="B342" s="19" t="s">
        <v>254</v>
      </c>
      <c r="C342" s="20"/>
      <c r="D342" s="21"/>
      <c r="E342" s="181">
        <v>30000</v>
      </c>
      <c r="F342" s="20"/>
      <c r="G342" s="13"/>
      <c r="H342" s="14"/>
    </row>
    <row r="343" spans="1:8" ht="18.95" customHeight="1" outlineLevel="1" x14ac:dyDescent="0.2">
      <c r="A343" s="18"/>
      <c r="B343" s="19" t="s">
        <v>22</v>
      </c>
      <c r="C343" s="20"/>
      <c r="D343" s="21"/>
      <c r="E343" s="181">
        <v>20000</v>
      </c>
      <c r="F343" s="20"/>
      <c r="G343" s="13"/>
      <c r="H343" s="14"/>
    </row>
    <row r="344" spans="1:8" ht="18.95" customHeight="1" outlineLevel="1" x14ac:dyDescent="0.2">
      <c r="A344" s="18"/>
      <c r="B344" s="19" t="s">
        <v>255</v>
      </c>
      <c r="C344" s="20"/>
      <c r="D344" s="21"/>
      <c r="E344" s="181">
        <v>45000</v>
      </c>
      <c r="F344" s="20"/>
      <c r="G344" s="13"/>
      <c r="H344" s="14"/>
    </row>
    <row r="345" spans="1:8" ht="18.95" customHeight="1" outlineLevel="1" x14ac:dyDescent="0.2">
      <c r="A345" s="18"/>
      <c r="B345" s="19" t="s">
        <v>357</v>
      </c>
      <c r="C345" s="20"/>
      <c r="D345" s="21"/>
      <c r="E345" s="181">
        <v>1000</v>
      </c>
      <c r="F345" s="20"/>
      <c r="G345" s="13"/>
      <c r="H345" s="14"/>
    </row>
    <row r="346" spans="1:8" ht="18.95" customHeight="1" outlineLevel="1" x14ac:dyDescent="0.2">
      <c r="A346" s="18"/>
      <c r="B346" s="19" t="s">
        <v>413</v>
      </c>
      <c r="C346" s="20"/>
      <c r="D346" s="21"/>
      <c r="E346" s="181">
        <v>100000</v>
      </c>
      <c r="F346" s="20"/>
      <c r="G346" s="13"/>
      <c r="H346" s="14"/>
    </row>
    <row r="347" spans="1:8" ht="18.95" customHeight="1" outlineLevel="1" x14ac:dyDescent="0.2">
      <c r="A347" s="18"/>
      <c r="B347" s="19" t="s">
        <v>257</v>
      </c>
      <c r="C347" s="20"/>
      <c r="D347" s="21"/>
      <c r="E347" s="181">
        <v>40000</v>
      </c>
      <c r="F347" s="20"/>
      <c r="G347" s="13"/>
      <c r="H347" s="14"/>
    </row>
    <row r="348" spans="1:8" ht="18.95" customHeight="1" outlineLevel="1" x14ac:dyDescent="0.2">
      <c r="A348" s="18"/>
      <c r="B348" s="19" t="s">
        <v>273</v>
      </c>
      <c r="C348" s="20"/>
      <c r="D348" s="21"/>
      <c r="E348" s="181">
        <v>80000</v>
      </c>
      <c r="F348" s="20"/>
      <c r="G348" s="13"/>
      <c r="H348" s="14"/>
    </row>
    <row r="349" spans="1:8" ht="18.95" customHeight="1" outlineLevel="1" x14ac:dyDescent="0.2">
      <c r="A349" s="18"/>
      <c r="B349" s="19" t="s">
        <v>274</v>
      </c>
      <c r="C349" s="20"/>
      <c r="D349" s="21"/>
      <c r="E349" s="181">
        <v>500000</v>
      </c>
      <c r="F349" s="20"/>
      <c r="G349" s="13"/>
      <c r="H349" s="14"/>
    </row>
    <row r="350" spans="1:8" ht="18.95" customHeight="1" outlineLevel="1" x14ac:dyDescent="0.2">
      <c r="A350" s="18"/>
      <c r="B350" s="19" t="s">
        <v>275</v>
      </c>
      <c r="C350" s="20"/>
      <c r="D350" s="21"/>
      <c r="E350" s="181">
        <v>420000</v>
      </c>
      <c r="F350" s="20"/>
      <c r="G350" s="13"/>
      <c r="H350" s="14"/>
    </row>
    <row r="351" spans="1:8" ht="18.95" customHeight="1" outlineLevel="1" x14ac:dyDescent="0.2">
      <c r="A351" s="18"/>
      <c r="B351" s="19" t="s">
        <v>258</v>
      </c>
      <c r="C351" s="20"/>
      <c r="D351" s="21"/>
      <c r="E351" s="181">
        <v>140000</v>
      </c>
      <c r="F351" s="20"/>
      <c r="G351" s="13"/>
      <c r="H351" s="14"/>
    </row>
    <row r="352" spans="1:8" ht="18.95" customHeight="1" outlineLevel="1" x14ac:dyDescent="0.2">
      <c r="A352" s="18"/>
      <c r="B352" s="19" t="s">
        <v>259</v>
      </c>
      <c r="C352" s="20"/>
      <c r="D352" s="21"/>
      <c r="E352" s="181">
        <v>6000</v>
      </c>
      <c r="F352" s="20"/>
      <c r="G352" s="13"/>
      <c r="H352" s="14"/>
    </row>
    <row r="353" spans="1:8" ht="18.95" customHeight="1" outlineLevel="1" x14ac:dyDescent="0.2">
      <c r="A353" s="18"/>
      <c r="B353" s="19" t="s">
        <v>276</v>
      </c>
      <c r="C353" s="20"/>
      <c r="D353" s="21"/>
      <c r="E353" s="181">
        <v>8000</v>
      </c>
      <c r="F353" s="20"/>
      <c r="G353" s="13"/>
      <c r="H353" s="14"/>
    </row>
    <row r="354" spans="1:8" ht="18.95" customHeight="1" outlineLevel="1" x14ac:dyDescent="0.2">
      <c r="A354" s="18"/>
      <c r="B354" s="19" t="s">
        <v>277</v>
      </c>
      <c r="C354" s="20"/>
      <c r="D354" s="21"/>
      <c r="E354" s="181">
        <v>10000</v>
      </c>
      <c r="F354" s="20"/>
      <c r="G354" s="13"/>
      <c r="H354" s="14"/>
    </row>
    <row r="355" spans="1:8" ht="18.95" customHeight="1" outlineLevel="1" x14ac:dyDescent="0.2">
      <c r="A355" s="18"/>
      <c r="B355" s="19" t="s">
        <v>263</v>
      </c>
      <c r="C355" s="20"/>
      <c r="D355" s="21"/>
      <c r="E355" s="181">
        <v>50000</v>
      </c>
      <c r="F355" s="20"/>
      <c r="G355" s="13"/>
      <c r="H355" s="14"/>
    </row>
    <row r="356" spans="1:8" ht="18.95" customHeight="1" outlineLevel="1" x14ac:dyDescent="0.2">
      <c r="A356" s="18"/>
      <c r="B356" s="19" t="s">
        <v>264</v>
      </c>
      <c r="C356" s="20"/>
      <c r="D356" s="21"/>
      <c r="E356" s="181">
        <v>300000</v>
      </c>
      <c r="F356" s="20"/>
      <c r="G356" s="13"/>
      <c r="H356" s="14"/>
    </row>
    <row r="357" spans="1:8" ht="18.95" customHeight="1" outlineLevel="1" x14ac:dyDescent="0.2">
      <c r="A357" s="18"/>
      <c r="B357" s="19" t="s">
        <v>265</v>
      </c>
      <c r="C357" s="20"/>
      <c r="D357" s="21"/>
      <c r="E357" s="181">
        <v>10000</v>
      </c>
      <c r="F357" s="20"/>
      <c r="G357" s="13"/>
      <c r="H357" s="14"/>
    </row>
    <row r="358" spans="1:8" ht="18.95" customHeight="1" outlineLevel="1" x14ac:dyDescent="0.2">
      <c r="A358" s="18"/>
      <c r="B358" s="19" t="s">
        <v>278</v>
      </c>
      <c r="C358" s="20"/>
      <c r="D358" s="21"/>
      <c r="E358" s="181">
        <v>4000</v>
      </c>
      <c r="F358" s="20"/>
      <c r="G358" s="13"/>
      <c r="H358" s="14"/>
    </row>
    <row r="359" spans="1:8" ht="18.95" customHeight="1" outlineLevel="1" x14ac:dyDescent="0.2">
      <c r="A359" s="18"/>
      <c r="B359" s="19" t="s">
        <v>279</v>
      </c>
      <c r="C359" s="20"/>
      <c r="D359" s="21"/>
      <c r="E359" s="181">
        <v>40000</v>
      </c>
      <c r="F359" s="20"/>
      <c r="G359" s="13"/>
      <c r="H359" s="14"/>
    </row>
    <row r="360" spans="1:8" ht="18.95" customHeight="1" outlineLevel="1" x14ac:dyDescent="0.2">
      <c r="A360" s="18"/>
      <c r="B360" s="19" t="s">
        <v>412</v>
      </c>
      <c r="C360" s="20"/>
      <c r="D360" s="21"/>
      <c r="E360" s="181">
        <v>40000</v>
      </c>
      <c r="F360" s="20"/>
      <c r="G360" s="13"/>
      <c r="H360" s="14"/>
    </row>
    <row r="361" spans="1:8" ht="18.95" customHeight="1" outlineLevel="1" x14ac:dyDescent="0.2">
      <c r="A361" s="18"/>
      <c r="B361" s="19" t="s">
        <v>280</v>
      </c>
      <c r="C361" s="20"/>
      <c r="D361" s="21"/>
      <c r="E361" s="181">
        <v>40000</v>
      </c>
      <c r="F361" s="20"/>
      <c r="G361" s="13"/>
      <c r="H361" s="14"/>
    </row>
    <row r="362" spans="1:8" ht="18.95" customHeight="1" outlineLevel="1" x14ac:dyDescent="0.2">
      <c r="A362" s="18"/>
      <c r="B362" s="19" t="s">
        <v>411</v>
      </c>
      <c r="C362" s="20"/>
      <c r="D362" s="21"/>
      <c r="E362" s="181">
        <v>40000</v>
      </c>
      <c r="F362" s="20"/>
      <c r="G362" s="13"/>
      <c r="H362" s="14"/>
    </row>
    <row r="363" spans="1:8" ht="18.95" customHeight="1" outlineLevel="1" x14ac:dyDescent="0.2">
      <c r="A363" s="18"/>
      <c r="B363" s="19" t="s">
        <v>465</v>
      </c>
      <c r="C363" s="20"/>
      <c r="D363" s="21"/>
      <c r="E363" s="181">
        <v>1525000</v>
      </c>
      <c r="F363" s="20"/>
      <c r="G363" s="13"/>
      <c r="H363" s="14"/>
    </row>
    <row r="364" spans="1:8" ht="18.95" customHeight="1" outlineLevel="1" thickBot="1" x14ac:dyDescent="0.25">
      <c r="A364" s="18"/>
      <c r="B364" s="19" t="s">
        <v>464</v>
      </c>
      <c r="C364" s="20"/>
      <c r="D364" s="21"/>
      <c r="E364" s="181">
        <v>1425000</v>
      </c>
      <c r="F364" s="20"/>
      <c r="G364" s="13"/>
      <c r="H364" s="14"/>
    </row>
    <row r="365" spans="1:8" ht="21" customHeight="1" thickTop="1" thickBot="1" x14ac:dyDescent="0.3">
      <c r="A365" s="197" t="s">
        <v>281</v>
      </c>
      <c r="B365" s="198" t="s">
        <v>282</v>
      </c>
      <c r="C365" s="199">
        <v>3290000</v>
      </c>
      <c r="D365" s="200">
        <v>3400000</v>
      </c>
      <c r="E365" s="201">
        <f>SUM(E366:E379)</f>
        <v>4733000</v>
      </c>
      <c r="F365" s="15"/>
      <c r="G365" s="13"/>
      <c r="H365" s="14"/>
    </row>
    <row r="366" spans="1:8" ht="21" customHeight="1" outlineLevel="1" x14ac:dyDescent="0.2">
      <c r="A366" s="39"/>
      <c r="B366" s="57" t="s">
        <v>283</v>
      </c>
      <c r="C366" s="168"/>
      <c r="D366" s="58"/>
      <c r="E366" s="187">
        <v>140000</v>
      </c>
      <c r="F366" s="41"/>
      <c r="G366" s="13"/>
      <c r="H366" s="14"/>
    </row>
    <row r="367" spans="1:8" ht="21" customHeight="1" outlineLevel="1" x14ac:dyDescent="0.2">
      <c r="A367" s="18"/>
      <c r="B367" s="59" t="s">
        <v>284</v>
      </c>
      <c r="C367" s="169"/>
      <c r="D367" s="60"/>
      <c r="E367" s="188">
        <v>135000</v>
      </c>
      <c r="F367" s="20"/>
      <c r="G367" s="13"/>
      <c r="H367" s="14"/>
    </row>
    <row r="368" spans="1:8" ht="18.95" customHeight="1" outlineLevel="1" x14ac:dyDescent="0.2">
      <c r="A368" s="47"/>
      <c r="B368" s="13" t="s">
        <v>285</v>
      </c>
      <c r="C368" s="48"/>
      <c r="D368" s="49"/>
      <c r="E368" s="48">
        <v>1951000</v>
      </c>
      <c r="F368" s="48"/>
      <c r="G368" s="13"/>
      <c r="H368" s="14"/>
    </row>
    <row r="369" spans="1:8" ht="18.95" customHeight="1" outlineLevel="1" x14ac:dyDescent="0.2">
      <c r="A369" s="18"/>
      <c r="B369" s="19" t="s">
        <v>286</v>
      </c>
      <c r="C369" s="20"/>
      <c r="D369" s="21"/>
      <c r="E369" s="20">
        <v>450000</v>
      </c>
      <c r="F369" s="20"/>
      <c r="G369" s="13"/>
      <c r="H369" s="14"/>
    </row>
    <row r="370" spans="1:8" ht="18.95" customHeight="1" outlineLevel="1" x14ac:dyDescent="0.2">
      <c r="A370" s="18"/>
      <c r="B370" s="19" t="s">
        <v>287</v>
      </c>
      <c r="C370" s="20"/>
      <c r="D370" s="21"/>
      <c r="E370" s="20">
        <v>470000</v>
      </c>
      <c r="F370" s="20"/>
      <c r="G370" s="13"/>
      <c r="H370" s="14"/>
    </row>
    <row r="371" spans="1:8" ht="18.95" customHeight="1" outlineLevel="1" x14ac:dyDescent="0.2">
      <c r="A371" s="18"/>
      <c r="B371" s="19" t="s">
        <v>456</v>
      </c>
      <c r="C371" s="20"/>
      <c r="D371" s="21"/>
      <c r="E371" s="20">
        <v>16000</v>
      </c>
      <c r="F371" s="20"/>
      <c r="G371" s="13"/>
      <c r="H371" s="14"/>
    </row>
    <row r="372" spans="1:8" ht="18.95" customHeight="1" outlineLevel="1" x14ac:dyDescent="0.2">
      <c r="A372" s="18"/>
      <c r="B372" s="19" t="s">
        <v>288</v>
      </c>
      <c r="C372" s="20"/>
      <c r="D372" s="21"/>
      <c r="E372" s="20">
        <v>499000</v>
      </c>
      <c r="F372" s="20"/>
      <c r="G372" s="13"/>
      <c r="H372" s="14"/>
    </row>
    <row r="373" spans="1:8" ht="18.95" customHeight="1" outlineLevel="1" x14ac:dyDescent="0.2">
      <c r="A373" s="18"/>
      <c r="B373" s="19" t="s">
        <v>289</v>
      </c>
      <c r="C373" s="20"/>
      <c r="D373" s="21"/>
      <c r="E373" s="20">
        <v>268000</v>
      </c>
      <c r="F373" s="20"/>
      <c r="G373" s="13"/>
      <c r="H373" s="14"/>
    </row>
    <row r="374" spans="1:8" ht="18.95" customHeight="1" outlineLevel="1" x14ac:dyDescent="0.2">
      <c r="A374" s="18"/>
      <c r="B374" s="19" t="s">
        <v>504</v>
      </c>
      <c r="C374" s="20"/>
      <c r="D374" s="21"/>
      <c r="E374" s="20">
        <v>178000</v>
      </c>
      <c r="F374" s="20"/>
      <c r="G374" s="13"/>
      <c r="H374" s="14"/>
    </row>
    <row r="375" spans="1:8" ht="18.95" customHeight="1" outlineLevel="1" x14ac:dyDescent="0.2">
      <c r="A375" s="47"/>
      <c r="B375" s="19" t="s">
        <v>290</v>
      </c>
      <c r="C375" s="20"/>
      <c r="D375" s="21"/>
      <c r="E375" s="20">
        <v>226000</v>
      </c>
      <c r="F375" s="48"/>
      <c r="G375" s="13"/>
      <c r="H375" s="14"/>
    </row>
    <row r="376" spans="1:8" ht="18.95" customHeight="1" outlineLevel="1" x14ac:dyDescent="0.2">
      <c r="A376" s="18"/>
      <c r="B376" s="61" t="s">
        <v>291</v>
      </c>
      <c r="C376" s="54"/>
      <c r="D376" s="62"/>
      <c r="E376" s="54">
        <v>57000</v>
      </c>
      <c r="F376" s="20"/>
      <c r="G376" s="13"/>
      <c r="H376" s="14"/>
    </row>
    <row r="377" spans="1:8" ht="18.95" customHeight="1" outlineLevel="1" x14ac:dyDescent="0.2">
      <c r="A377" s="22"/>
      <c r="B377" s="177" t="s">
        <v>292</v>
      </c>
      <c r="C377" s="23"/>
      <c r="D377" s="87"/>
      <c r="E377" s="23">
        <v>33000</v>
      </c>
      <c r="F377" s="23"/>
      <c r="G377" s="13"/>
      <c r="H377" s="14"/>
    </row>
    <row r="378" spans="1:8" ht="18.95" customHeight="1" outlineLevel="1" x14ac:dyDescent="0.2">
      <c r="A378" s="97"/>
      <c r="B378" s="236" t="s">
        <v>455</v>
      </c>
      <c r="C378" s="142"/>
      <c r="D378" s="142"/>
      <c r="E378" s="142">
        <v>60000</v>
      </c>
      <c r="F378" s="99"/>
      <c r="G378" s="13"/>
      <c r="H378" s="14"/>
    </row>
    <row r="379" spans="1:8" ht="18.95" customHeight="1" outlineLevel="1" thickBot="1" x14ac:dyDescent="0.25">
      <c r="A379" s="43"/>
      <c r="B379" s="157" t="s">
        <v>457</v>
      </c>
      <c r="C379" s="27"/>
      <c r="D379" s="28"/>
      <c r="E379" s="27">
        <v>250000</v>
      </c>
      <c r="F379" s="27"/>
      <c r="G379" s="13"/>
      <c r="H379" s="14"/>
    </row>
    <row r="380" spans="1:8" ht="21" customHeight="1" thickTop="1" thickBot="1" x14ac:dyDescent="0.3">
      <c r="A380" s="211" t="s">
        <v>293</v>
      </c>
      <c r="B380" s="202" t="s">
        <v>294</v>
      </c>
      <c r="C380" s="203">
        <v>80464000</v>
      </c>
      <c r="D380" s="204">
        <v>85000000</v>
      </c>
      <c r="E380" s="205">
        <f>SUM(E381:E430)</f>
        <v>86537600</v>
      </c>
      <c r="F380" s="45"/>
      <c r="G380" s="13"/>
      <c r="H380" s="14"/>
    </row>
    <row r="381" spans="1:8" ht="18.95" customHeight="1" outlineLevel="1" x14ac:dyDescent="0.2">
      <c r="A381" s="129"/>
      <c r="B381" s="61" t="s">
        <v>295</v>
      </c>
      <c r="C381" s="54"/>
      <c r="D381" s="62"/>
      <c r="E381" s="186">
        <v>52364000</v>
      </c>
      <c r="F381" s="130"/>
      <c r="G381" s="13"/>
      <c r="H381" s="14"/>
    </row>
    <row r="382" spans="1:8" ht="18.95" customHeight="1" outlineLevel="1" x14ac:dyDescent="0.2">
      <c r="A382" s="18"/>
      <c r="B382" s="19" t="s">
        <v>296</v>
      </c>
      <c r="C382" s="20"/>
      <c r="D382" s="21"/>
      <c r="E382" s="181">
        <v>1576000</v>
      </c>
      <c r="F382" s="20"/>
      <c r="G382" s="13"/>
      <c r="H382" s="14"/>
    </row>
    <row r="383" spans="1:8" ht="18.95" customHeight="1" outlineLevel="1" x14ac:dyDescent="0.2">
      <c r="A383" s="18"/>
      <c r="B383" s="19" t="s">
        <v>297</v>
      </c>
      <c r="C383" s="20"/>
      <c r="D383" s="21"/>
      <c r="E383" s="181">
        <v>60000</v>
      </c>
      <c r="F383" s="20"/>
      <c r="G383" s="13"/>
      <c r="H383" s="14"/>
    </row>
    <row r="384" spans="1:8" ht="18.95" customHeight="1" outlineLevel="1" x14ac:dyDescent="0.2">
      <c r="A384" s="18"/>
      <c r="B384" s="19" t="s">
        <v>298</v>
      </c>
      <c r="C384" s="20"/>
      <c r="D384" s="21"/>
      <c r="E384" s="181">
        <v>450000</v>
      </c>
      <c r="F384" s="20"/>
      <c r="G384" s="13"/>
      <c r="H384" s="14"/>
    </row>
    <row r="385" spans="1:8" ht="18.95" customHeight="1" outlineLevel="1" x14ac:dyDescent="0.2">
      <c r="A385" s="18"/>
      <c r="B385" s="19" t="s">
        <v>299</v>
      </c>
      <c r="C385" s="20"/>
      <c r="D385" s="21"/>
      <c r="E385" s="181">
        <v>80000</v>
      </c>
      <c r="F385" s="20"/>
      <c r="G385" s="13"/>
      <c r="H385" s="14"/>
    </row>
    <row r="386" spans="1:8" ht="18.95" customHeight="1" outlineLevel="1" x14ac:dyDescent="0.2">
      <c r="A386" s="131"/>
      <c r="B386" s="19" t="s">
        <v>300</v>
      </c>
      <c r="C386" s="20"/>
      <c r="D386" s="21"/>
      <c r="E386" s="181">
        <v>12890000</v>
      </c>
      <c r="F386" s="132"/>
      <c r="G386" s="13"/>
      <c r="H386" s="14"/>
    </row>
    <row r="387" spans="1:8" ht="18.95" customHeight="1" outlineLevel="1" x14ac:dyDescent="0.2">
      <c r="A387" s="18"/>
      <c r="B387" s="19" t="s">
        <v>301</v>
      </c>
      <c r="C387" s="20"/>
      <c r="D387" s="21"/>
      <c r="E387" s="181">
        <v>388000</v>
      </c>
      <c r="F387" s="20"/>
      <c r="G387" s="13"/>
      <c r="H387" s="14"/>
    </row>
    <row r="388" spans="1:8" ht="18.95" customHeight="1" outlineLevel="1" x14ac:dyDescent="0.2">
      <c r="A388" s="18"/>
      <c r="B388" s="19" t="s">
        <v>302</v>
      </c>
      <c r="C388" s="20"/>
      <c r="D388" s="21"/>
      <c r="E388" s="181">
        <v>17000</v>
      </c>
      <c r="F388" s="20"/>
      <c r="G388" s="13"/>
      <c r="H388" s="14"/>
    </row>
    <row r="389" spans="1:8" ht="18.95" customHeight="1" outlineLevel="1" x14ac:dyDescent="0.2">
      <c r="A389" s="18"/>
      <c r="B389" s="19" t="s">
        <v>303</v>
      </c>
      <c r="C389" s="54"/>
      <c r="D389" s="62"/>
      <c r="E389" s="186">
        <v>66000</v>
      </c>
      <c r="F389" s="20"/>
      <c r="G389" s="13"/>
      <c r="H389" s="14"/>
    </row>
    <row r="390" spans="1:8" ht="18.95" customHeight="1" outlineLevel="1" x14ac:dyDescent="0.2">
      <c r="A390" s="131"/>
      <c r="B390" s="19" t="s">
        <v>304</v>
      </c>
      <c r="C390" s="20"/>
      <c r="D390" s="21"/>
      <c r="E390" s="181">
        <v>4678000</v>
      </c>
      <c r="F390" s="132"/>
      <c r="G390" s="13"/>
      <c r="H390" s="14"/>
    </row>
    <row r="391" spans="1:8" ht="18.95" customHeight="1" outlineLevel="1" x14ac:dyDescent="0.2">
      <c r="A391" s="18"/>
      <c r="B391" s="19" t="s">
        <v>305</v>
      </c>
      <c r="C391" s="20"/>
      <c r="D391" s="21"/>
      <c r="E391" s="181">
        <v>141000</v>
      </c>
      <c r="F391" s="20"/>
      <c r="G391" s="13"/>
      <c r="H391" s="14"/>
    </row>
    <row r="392" spans="1:8" ht="18.95" customHeight="1" outlineLevel="1" x14ac:dyDescent="0.2">
      <c r="A392" s="18"/>
      <c r="B392" s="19" t="s">
        <v>306</v>
      </c>
      <c r="C392" s="20"/>
      <c r="D392" s="21"/>
      <c r="E392" s="181">
        <v>7000</v>
      </c>
      <c r="F392" s="20"/>
      <c r="G392" s="13"/>
      <c r="H392" s="14"/>
    </row>
    <row r="393" spans="1:8" ht="18.95" customHeight="1" outlineLevel="1" x14ac:dyDescent="0.2">
      <c r="A393" s="18"/>
      <c r="B393" s="19" t="s">
        <v>307</v>
      </c>
      <c r="C393" s="20"/>
      <c r="D393" s="21"/>
      <c r="E393" s="181">
        <v>24000</v>
      </c>
      <c r="F393" s="20"/>
      <c r="G393" s="13"/>
      <c r="H393" s="14"/>
    </row>
    <row r="394" spans="1:8" ht="18.95" customHeight="1" outlineLevel="1" x14ac:dyDescent="0.2">
      <c r="A394" s="18"/>
      <c r="B394" s="19" t="s">
        <v>308</v>
      </c>
      <c r="C394" s="20"/>
      <c r="D394" s="21"/>
      <c r="E394" s="181">
        <v>270000</v>
      </c>
      <c r="F394" s="20"/>
      <c r="G394" s="13"/>
      <c r="H394" s="14"/>
    </row>
    <row r="395" spans="1:8" ht="18.95" customHeight="1" outlineLevel="1" x14ac:dyDescent="0.2">
      <c r="A395" s="18"/>
      <c r="B395" s="19" t="s">
        <v>309</v>
      </c>
      <c r="C395" s="20"/>
      <c r="D395" s="21"/>
      <c r="E395" s="181">
        <v>500000</v>
      </c>
      <c r="F395" s="20"/>
      <c r="G395" s="13"/>
      <c r="H395" s="14"/>
    </row>
    <row r="396" spans="1:8" ht="18.95" customHeight="1" outlineLevel="1" x14ac:dyDescent="0.2">
      <c r="A396" s="18"/>
      <c r="B396" s="19" t="s">
        <v>310</v>
      </c>
      <c r="C396" s="20"/>
      <c r="D396" s="21"/>
      <c r="E396" s="181">
        <v>40000</v>
      </c>
      <c r="F396" s="20"/>
      <c r="G396" s="13"/>
      <c r="H396" s="14"/>
    </row>
    <row r="397" spans="1:8" ht="18.95" customHeight="1" outlineLevel="1" x14ac:dyDescent="0.2">
      <c r="A397" s="18"/>
      <c r="B397" s="19" t="s">
        <v>255</v>
      </c>
      <c r="C397" s="20"/>
      <c r="D397" s="21"/>
      <c r="E397" s="181">
        <v>40000</v>
      </c>
      <c r="F397" s="20"/>
      <c r="G397" s="13"/>
      <c r="H397" s="14"/>
    </row>
    <row r="398" spans="1:8" ht="18.95" customHeight="1" outlineLevel="1" x14ac:dyDescent="0.2">
      <c r="A398" s="18"/>
      <c r="B398" s="19" t="s">
        <v>503</v>
      </c>
      <c r="C398" s="20"/>
      <c r="D398" s="21"/>
      <c r="E398" s="181">
        <v>40000</v>
      </c>
      <c r="F398" s="20"/>
      <c r="G398" s="13"/>
      <c r="H398" s="14"/>
    </row>
    <row r="399" spans="1:8" ht="18.95" customHeight="1" outlineLevel="1" x14ac:dyDescent="0.2">
      <c r="A399" s="18"/>
      <c r="B399" s="19" t="s">
        <v>357</v>
      </c>
      <c r="C399" s="20"/>
      <c r="D399" s="21"/>
      <c r="E399" s="181">
        <v>100000</v>
      </c>
      <c r="F399" s="20"/>
      <c r="G399" s="13"/>
      <c r="H399" s="14"/>
    </row>
    <row r="400" spans="1:8" ht="18.95" customHeight="1" outlineLevel="1" x14ac:dyDescent="0.2">
      <c r="A400" s="18"/>
      <c r="B400" s="19" t="s">
        <v>413</v>
      </c>
      <c r="C400" s="20"/>
      <c r="D400" s="21"/>
      <c r="E400" s="181">
        <v>700000</v>
      </c>
      <c r="F400" s="20"/>
      <c r="G400" s="13"/>
      <c r="H400" s="14"/>
    </row>
    <row r="401" spans="1:8" ht="18.95" customHeight="1" outlineLevel="1" x14ac:dyDescent="0.2">
      <c r="A401" s="18"/>
      <c r="B401" s="19" t="s">
        <v>257</v>
      </c>
      <c r="C401" s="20"/>
      <c r="D401" s="21"/>
      <c r="E401" s="181">
        <v>900000</v>
      </c>
      <c r="F401" s="20"/>
      <c r="G401" s="13"/>
      <c r="H401" s="14"/>
    </row>
    <row r="402" spans="1:8" ht="18.95" customHeight="1" outlineLevel="1" x14ac:dyDescent="0.2">
      <c r="A402" s="18"/>
      <c r="B402" s="19" t="s">
        <v>273</v>
      </c>
      <c r="C402" s="20"/>
      <c r="D402" s="21"/>
      <c r="E402" s="181">
        <v>150000</v>
      </c>
      <c r="F402" s="20"/>
      <c r="G402" s="13"/>
      <c r="H402" s="14"/>
    </row>
    <row r="403" spans="1:8" ht="18.95" customHeight="1" outlineLevel="1" x14ac:dyDescent="0.2">
      <c r="A403" s="18"/>
      <c r="B403" s="19" t="s">
        <v>274</v>
      </c>
      <c r="C403" s="20"/>
      <c r="D403" s="21"/>
      <c r="E403" s="181">
        <v>880000</v>
      </c>
      <c r="F403" s="20"/>
      <c r="G403" s="13"/>
      <c r="H403" s="14"/>
    </row>
    <row r="404" spans="1:8" ht="18.95" customHeight="1" outlineLevel="1" x14ac:dyDescent="0.2">
      <c r="A404" s="18"/>
      <c r="B404" s="19" t="s">
        <v>275</v>
      </c>
      <c r="C404" s="20"/>
      <c r="D404" s="21"/>
      <c r="E404" s="181">
        <v>1250000</v>
      </c>
      <c r="F404" s="20"/>
      <c r="G404" s="13"/>
      <c r="H404" s="14"/>
    </row>
    <row r="405" spans="1:8" ht="18.95" customHeight="1" outlineLevel="1" x14ac:dyDescent="0.2">
      <c r="A405" s="18"/>
      <c r="B405" s="19" t="s">
        <v>258</v>
      </c>
      <c r="C405" s="20"/>
      <c r="D405" s="21"/>
      <c r="E405" s="181">
        <v>260000</v>
      </c>
      <c r="F405" s="20"/>
      <c r="G405" s="13"/>
      <c r="H405" s="14"/>
    </row>
    <row r="406" spans="1:8" ht="18.95" customHeight="1" outlineLevel="1" x14ac:dyDescent="0.2">
      <c r="A406" s="18"/>
      <c r="B406" s="19" t="s">
        <v>311</v>
      </c>
      <c r="C406" s="20"/>
      <c r="D406" s="21"/>
      <c r="E406" s="181">
        <v>1100000</v>
      </c>
      <c r="F406" s="20"/>
      <c r="G406" s="13"/>
      <c r="H406" s="14"/>
    </row>
    <row r="407" spans="1:8" ht="18.95" customHeight="1" outlineLevel="1" x14ac:dyDescent="0.2">
      <c r="A407" s="18"/>
      <c r="B407" s="19" t="s">
        <v>259</v>
      </c>
      <c r="C407" s="20"/>
      <c r="D407" s="21"/>
      <c r="E407" s="181">
        <v>600000</v>
      </c>
      <c r="F407" s="20"/>
      <c r="G407" s="13"/>
      <c r="H407" s="14"/>
    </row>
    <row r="408" spans="1:8" ht="18.95" customHeight="1" outlineLevel="1" x14ac:dyDescent="0.2">
      <c r="A408" s="18"/>
      <c r="B408" s="19" t="s">
        <v>358</v>
      </c>
      <c r="C408" s="20"/>
      <c r="D408" s="21"/>
      <c r="E408" s="181">
        <v>300000</v>
      </c>
      <c r="F408" s="20"/>
      <c r="G408" s="13"/>
      <c r="H408" s="14"/>
    </row>
    <row r="409" spans="1:8" ht="18.95" customHeight="1" outlineLevel="1" x14ac:dyDescent="0.2">
      <c r="A409" s="18"/>
      <c r="B409" s="19" t="s">
        <v>277</v>
      </c>
      <c r="C409" s="20"/>
      <c r="D409" s="21"/>
      <c r="E409" s="181">
        <v>500000</v>
      </c>
      <c r="F409" s="20"/>
      <c r="G409" s="13"/>
      <c r="H409" s="14"/>
    </row>
    <row r="410" spans="1:8" ht="18.95" customHeight="1" outlineLevel="1" x14ac:dyDescent="0.2">
      <c r="A410" s="18"/>
      <c r="B410" s="19" t="s">
        <v>263</v>
      </c>
      <c r="C410" s="20"/>
      <c r="D410" s="21"/>
      <c r="E410" s="181">
        <v>2650000</v>
      </c>
      <c r="F410" s="20"/>
      <c r="G410" s="13"/>
      <c r="H410" s="14"/>
    </row>
    <row r="411" spans="1:8" ht="18.95" customHeight="1" outlineLevel="1" x14ac:dyDescent="0.2">
      <c r="A411" s="18"/>
      <c r="B411" s="19" t="s">
        <v>414</v>
      </c>
      <c r="C411" s="20"/>
      <c r="D411" s="21"/>
      <c r="E411" s="181">
        <v>1201600</v>
      </c>
      <c r="F411" s="20"/>
      <c r="G411" s="13"/>
      <c r="H411" s="14"/>
    </row>
    <row r="412" spans="1:8" ht="18.95" customHeight="1" outlineLevel="1" x14ac:dyDescent="0.2">
      <c r="A412" s="18"/>
      <c r="B412" s="19" t="s">
        <v>264</v>
      </c>
      <c r="C412" s="20"/>
      <c r="D412" s="21"/>
      <c r="E412" s="181">
        <v>560000</v>
      </c>
      <c r="F412" s="20"/>
      <c r="G412" s="13"/>
      <c r="H412" s="14"/>
    </row>
    <row r="413" spans="1:8" ht="18.95" customHeight="1" outlineLevel="1" x14ac:dyDescent="0.2">
      <c r="A413" s="18"/>
      <c r="B413" s="19" t="s">
        <v>312</v>
      </c>
      <c r="C413" s="20"/>
      <c r="D413" s="21"/>
      <c r="E413" s="181">
        <v>300000</v>
      </c>
      <c r="F413" s="20"/>
      <c r="G413" s="13"/>
      <c r="H413" s="14"/>
    </row>
    <row r="414" spans="1:8" ht="18.95" customHeight="1" outlineLevel="1" x14ac:dyDescent="0.2">
      <c r="A414" s="18"/>
      <c r="B414" s="19" t="s">
        <v>265</v>
      </c>
      <c r="C414" s="20"/>
      <c r="D414" s="21"/>
      <c r="E414" s="181">
        <v>140000</v>
      </c>
      <c r="F414" s="20"/>
      <c r="G414" s="13"/>
      <c r="H414" s="14"/>
    </row>
    <row r="415" spans="1:8" ht="18.95" customHeight="1" outlineLevel="1" x14ac:dyDescent="0.2">
      <c r="A415" s="47"/>
      <c r="B415" s="13" t="s">
        <v>313</v>
      </c>
      <c r="C415" s="48"/>
      <c r="D415" s="49"/>
      <c r="E415" s="185">
        <v>150000</v>
      </c>
      <c r="F415" s="48"/>
      <c r="G415" s="13"/>
      <c r="H415" s="14"/>
    </row>
    <row r="416" spans="1:8" ht="18.95" customHeight="1" outlineLevel="1" x14ac:dyDescent="0.2">
      <c r="A416" s="18"/>
      <c r="B416" s="19" t="s">
        <v>314</v>
      </c>
      <c r="C416" s="20"/>
      <c r="D416" s="21"/>
      <c r="E416" s="181">
        <v>50000</v>
      </c>
      <c r="F416" s="20"/>
      <c r="G416" s="13"/>
      <c r="H416" s="14"/>
    </row>
    <row r="417" spans="1:8" ht="18.95" customHeight="1" outlineLevel="1" x14ac:dyDescent="0.2">
      <c r="A417" s="18"/>
      <c r="B417" s="19" t="s">
        <v>315</v>
      </c>
      <c r="C417" s="20"/>
      <c r="D417" s="21"/>
      <c r="E417" s="181">
        <v>50000</v>
      </c>
      <c r="F417" s="20"/>
      <c r="G417" s="13"/>
      <c r="H417" s="14"/>
    </row>
    <row r="418" spans="1:8" ht="18.95" customHeight="1" outlineLevel="1" x14ac:dyDescent="0.2">
      <c r="A418" s="18"/>
      <c r="B418" s="19" t="s">
        <v>316</v>
      </c>
      <c r="C418" s="20"/>
      <c r="D418" s="21"/>
      <c r="E418" s="181">
        <v>50000</v>
      </c>
      <c r="F418" s="20"/>
      <c r="G418" s="13"/>
      <c r="H418" s="14"/>
    </row>
    <row r="419" spans="1:8" ht="18.95" customHeight="1" outlineLevel="1" x14ac:dyDescent="0.2">
      <c r="A419" s="18"/>
      <c r="B419" s="19" t="s">
        <v>317</v>
      </c>
      <c r="C419" s="20"/>
      <c r="D419" s="21"/>
      <c r="E419" s="181">
        <v>25000</v>
      </c>
      <c r="F419" s="20"/>
      <c r="G419" s="13"/>
      <c r="H419" s="14"/>
    </row>
    <row r="420" spans="1:8" ht="18.95" customHeight="1" outlineLevel="1" x14ac:dyDescent="0.2">
      <c r="A420" s="18"/>
      <c r="B420" s="19" t="s">
        <v>318</v>
      </c>
      <c r="C420" s="20"/>
      <c r="D420" s="21"/>
      <c r="E420" s="20">
        <v>30000</v>
      </c>
      <c r="F420" s="20"/>
      <c r="G420" s="13"/>
      <c r="H420" s="14"/>
    </row>
    <row r="421" spans="1:8" ht="18.95" customHeight="1" outlineLevel="1" x14ac:dyDescent="0.2">
      <c r="A421" s="18"/>
      <c r="B421" s="19" t="s">
        <v>319</v>
      </c>
      <c r="C421" s="54"/>
      <c r="D421" s="62"/>
      <c r="E421" s="186">
        <v>15000</v>
      </c>
      <c r="F421" s="20"/>
      <c r="G421" s="13"/>
      <c r="H421" s="14"/>
    </row>
    <row r="422" spans="1:8" ht="18.95" customHeight="1" outlineLevel="1" x14ac:dyDescent="0.2">
      <c r="A422" s="18"/>
      <c r="B422" s="19" t="s">
        <v>320</v>
      </c>
      <c r="C422" s="20"/>
      <c r="D422" s="21"/>
      <c r="E422" s="181">
        <v>10000</v>
      </c>
      <c r="F422" s="20"/>
      <c r="G422" s="13"/>
      <c r="H422" s="14"/>
    </row>
    <row r="423" spans="1:8" ht="18.95" customHeight="1" outlineLevel="1" x14ac:dyDescent="0.2">
      <c r="A423" s="18"/>
      <c r="B423" s="19" t="s">
        <v>321</v>
      </c>
      <c r="C423" s="20"/>
      <c r="D423" s="21"/>
      <c r="E423" s="181">
        <v>20000</v>
      </c>
      <c r="F423" s="20"/>
      <c r="G423" s="13"/>
      <c r="H423" s="14"/>
    </row>
    <row r="424" spans="1:8" ht="18.95" customHeight="1" outlineLevel="1" x14ac:dyDescent="0.2">
      <c r="A424" s="18"/>
      <c r="B424" s="19" t="s">
        <v>322</v>
      </c>
      <c r="C424" s="20"/>
      <c r="D424" s="21"/>
      <c r="E424" s="181">
        <v>10000</v>
      </c>
      <c r="F424" s="20"/>
      <c r="G424" s="13"/>
      <c r="H424" s="14"/>
    </row>
    <row r="425" spans="1:8" ht="18.95" customHeight="1" outlineLevel="1" x14ac:dyDescent="0.2">
      <c r="A425" s="18"/>
      <c r="B425" s="19" t="s">
        <v>323</v>
      </c>
      <c r="C425" s="20"/>
      <c r="D425" s="21"/>
      <c r="E425" s="181">
        <v>15000</v>
      </c>
      <c r="F425" s="20"/>
      <c r="G425" s="13"/>
      <c r="H425" s="14"/>
    </row>
    <row r="426" spans="1:8" ht="18.95" customHeight="1" outlineLevel="1" x14ac:dyDescent="0.2">
      <c r="A426" s="18"/>
      <c r="B426" s="19" t="s">
        <v>324</v>
      </c>
      <c r="C426" s="20"/>
      <c r="D426" s="21"/>
      <c r="E426" s="181">
        <v>15000</v>
      </c>
      <c r="F426" s="20"/>
      <c r="G426" s="13"/>
      <c r="H426" s="14"/>
    </row>
    <row r="427" spans="1:8" ht="18.95" customHeight="1" outlineLevel="1" x14ac:dyDescent="0.2">
      <c r="A427" s="18"/>
      <c r="B427" s="19" t="s">
        <v>325</v>
      </c>
      <c r="C427" s="20"/>
      <c r="D427" s="21"/>
      <c r="E427" s="181">
        <v>5000</v>
      </c>
      <c r="F427" s="20"/>
      <c r="G427" s="13"/>
      <c r="H427" s="14"/>
    </row>
    <row r="428" spans="1:8" ht="18.95" customHeight="1" outlineLevel="1" thickBot="1" x14ac:dyDescent="0.25">
      <c r="A428" s="18"/>
      <c r="B428" s="19" t="s">
        <v>326</v>
      </c>
      <c r="C428" s="23"/>
      <c r="D428" s="21"/>
      <c r="E428" s="181">
        <v>120000</v>
      </c>
      <c r="F428" s="20"/>
      <c r="G428" s="13"/>
      <c r="H428" s="14"/>
    </row>
    <row r="429" spans="1:8" ht="18.95" customHeight="1" outlineLevel="1" thickBot="1" x14ac:dyDescent="0.25">
      <c r="A429" s="97"/>
      <c r="B429" s="163" t="s">
        <v>266</v>
      </c>
      <c r="C429" s="164"/>
      <c r="D429" s="161"/>
      <c r="E429" s="142">
        <v>450000</v>
      </c>
      <c r="F429" s="99"/>
      <c r="G429" s="13"/>
      <c r="H429" s="14"/>
    </row>
    <row r="430" spans="1:8" ht="15.75" outlineLevel="1" thickBot="1" x14ac:dyDescent="0.25">
      <c r="A430" s="43"/>
      <c r="B430" s="154" t="s">
        <v>443</v>
      </c>
      <c r="C430" s="176"/>
      <c r="D430" s="155"/>
      <c r="E430" s="182">
        <v>300000</v>
      </c>
      <c r="F430" s="27"/>
      <c r="G430" s="13"/>
      <c r="H430" s="14"/>
    </row>
    <row r="431" spans="1:8" ht="21" customHeight="1" thickTop="1" thickBot="1" x14ac:dyDescent="0.3">
      <c r="A431" s="211" t="s">
        <v>327</v>
      </c>
      <c r="B431" s="202" t="s">
        <v>328</v>
      </c>
      <c r="C431" s="203">
        <v>200000</v>
      </c>
      <c r="D431" s="204">
        <v>200000</v>
      </c>
      <c r="E431" s="205">
        <v>150000</v>
      </c>
      <c r="F431" s="45"/>
      <c r="G431" s="13"/>
      <c r="H431" s="14"/>
    </row>
    <row r="432" spans="1:8" s="70" customFormat="1" ht="18.95" customHeight="1" outlineLevel="1" thickBot="1" x14ac:dyDescent="0.25">
      <c r="A432" s="120"/>
      <c r="B432" s="121" t="s">
        <v>329</v>
      </c>
      <c r="C432" s="122"/>
      <c r="D432" s="123"/>
      <c r="E432" s="190">
        <v>150000</v>
      </c>
      <c r="F432" s="122"/>
      <c r="G432" s="69"/>
    </row>
    <row r="433" spans="1:8" ht="21" customHeight="1" thickTop="1" thickBot="1" x14ac:dyDescent="0.3">
      <c r="A433" s="211" t="s">
        <v>330</v>
      </c>
      <c r="B433" s="202" t="s">
        <v>331</v>
      </c>
      <c r="C433" s="203">
        <v>1100000</v>
      </c>
      <c r="D433" s="204">
        <v>1100000</v>
      </c>
      <c r="E433" s="205">
        <f>E434</f>
        <v>1300000</v>
      </c>
      <c r="F433" s="45"/>
      <c r="G433" s="13"/>
      <c r="H433" s="14"/>
    </row>
    <row r="434" spans="1:8" ht="18.95" customHeight="1" outlineLevel="1" thickBot="1" x14ac:dyDescent="0.25">
      <c r="A434" s="33"/>
      <c r="B434" s="34" t="s">
        <v>332</v>
      </c>
      <c r="C434" s="35"/>
      <c r="D434" s="36"/>
      <c r="E434" s="184">
        <v>1300000</v>
      </c>
      <c r="F434" s="35"/>
      <c r="G434" s="13"/>
      <c r="H434" s="14"/>
    </row>
    <row r="435" spans="1:8" ht="18.95" customHeight="1" thickTop="1" thickBot="1" x14ac:dyDescent="0.3">
      <c r="A435" s="211" t="s">
        <v>415</v>
      </c>
      <c r="B435" s="202" t="s">
        <v>416</v>
      </c>
      <c r="C435" s="203">
        <v>1750000</v>
      </c>
      <c r="D435" s="204">
        <v>1750000</v>
      </c>
      <c r="E435" s="205">
        <v>2011700</v>
      </c>
      <c r="F435" s="45"/>
      <c r="G435" s="13"/>
      <c r="H435" s="14"/>
    </row>
    <row r="436" spans="1:8" ht="18.95" customHeight="1" outlineLevel="1" thickBot="1" x14ac:dyDescent="0.25">
      <c r="A436" s="120"/>
      <c r="B436" s="121" t="s">
        <v>417</v>
      </c>
      <c r="C436" s="122"/>
      <c r="D436" s="123"/>
      <c r="E436" s="190">
        <v>2011700</v>
      </c>
      <c r="F436" s="122"/>
      <c r="G436" s="13"/>
      <c r="H436" s="14"/>
    </row>
    <row r="437" spans="1:8" ht="21" customHeight="1" thickTop="1" thickBot="1" x14ac:dyDescent="0.3">
      <c r="A437" s="197" t="s">
        <v>333</v>
      </c>
      <c r="B437" s="198" t="s">
        <v>334</v>
      </c>
      <c r="C437" s="199">
        <v>2000000</v>
      </c>
      <c r="D437" s="200">
        <v>4949940</v>
      </c>
      <c r="E437" s="201">
        <v>2000000</v>
      </c>
      <c r="F437" s="15"/>
      <c r="G437" s="13"/>
      <c r="H437" s="14"/>
    </row>
    <row r="438" spans="1:8" s="70" customFormat="1" ht="18.95" customHeight="1" outlineLevel="1" thickBot="1" x14ac:dyDescent="0.25">
      <c r="A438" s="120"/>
      <c r="B438" s="121" t="s">
        <v>335</v>
      </c>
      <c r="C438" s="122"/>
      <c r="D438" s="123"/>
      <c r="E438" s="190">
        <v>2000000</v>
      </c>
      <c r="F438" s="122"/>
      <c r="G438" s="69"/>
    </row>
    <row r="439" spans="1:8" s="70" customFormat="1" ht="18.95" customHeight="1" thickTop="1" thickBot="1" x14ac:dyDescent="0.3">
      <c r="A439" s="197" t="s">
        <v>336</v>
      </c>
      <c r="B439" s="198" t="s">
        <v>337</v>
      </c>
      <c r="C439" s="199">
        <v>0</v>
      </c>
      <c r="D439" s="200">
        <v>349113</v>
      </c>
      <c r="E439" s="201">
        <v>0</v>
      </c>
      <c r="F439" s="15"/>
      <c r="G439" s="69"/>
    </row>
    <row r="440" spans="1:8" s="70" customFormat="1" ht="18.95" customHeight="1" outlineLevel="1" thickBot="1" x14ac:dyDescent="0.25">
      <c r="A440" s="120"/>
      <c r="B440" s="121"/>
      <c r="C440" s="122"/>
      <c r="D440" s="123"/>
      <c r="E440" s="190">
        <v>0</v>
      </c>
      <c r="F440" s="122"/>
      <c r="G440" s="69"/>
    </row>
    <row r="441" spans="1:8" ht="21" customHeight="1" thickTop="1" thickBot="1" x14ac:dyDescent="0.3">
      <c r="A441" s="197" t="s">
        <v>338</v>
      </c>
      <c r="B441" s="198" t="s">
        <v>339</v>
      </c>
      <c r="C441" s="199">
        <v>8735750</v>
      </c>
      <c r="D441" s="200">
        <v>38066000</v>
      </c>
      <c r="E441" s="201">
        <f>SUM(E442:E451)</f>
        <v>11565650</v>
      </c>
      <c r="F441" s="15"/>
      <c r="G441" s="13"/>
      <c r="H441" s="14"/>
    </row>
    <row r="442" spans="1:8" ht="18.95" customHeight="1" outlineLevel="1" x14ac:dyDescent="0.2">
      <c r="A442" s="39"/>
      <c r="B442" s="40" t="s">
        <v>340</v>
      </c>
      <c r="C442" s="41"/>
      <c r="D442" s="42"/>
      <c r="E442" s="183">
        <v>3000000</v>
      </c>
      <c r="F442" s="41"/>
      <c r="G442" s="13"/>
      <c r="H442" s="14"/>
    </row>
    <row r="443" spans="1:8" ht="18.95" customHeight="1" outlineLevel="1" x14ac:dyDescent="0.2">
      <c r="A443" s="50"/>
      <c r="B443" s="61" t="s">
        <v>341</v>
      </c>
      <c r="C443" s="54"/>
      <c r="D443" s="62"/>
      <c r="E443" s="186">
        <v>100000</v>
      </c>
      <c r="F443" s="54"/>
      <c r="G443" s="13"/>
      <c r="H443" s="14"/>
    </row>
    <row r="444" spans="1:8" ht="18.95" customHeight="1" outlineLevel="1" x14ac:dyDescent="0.2">
      <c r="A444" s="50"/>
      <c r="B444" s="61" t="s">
        <v>342</v>
      </c>
      <c r="C444" s="54"/>
      <c r="D444" s="62"/>
      <c r="E444" s="186">
        <v>150000</v>
      </c>
      <c r="F444" s="54"/>
      <c r="G444" s="13"/>
      <c r="H444" s="14"/>
    </row>
    <row r="445" spans="1:8" ht="18.95" customHeight="1" outlineLevel="1" x14ac:dyDescent="0.2">
      <c r="A445" s="50"/>
      <c r="B445" s="61" t="s">
        <v>376</v>
      </c>
      <c r="C445" s="54"/>
      <c r="D445" s="62"/>
      <c r="E445" s="186">
        <v>2965650</v>
      </c>
      <c r="F445" s="54"/>
      <c r="G445" s="13"/>
      <c r="H445" s="14"/>
    </row>
    <row r="446" spans="1:8" ht="18.95" customHeight="1" outlineLevel="1" x14ac:dyDescent="0.2">
      <c r="A446" s="50"/>
      <c r="B446" s="61" t="s">
        <v>476</v>
      </c>
      <c r="C446" s="54"/>
      <c r="D446" s="62"/>
      <c r="E446" s="186">
        <v>100000</v>
      </c>
      <c r="F446" s="54"/>
      <c r="G446" s="13"/>
      <c r="H446" s="14"/>
    </row>
    <row r="447" spans="1:8" ht="18.95" customHeight="1" outlineLevel="1" x14ac:dyDescent="0.2">
      <c r="A447" s="18"/>
      <c r="B447" s="19" t="s">
        <v>343</v>
      </c>
      <c r="C447" s="20"/>
      <c r="D447" s="21"/>
      <c r="E447" s="181">
        <v>1130000</v>
      </c>
      <c r="F447" s="20"/>
      <c r="G447" s="13"/>
      <c r="H447" s="14"/>
    </row>
    <row r="448" spans="1:8" ht="18.95" customHeight="1" outlineLevel="1" x14ac:dyDescent="0.2">
      <c r="A448" s="18"/>
      <c r="B448" s="19" t="s">
        <v>344</v>
      </c>
      <c r="C448" s="20"/>
      <c r="D448" s="21"/>
      <c r="E448" s="181">
        <v>1400000</v>
      </c>
      <c r="F448" s="20"/>
      <c r="G448" s="13"/>
      <c r="H448" s="14"/>
    </row>
    <row r="449" spans="1:8" ht="18.95" customHeight="1" outlineLevel="1" x14ac:dyDescent="0.2">
      <c r="A449" s="18"/>
      <c r="B449" s="19" t="s">
        <v>345</v>
      </c>
      <c r="C449" s="20"/>
      <c r="D449" s="21"/>
      <c r="E449" s="181">
        <v>1900000</v>
      </c>
      <c r="F449" s="20"/>
      <c r="G449" s="13"/>
      <c r="H449" s="14"/>
    </row>
    <row r="450" spans="1:8" ht="18.95" customHeight="1" outlineLevel="1" x14ac:dyDescent="0.2">
      <c r="A450" s="18"/>
      <c r="B450" s="24" t="s">
        <v>346</v>
      </c>
      <c r="C450" s="20"/>
      <c r="D450" s="21"/>
      <c r="E450" s="181">
        <v>770000</v>
      </c>
      <c r="F450" s="20"/>
      <c r="G450" s="13"/>
      <c r="H450" s="14"/>
    </row>
    <row r="451" spans="1:8" ht="18.95" customHeight="1" outlineLevel="1" thickBot="1" x14ac:dyDescent="0.25">
      <c r="A451" s="133"/>
      <c r="B451" s="134" t="s">
        <v>347</v>
      </c>
      <c r="C451" s="166"/>
      <c r="D451" s="31"/>
      <c r="E451" s="138">
        <v>50000</v>
      </c>
      <c r="F451" s="135"/>
      <c r="G451" s="13"/>
      <c r="H451" s="14"/>
    </row>
    <row r="452" spans="1:8" ht="21" customHeight="1" thickBot="1" x14ac:dyDescent="0.3">
      <c r="A452" s="44"/>
      <c r="B452" s="30" t="s">
        <v>348</v>
      </c>
      <c r="C452" s="166">
        <f>SUM(C3:C451)</f>
        <v>346199300</v>
      </c>
      <c r="D452" s="162">
        <f>SUM(D3:D451)</f>
        <v>480483121</v>
      </c>
      <c r="E452" s="32">
        <f>SUM(E441+E439+E437+E435+E433+E431+E380+E365+E340+E336+E314+E312+E309+E304+E302+E300+E300+E296+E290+E284+E282+E278+E276+E273+E271+E269+E255+E253+E251+E248+E246+E240+E237+E209+E206+E204+E204+E199+E194+E190+E178+E151+E143+E137+E128+E126+E122+E120+E111+E109+E106+E102+E100+E98+E78+E70+E68+E66+E63+E60+E55+E53+E50+E47+E44+E42+E37+E25+E19+E17+E15+E13+E3)</f>
        <v>369366500</v>
      </c>
      <c r="F452" s="45"/>
      <c r="G452" s="13"/>
      <c r="H452" s="14"/>
    </row>
    <row r="453" spans="1:8" ht="18.95" customHeight="1" x14ac:dyDescent="0.25">
      <c r="B453" s="16"/>
      <c r="C453" s="49"/>
      <c r="D453" s="49"/>
      <c r="E453" s="49"/>
      <c r="F453" s="140"/>
      <c r="G453" s="14"/>
      <c r="H453" s="14"/>
    </row>
    <row r="454" spans="1:8" ht="18.95" customHeight="1" thickBot="1" x14ac:dyDescent="0.3">
      <c r="B454" s="16"/>
      <c r="C454" s="49"/>
      <c r="D454" s="49"/>
      <c r="E454" s="13"/>
      <c r="F454" s="140"/>
      <c r="G454" s="14"/>
      <c r="H454" s="14"/>
    </row>
    <row r="455" spans="1:8" ht="18.95" customHeight="1" thickTop="1" thickBot="1" x14ac:dyDescent="0.3">
      <c r="A455" s="197" t="s">
        <v>489</v>
      </c>
      <c r="B455" s="198" t="s">
        <v>490</v>
      </c>
      <c r="C455" s="199"/>
      <c r="D455" s="200"/>
      <c r="E455" s="201" t="s">
        <v>491</v>
      </c>
      <c r="F455" s="15"/>
      <c r="G455" s="14"/>
      <c r="H455" s="14"/>
    </row>
    <row r="456" spans="1:8" ht="18.95" customHeight="1" x14ac:dyDescent="0.25">
      <c r="A456" s="231">
        <v>8115</v>
      </c>
      <c r="B456" s="40" t="s">
        <v>492</v>
      </c>
      <c r="C456" s="41">
        <v>48568000</v>
      </c>
      <c r="D456" s="42"/>
      <c r="E456" s="183">
        <v>64777000</v>
      </c>
      <c r="F456" s="41"/>
      <c r="G456" s="14"/>
      <c r="H456" s="14"/>
    </row>
    <row r="457" spans="1:8" ht="18.95" customHeight="1" x14ac:dyDescent="0.25">
      <c r="A457" s="232">
        <v>8123</v>
      </c>
      <c r="B457" s="61" t="s">
        <v>493</v>
      </c>
      <c r="C457" s="54">
        <v>51304000</v>
      </c>
      <c r="D457" s="62"/>
      <c r="E457" s="186">
        <v>0</v>
      </c>
      <c r="F457" s="54"/>
    </row>
    <row r="458" spans="1:8" ht="18.95" customHeight="1" x14ac:dyDescent="0.25">
      <c r="A458" s="232">
        <v>8124</v>
      </c>
      <c r="B458" s="61" t="s">
        <v>494</v>
      </c>
      <c r="C458" s="54">
        <f>SUM(C459+C460)</f>
        <v>-10934000</v>
      </c>
      <c r="D458" s="62"/>
      <c r="E458" s="54">
        <f>SUM(E459+E460)</f>
        <v>-15600000</v>
      </c>
      <c r="F458" s="54"/>
    </row>
    <row r="459" spans="1:8" ht="18.95" customHeight="1" x14ac:dyDescent="0.25">
      <c r="A459" s="232"/>
      <c r="B459" s="61" t="s">
        <v>495</v>
      </c>
      <c r="C459" s="54">
        <v>-10000000</v>
      </c>
      <c r="D459" s="62"/>
      <c r="E459" s="186">
        <v>-10000000</v>
      </c>
      <c r="F459" s="54"/>
    </row>
    <row r="460" spans="1:8" ht="18.95" customHeight="1" x14ac:dyDescent="0.25">
      <c r="A460" s="232"/>
      <c r="B460" s="61" t="s">
        <v>496</v>
      </c>
      <c r="C460" s="54">
        <v>-934000</v>
      </c>
      <c r="D460" s="62"/>
      <c r="E460" s="186">
        <v>-5600000</v>
      </c>
      <c r="F460" s="54"/>
    </row>
    <row r="461" spans="1:8" ht="18.95" customHeight="1" x14ac:dyDescent="0.25">
      <c r="A461" s="232">
        <v>8127</v>
      </c>
      <c r="B461" s="61" t="s">
        <v>501</v>
      </c>
      <c r="C461" s="54">
        <v>4467000</v>
      </c>
      <c r="D461" s="62"/>
      <c r="E461" s="186"/>
      <c r="F461" s="54"/>
    </row>
    <row r="462" spans="1:8" ht="18.95" customHeight="1" x14ac:dyDescent="0.25">
      <c r="A462" s="233">
        <v>8115</v>
      </c>
      <c r="B462" s="19" t="s">
        <v>497</v>
      </c>
      <c r="C462" s="20">
        <v>5000000</v>
      </c>
      <c r="D462" s="21"/>
      <c r="E462" s="181">
        <v>8000000</v>
      </c>
      <c r="F462" s="20"/>
    </row>
    <row r="463" spans="1:8" ht="18.95" customHeight="1" x14ac:dyDescent="0.25">
      <c r="A463" s="233">
        <v>8115</v>
      </c>
      <c r="B463" s="19" t="s">
        <v>498</v>
      </c>
      <c r="C463" s="20">
        <v>750000</v>
      </c>
      <c r="D463" s="21"/>
      <c r="E463" s="181">
        <v>10000000</v>
      </c>
      <c r="F463" s="20"/>
    </row>
    <row r="464" spans="1:8" ht="18.95" customHeight="1" x14ac:dyDescent="0.25">
      <c r="A464" s="233">
        <v>8115</v>
      </c>
      <c r="B464" s="19" t="s">
        <v>499</v>
      </c>
      <c r="C464" s="20">
        <v>550000</v>
      </c>
      <c r="D464" s="21"/>
      <c r="E464" s="181">
        <v>50000</v>
      </c>
      <c r="F464" s="20"/>
    </row>
    <row r="465" spans="1:6" ht="18.95" customHeight="1" x14ac:dyDescent="0.25">
      <c r="A465" s="233">
        <v>8115</v>
      </c>
      <c r="B465" s="24" t="s">
        <v>500</v>
      </c>
      <c r="C465" s="20">
        <v>8000000</v>
      </c>
      <c r="D465" s="21"/>
      <c r="E465" s="181">
        <v>1625000</v>
      </c>
      <c r="F465" s="20"/>
    </row>
    <row r="466" spans="1:6" ht="18.95" customHeight="1" thickBot="1" x14ac:dyDescent="0.3">
      <c r="A466" s="234"/>
      <c r="B466" s="134"/>
      <c r="C466" s="166"/>
      <c r="D466" s="31"/>
      <c r="E466" s="138"/>
      <c r="F466" s="135"/>
    </row>
    <row r="467" spans="1:6" ht="18.95" customHeight="1" thickBot="1" x14ac:dyDescent="0.3">
      <c r="A467" s="44"/>
      <c r="B467" s="30"/>
      <c r="C467" s="235">
        <v>107705000</v>
      </c>
      <c r="D467" s="162"/>
      <c r="E467" s="32">
        <f>SUM(E456+E458+E462+E463+E464+E465)</f>
        <v>68852000</v>
      </c>
      <c r="F467" s="45"/>
    </row>
  </sheetData>
  <autoFilter ref="E2:E452" xr:uid="{00000000-0009-0000-0000-000000000000}"/>
  <mergeCells count="1">
    <mergeCell ref="B1:C1"/>
  </mergeCells>
  <pageMargins left="0.7" right="0.7" top="0.75" bottom="0.75" header="0.3" footer="0.3"/>
  <pageSetup paperSize="9" scale="62" fitToHeight="0" orientation="landscape" r:id="rId1"/>
  <headerFooter alignWithMargins="0">
    <oddHeader>&amp;R&amp;P</oddHeader>
  </headerFooter>
  <rowBreaks count="11" manualBreakCount="11">
    <brk id="46" max="5" man="1"/>
    <brk id="80" max="5" man="1"/>
    <brk id="117" max="5" man="1"/>
    <brk id="216" max="5" man="1"/>
    <brk id="251" max="5" man="1"/>
    <brk id="289" max="5" man="1"/>
    <brk id="325" max="5" man="1"/>
    <brk id="365" max="5" man="1"/>
    <brk id="405" max="5" man="1"/>
    <brk id="442" max="5" man="1"/>
    <brk id="4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výdajů 2023-schválený</vt:lpstr>
      <vt:lpstr>'Rozpočet výdajů 2023-schválený'!Oblast_tisku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2022-12-21T08:52:39Z</cp:lastPrinted>
  <dcterms:created xsi:type="dcterms:W3CDTF">2019-11-18T13:41:41Z</dcterms:created>
  <dcterms:modified xsi:type="dcterms:W3CDTF">2022-12-21T08:52:48Z</dcterms:modified>
</cp:coreProperties>
</file>