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MB_HOČ" sheetId="1" r:id="rId1"/>
    <sheet name="HOČ plán oprav" sheetId="2" r:id="rId2"/>
  </sheets>
  <definedNames/>
  <calcPr fullCalcOnLoad="1"/>
</workbook>
</file>

<file path=xl/sharedStrings.xml><?xml version="1.0" encoding="utf-8"?>
<sst xmlns="http://schemas.openxmlformats.org/spreadsheetml/2006/main" count="108" uniqueCount="98">
  <si>
    <t>účet</t>
  </si>
  <si>
    <t>text</t>
  </si>
  <si>
    <t>Spotřeba materiálu</t>
  </si>
  <si>
    <t>v tom:</t>
  </si>
  <si>
    <t>potraviny</t>
  </si>
  <si>
    <t>knihy</t>
  </si>
  <si>
    <t>Spotřeba energie</t>
  </si>
  <si>
    <t>voda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</si>
  <si>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</si>
  <si>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</si>
  <si>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</si>
  <si>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</si>
  <si>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</si>
  <si>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</si>
  <si>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</si>
  <si>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</si>
  <si>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</si>
  <si>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</si>
  <si>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</si>
  <si>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</si>
  <si>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</si>
  <si>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</si>
  <si>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</si>
  <si>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</si>
  <si>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pokuty a penále</t>
  </si>
  <si>
    <t>Dary</t>
  </si>
  <si>
    <t>Ostatní náklady z činnosti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</si>
  <si>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</si>
  <si>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</si>
  <si>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</si>
  <si>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</si>
  <si>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</si>
  <si>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</si>
  <si>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</si>
  <si>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</si>
  <si>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</si>
  <si>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</si>
  <si>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úč.tř.6</t>
  </si>
  <si>
    <t>VÝNOSY CELKEM</t>
  </si>
  <si>
    <t>tř. 6</t>
  </si>
  <si>
    <t>tř. 5</t>
  </si>
  <si>
    <t xml:space="preserve">Návrh rozpočtu na rok 2022 (v tis.Kč) </t>
  </si>
  <si>
    <t>Správa majetku a bytů - HOSPODÁŘSKÁ ČINNOST</t>
  </si>
  <si>
    <t>Rozpočet  2020 schválený</t>
  </si>
  <si>
    <t>Rozpočet  2021 schválený</t>
  </si>
  <si>
    <t>Rozpočet 2022 požadavky</t>
  </si>
  <si>
    <t>Rozpočet 2022 úprava</t>
  </si>
  <si>
    <t>poznámka, komentář (uvést
čís.odkaz na slovní komentář)</t>
  </si>
  <si>
    <t>ostatní - materiál na opravy, režijní náklady</t>
  </si>
  <si>
    <t>plyn - kotelny, NP, volné byty</t>
  </si>
  <si>
    <t xml:space="preserve">el.energie </t>
  </si>
  <si>
    <t>ostatní-revize,deratizace,posudky,exekuce</t>
  </si>
  <si>
    <t>platy</t>
  </si>
  <si>
    <t>OON</t>
  </si>
  <si>
    <t>Tvorba a zůčt.opravných položek</t>
  </si>
  <si>
    <t>Náklady z odepsaných pohledávek</t>
  </si>
  <si>
    <t>Nákl. z drobného dlouhod.majetku</t>
  </si>
  <si>
    <t>Dod. odvody daně</t>
  </si>
  <si>
    <t>Rozpočet 2020 schválený</t>
  </si>
  <si>
    <t>Rozpočet 2021 schválený</t>
  </si>
  <si>
    <t>Výnosy z prodaného zboží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</si>
  <si>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</si>
  <si>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</si>
  <si>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</si>
  <si>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</si>
  <si>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</si>
  <si>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Ostatní finanční výnosy</t>
  </si>
  <si>
    <t>STANOVENÍ VÝSLEDKU HOSPODAŘENÍ  V R. 2021</t>
  </si>
  <si>
    <t>Výnosy celkem</t>
  </si>
  <si>
    <t>Náklady celkem</t>
  </si>
  <si>
    <t>VÝSLEDEK HOSPODAŘENÍ</t>
  </si>
  <si>
    <t>Vypracovala: Jitka Simandlová</t>
  </si>
  <si>
    <t>Předkládá: Ing. Magdaléna Kašparová</t>
  </si>
  <si>
    <t>Datum:30.09.2021</t>
  </si>
  <si>
    <t>Úprava: 20.10.2021</t>
  </si>
  <si>
    <r>
      <t xml:space="preserve">Jiné daně a poplatky </t>
    </r>
    <r>
      <rPr>
        <sz val="11"/>
        <rFont val="Arial CE"/>
        <family val="0"/>
      </rPr>
      <t>(soudní poplatky)</t>
    </r>
  </si>
  <si>
    <t xml:space="preserve">Rozpočet plánu oprav na rok 2022 - hospodářská činnost </t>
  </si>
  <si>
    <t>Revize</t>
  </si>
  <si>
    <t xml:space="preserve">Spotřeba materiálu </t>
  </si>
  <si>
    <t>MEZISOUČET</t>
  </si>
  <si>
    <t>Náměstí čp. 79 - Obecník</t>
  </si>
  <si>
    <t>WC v přízemí (z roku 2021)</t>
  </si>
  <si>
    <t>Strmá čp. 1050</t>
  </si>
  <si>
    <t>Výměna oken</t>
  </si>
  <si>
    <t>Čermákova čp. 2009</t>
  </si>
  <si>
    <t>Výměna oken a vchodových dveří</t>
  </si>
  <si>
    <t xml:space="preserve">Výměna vchodových a zadních dveří </t>
  </si>
  <si>
    <t>Náměstí čp. 79 - Obecník - garáž</t>
  </si>
  <si>
    <t>Výměna garážových vrat vč. pohonu</t>
  </si>
  <si>
    <t>Byty v bytových domech</t>
  </si>
  <si>
    <t>Výměna digestoří</t>
  </si>
  <si>
    <t>Čermákova čp. 2009,2012,2039,2040,2064,2065</t>
  </si>
  <si>
    <t>Výměna zvonků (celého systému vč. domácích telefonů)</t>
  </si>
  <si>
    <t>Bezručova čp. 1520 a 1543</t>
  </si>
  <si>
    <t>Elektroměrové rozvaděče</t>
  </si>
  <si>
    <t>CELKEM</t>
  </si>
  <si>
    <t>Vypracovala: Věra Marková, technická referentka</t>
  </si>
  <si>
    <t>Ve Velkém Meziříčí,  20.10.2021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</si>
</sst>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5" fillId="33" borderId="19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1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7" borderId="21" xfId="0" applyNumberFormat="1" applyFont="1" applyFill="1" applyBorder="1" applyAlignment="1">
      <alignment/>
    </xf>
    <xf numFmtId="3" fontId="4" fillId="13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7" borderId="22" xfId="0" applyNumberFormat="1" applyFont="1" applyFill="1" applyBorder="1" applyAlignment="1">
      <alignment/>
    </xf>
    <xf numFmtId="3" fontId="5" fillId="13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7" borderId="23" xfId="0" applyNumberFormat="1" applyFont="1" applyFill="1" applyBorder="1" applyAlignment="1">
      <alignment/>
    </xf>
    <xf numFmtId="3" fontId="5" fillId="13" borderId="2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5" fillId="13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7" borderId="26" xfId="0" applyNumberFormat="1" applyFont="1" applyFill="1" applyBorder="1" applyAlignment="1">
      <alignment/>
    </xf>
    <xf numFmtId="3" fontId="4" fillId="13" borderId="26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7" borderId="24" xfId="0" applyNumberFormat="1" applyFont="1" applyFill="1" applyBorder="1" applyAlignment="1">
      <alignment/>
    </xf>
    <xf numFmtId="3" fontId="4" fillId="13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7" borderId="23" xfId="0" applyNumberFormat="1" applyFont="1" applyFill="1" applyBorder="1" applyAlignment="1">
      <alignment/>
    </xf>
    <xf numFmtId="3" fontId="4" fillId="13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7" borderId="27" xfId="0" applyNumberFormat="1" applyFont="1" applyFill="1" applyBorder="1" applyAlignment="1">
      <alignment/>
    </xf>
    <xf numFmtId="3" fontId="5" fillId="13" borderId="27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7" borderId="27" xfId="0" applyNumberFormat="1" applyFont="1" applyFill="1" applyBorder="1" applyAlignment="1">
      <alignment/>
    </xf>
    <xf numFmtId="3" fontId="4" fillId="13" borderId="27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7" borderId="29" xfId="0" applyNumberFormat="1" applyFont="1" applyFill="1" applyBorder="1" applyAlignment="1">
      <alignment/>
    </xf>
    <xf numFmtId="3" fontId="4" fillId="13" borderId="29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7" borderId="30" xfId="0" applyNumberFormat="1" applyFont="1" applyFill="1" applyBorder="1" applyAlignment="1">
      <alignment/>
    </xf>
    <xf numFmtId="3" fontId="4" fillId="13" borderId="3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7" borderId="31" xfId="0" applyNumberFormat="1" applyFont="1" applyFill="1" applyBorder="1" applyAlignment="1">
      <alignment horizontal="center" vertical="center" wrapText="1"/>
    </xf>
    <xf numFmtId="4" fontId="5" fillId="13" borderId="3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3" fontId="47" fillId="0" borderId="21" xfId="0" applyNumberFormat="1" applyFont="1" applyFill="1" applyBorder="1" applyAlignment="1">
      <alignment/>
    </xf>
    <xf numFmtId="3" fontId="47" fillId="33" borderId="21" xfId="0" applyNumberFormat="1" applyFont="1" applyFill="1" applyBorder="1" applyAlignment="1">
      <alignment/>
    </xf>
    <xf numFmtId="3" fontId="47" fillId="7" borderId="21" xfId="0" applyNumberFormat="1" applyFont="1" applyFill="1" applyBorder="1" applyAlignment="1">
      <alignment/>
    </xf>
    <xf numFmtId="3" fontId="47" fillId="13" borderId="21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7" borderId="33" xfId="0" applyNumberFormat="1" applyFont="1" applyFill="1" applyBorder="1" applyAlignment="1">
      <alignment/>
    </xf>
    <xf numFmtId="3" fontId="4" fillId="13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7" borderId="34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7" borderId="35" xfId="0" applyNumberFormat="1" applyFont="1" applyFill="1" applyBorder="1" applyAlignment="1">
      <alignment/>
    </xf>
    <xf numFmtId="3" fontId="5" fillId="13" borderId="3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3" fontId="5" fillId="13" borderId="36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vertical="center"/>
    </xf>
    <xf numFmtId="3" fontId="4" fillId="7" borderId="11" xfId="0" applyNumberFormat="1" applyFont="1" applyFill="1" applyBorder="1" applyAlignment="1">
      <alignment vertical="center"/>
    </xf>
    <xf numFmtId="3" fontId="4" fillId="13" borderId="37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 wrapText="1"/>
    </xf>
    <xf numFmtId="4" fontId="48" fillId="0" borderId="0" xfId="0" applyNumberFormat="1" applyFont="1" applyAlignment="1">
      <alignment vertical="center"/>
    </xf>
    <xf numFmtId="0" fontId="48" fillId="0" borderId="38" xfId="0" applyFont="1" applyBorder="1" applyAlignment="1">
      <alignment horizontal="left" vertical="center" wrapText="1"/>
    </xf>
    <xf numFmtId="4" fontId="48" fillId="0" borderId="38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48" fillId="0" borderId="39" xfId="0" applyFont="1" applyFill="1" applyBorder="1" applyAlignment="1">
      <alignment vertical="center"/>
    </xf>
    <xf numFmtId="4" fontId="48" fillId="0" borderId="39" xfId="0" applyNumberFormat="1" applyFont="1" applyFill="1" applyBorder="1" applyAlignment="1">
      <alignment vertical="center"/>
    </xf>
    <xf numFmtId="0" fontId="48" fillId="0" borderId="40" xfId="0" applyFont="1" applyBorder="1" applyAlignment="1">
      <alignment horizontal="left" vertical="center"/>
    </xf>
    <xf numFmtId="4" fontId="49" fillId="0" borderId="40" xfId="0" applyNumberFormat="1" applyFont="1" applyBorder="1" applyAlignment="1">
      <alignment vertical="center"/>
    </xf>
    <xf numFmtId="0" fontId="49" fillId="13" borderId="23" xfId="0" applyFont="1" applyFill="1" applyBorder="1" applyAlignment="1">
      <alignment horizontal="left" vertical="center"/>
    </xf>
    <xf numFmtId="0" fontId="49" fillId="13" borderId="41" xfId="0" applyFont="1" applyFill="1" applyBorder="1" applyAlignment="1">
      <alignment horizontal="left" vertical="center"/>
    </xf>
    <xf numFmtId="4" fontId="49" fillId="13" borderId="42" xfId="0" applyNumberFormat="1" applyFont="1" applyFill="1" applyBorder="1" applyAlignment="1">
      <alignment vertical="center"/>
    </xf>
    <xf numFmtId="2" fontId="49" fillId="0" borderId="0" xfId="0" applyNumberFormat="1" applyFont="1" applyAlignment="1">
      <alignment vertical="center"/>
    </xf>
    <xf numFmtId="2" fontId="49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13" borderId="44" xfId="0" applyFont="1" applyFill="1" applyBorder="1" applyAlignment="1">
      <alignment/>
    </xf>
    <xf numFmtId="0" fontId="3" fillId="13" borderId="43" xfId="0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4" fillId="33" borderId="20" xfId="0" applyFont="1" applyFill="1" applyBorder="1" applyAlignment="1">
      <alignment/>
    </xf>
    <xf numFmtId="0" fontId="50" fillId="13" borderId="0" xfId="0" applyFont="1" applyFill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6">
      <selection activeCell="M15" sqref="M15"/>
    </sheetView>
  </sheetViews>
  <sheetFormatPr defaultColWidth="9.140625" defaultRowHeight="12.75"/>
  <cols>
    <col min="1" max="1" width="9.8515625" style="0" customWidth="1"/>
    <col min="2" max="2" width="44.57421875" style="0" customWidth="1"/>
    <col min="3" max="6" width="15.7109375" style="0" customWidth="1"/>
    <col min="7" max="7" width="24.57421875" style="0" customWidth="1"/>
  </cols>
  <sheetData>
    <row r="1" spans="1:7" ht="15.75">
      <c r="A1" s="150" t="s">
        <v>41</v>
      </c>
      <c r="B1" s="150"/>
      <c r="C1" s="150"/>
      <c r="D1" s="150"/>
      <c r="E1" s="150"/>
      <c r="F1" s="150"/>
      <c r="G1" s="150"/>
    </row>
    <row r="2" spans="1:7" ht="16.5" thickBot="1">
      <c r="A2" s="39"/>
      <c r="B2" s="39"/>
      <c r="C2" s="40"/>
      <c r="D2" s="40"/>
      <c r="E2" s="40"/>
      <c r="F2" s="40"/>
      <c r="G2" s="39"/>
    </row>
    <row r="3" spans="1:7" ht="16.5" thickBot="1">
      <c r="A3" s="151"/>
      <c r="B3" s="152"/>
      <c r="C3" s="153" t="s">
        <v>42</v>
      </c>
      <c r="D3" s="153"/>
      <c r="E3" s="153"/>
      <c r="F3" s="153"/>
      <c r="G3" s="154"/>
    </row>
    <row r="4" spans="1:7" ht="29.25" thickBot="1">
      <c r="A4" s="1" t="s">
        <v>0</v>
      </c>
      <c r="B4" s="2" t="s">
        <v>1</v>
      </c>
      <c r="C4" s="41" t="s">
        <v>43</v>
      </c>
      <c r="D4" s="41" t="s">
        <v>44</v>
      </c>
      <c r="E4" s="42" t="s">
        <v>45</v>
      </c>
      <c r="F4" s="43" t="s">
        <v>46</v>
      </c>
      <c r="G4" s="44" t="s">
        <v>47</v>
      </c>
    </row>
    <row r="5" spans="1:7" ht="15.75" thickBot="1">
      <c r="A5" s="3">
        <v>501</v>
      </c>
      <c r="B5" s="4" t="s">
        <v>2</v>
      </c>
      <c r="C5" s="45">
        <v>1180</v>
      </c>
      <c r="D5" s="46">
        <v>1280</v>
      </c>
      <c r="E5" s="47">
        <f>SUM(E6:E8)</f>
        <v>1290</v>
      </c>
      <c r="F5" s="48">
        <f>SUM(F6:F8)</f>
        <v>1290</v>
      </c>
      <c r="G5" s="14"/>
    </row>
    <row r="6" spans="1:7" ht="14.25">
      <c r="A6" s="155" t="s">
        <v>3</v>
      </c>
      <c r="B6" s="6" t="s">
        <v>4</v>
      </c>
      <c r="C6" s="49"/>
      <c r="D6" s="50"/>
      <c r="E6" s="51"/>
      <c r="F6" s="52"/>
      <c r="G6" s="12"/>
    </row>
    <row r="7" spans="1:7" ht="14.25">
      <c r="A7" s="156"/>
      <c r="B7" s="19" t="s">
        <v>5</v>
      </c>
      <c r="C7" s="53"/>
      <c r="D7" s="54"/>
      <c r="E7" s="55"/>
      <c r="F7" s="56"/>
      <c r="G7" s="8"/>
    </row>
    <row r="8" spans="1:7" ht="15" thickBot="1">
      <c r="A8" s="156"/>
      <c r="B8" s="7" t="s">
        <v>48</v>
      </c>
      <c r="C8" s="53">
        <v>1180</v>
      </c>
      <c r="D8" s="54">
        <v>1280</v>
      </c>
      <c r="E8" s="55">
        <v>1290</v>
      </c>
      <c r="F8" s="56">
        <v>1290</v>
      </c>
      <c r="G8" s="57"/>
    </row>
    <row r="9" spans="1:7" ht="15.75" thickBot="1">
      <c r="A9" s="3">
        <v>502</v>
      </c>
      <c r="B9" s="3" t="s">
        <v>6</v>
      </c>
      <c r="C9" s="45">
        <v>2020</v>
      </c>
      <c r="D9" s="46">
        <v>2020</v>
      </c>
      <c r="E9" s="47">
        <f>SUM(E10:E13)</f>
        <v>2350</v>
      </c>
      <c r="F9" s="48">
        <f>SUM(F10:F13)</f>
        <v>2350</v>
      </c>
      <c r="G9" s="5"/>
    </row>
    <row r="10" spans="1:7" ht="14.25">
      <c r="A10" s="157" t="s">
        <v>3</v>
      </c>
      <c r="B10" s="11" t="s">
        <v>7</v>
      </c>
      <c r="C10" s="58">
        <v>40</v>
      </c>
      <c r="D10" s="59">
        <v>40</v>
      </c>
      <c r="E10" s="60">
        <v>50</v>
      </c>
      <c r="F10" s="61">
        <v>50</v>
      </c>
      <c r="G10" s="12"/>
    </row>
    <row r="11" spans="1:7" ht="15">
      <c r="A11" s="158"/>
      <c r="B11" s="7" t="s">
        <v>49</v>
      </c>
      <c r="C11" s="49">
        <v>1800</v>
      </c>
      <c r="D11" s="50">
        <v>1800</v>
      </c>
      <c r="E11" s="51">
        <v>2000</v>
      </c>
      <c r="F11" s="52">
        <v>2000</v>
      </c>
      <c r="G11" s="62"/>
    </row>
    <row r="12" spans="1:7" ht="14.25">
      <c r="A12" s="158"/>
      <c r="B12" s="7" t="s">
        <v>50</v>
      </c>
      <c r="C12" s="53">
        <v>180</v>
      </c>
      <c r="D12" s="54">
        <v>180</v>
      </c>
      <c r="E12" s="55">
        <v>300</v>
      </c>
      <c r="F12" s="56">
        <v>300</v>
      </c>
      <c r="G12" s="8"/>
    </row>
    <row r="13" spans="1:7" ht="15" thickBot="1">
      <c r="A13" s="159"/>
      <c r="B13" s="9" t="s">
        <v>8</v>
      </c>
      <c r="C13" s="63"/>
      <c r="D13" s="64"/>
      <c r="E13" s="65"/>
      <c r="F13" s="66"/>
      <c r="G13" s="10"/>
    </row>
    <row r="14" spans="1:7" ht="15.75" thickBot="1">
      <c r="A14" s="17">
        <v>504</v>
      </c>
      <c r="B14" s="4" t="s">
        <v>9</v>
      </c>
      <c r="C14" s="67"/>
      <c r="D14" s="68"/>
      <c r="E14" s="69"/>
      <c r="F14" s="70"/>
      <c r="G14" s="14"/>
    </row>
    <row r="15" spans="1:7" ht="15.75" thickBot="1">
      <c r="A15" s="3">
        <v>511</v>
      </c>
      <c r="B15" s="3" t="s">
        <v>10</v>
      </c>
      <c r="C15" s="45">
        <v>8510</v>
      </c>
      <c r="D15" s="46">
        <v>4920</v>
      </c>
      <c r="E15" s="47">
        <v>7295</v>
      </c>
      <c r="F15" s="48">
        <v>6535</v>
      </c>
      <c r="G15" s="71"/>
    </row>
    <row r="16" spans="1:7" ht="15.75" thickBot="1">
      <c r="A16" s="4">
        <v>512</v>
      </c>
      <c r="B16" s="3" t="s">
        <v>11</v>
      </c>
      <c r="C16" s="67">
        <v>3</v>
      </c>
      <c r="D16" s="68">
        <v>3</v>
      </c>
      <c r="E16" s="69">
        <v>3</v>
      </c>
      <c r="F16" s="70">
        <v>3</v>
      </c>
      <c r="G16" s="72"/>
    </row>
    <row r="17" spans="1:7" ht="15.75" thickBot="1">
      <c r="A17" s="3">
        <v>513</v>
      </c>
      <c r="B17" s="3" t="s">
        <v>12</v>
      </c>
      <c r="C17" s="45"/>
      <c r="D17" s="46"/>
      <c r="E17" s="47"/>
      <c r="F17" s="48"/>
      <c r="G17" s="38"/>
    </row>
    <row r="18" spans="1:7" ht="15.75" thickBot="1">
      <c r="A18" s="3">
        <v>518</v>
      </c>
      <c r="B18" s="3" t="s">
        <v>13</v>
      </c>
      <c r="C18" s="45">
        <v>693</v>
      </c>
      <c r="D18" s="46">
        <v>691</v>
      </c>
      <c r="E18" s="47">
        <f>SUM(E19:E21)</f>
        <v>763</v>
      </c>
      <c r="F18" s="48">
        <f>SUM(F19:F21)</f>
        <v>763</v>
      </c>
      <c r="G18" s="5"/>
    </row>
    <row r="19" spans="1:7" ht="15">
      <c r="A19" s="15" t="s">
        <v>3</v>
      </c>
      <c r="B19" s="11" t="s">
        <v>14</v>
      </c>
      <c r="C19" s="73">
        <v>10</v>
      </c>
      <c r="D19" s="74">
        <v>10</v>
      </c>
      <c r="E19" s="75">
        <v>10</v>
      </c>
      <c r="F19" s="76">
        <v>10</v>
      </c>
      <c r="G19" s="30"/>
    </row>
    <row r="20" spans="1:7" ht="15">
      <c r="A20" s="17"/>
      <c r="B20" s="7" t="s">
        <v>15</v>
      </c>
      <c r="C20" s="77"/>
      <c r="D20" s="78"/>
      <c r="E20" s="79"/>
      <c r="F20" s="80"/>
      <c r="G20" s="18"/>
    </row>
    <row r="21" spans="1:7" ht="15.75" thickBot="1">
      <c r="A21" s="17"/>
      <c r="B21" s="7" t="s">
        <v>51</v>
      </c>
      <c r="C21" s="81">
        <v>683</v>
      </c>
      <c r="D21" s="54">
        <v>681</v>
      </c>
      <c r="E21" s="55">
        <v>753</v>
      </c>
      <c r="F21" s="56">
        <v>753</v>
      </c>
      <c r="G21" s="18"/>
    </row>
    <row r="22" spans="1:7" ht="15.75" thickBot="1">
      <c r="A22" s="29">
        <v>521</v>
      </c>
      <c r="B22" s="3" t="s">
        <v>16</v>
      </c>
      <c r="C22" s="45">
        <v>2740</v>
      </c>
      <c r="D22" s="46">
        <v>2884</v>
      </c>
      <c r="E22" s="47">
        <f>SUM(E23:E26)</f>
        <v>3121</v>
      </c>
      <c r="F22" s="48">
        <f>SUM(F23:F26)</f>
        <v>3121</v>
      </c>
      <c r="G22" s="5"/>
    </row>
    <row r="23" spans="1:7" ht="14.25">
      <c r="A23" s="15" t="s">
        <v>3</v>
      </c>
      <c r="B23" s="36" t="s">
        <v>52</v>
      </c>
      <c r="C23" s="49">
        <v>2580</v>
      </c>
      <c r="D23" s="50">
        <v>2704</v>
      </c>
      <c r="E23" s="51">
        <v>2921</v>
      </c>
      <c r="F23" s="52">
        <v>2921</v>
      </c>
      <c r="G23" s="12"/>
    </row>
    <row r="24" spans="1:7" ht="14.25">
      <c r="A24" s="28"/>
      <c r="B24" s="7" t="s">
        <v>53</v>
      </c>
      <c r="C24" s="53">
        <v>180</v>
      </c>
      <c r="D24" s="54">
        <v>180</v>
      </c>
      <c r="E24" s="55">
        <v>200</v>
      </c>
      <c r="F24" s="56">
        <v>200</v>
      </c>
      <c r="G24" s="8"/>
    </row>
    <row r="25" spans="1:7" ht="14.25">
      <c r="A25" s="28"/>
      <c r="B25" s="28" t="s">
        <v>17</v>
      </c>
      <c r="C25" s="82"/>
      <c r="D25" s="83"/>
      <c r="E25" s="84"/>
      <c r="F25" s="85"/>
      <c r="G25" s="20"/>
    </row>
    <row r="26" spans="1:7" ht="15" thickBot="1">
      <c r="A26" s="9"/>
      <c r="B26" s="19" t="s">
        <v>18</v>
      </c>
      <c r="C26" s="63"/>
      <c r="D26" s="64"/>
      <c r="E26" s="65"/>
      <c r="F26" s="66"/>
      <c r="G26" s="13"/>
    </row>
    <row r="27" spans="1:7" ht="15.75" thickBot="1">
      <c r="A27" s="3">
        <v>524</v>
      </c>
      <c r="B27" s="3" t="s">
        <v>19</v>
      </c>
      <c r="C27" s="45">
        <v>958</v>
      </c>
      <c r="D27" s="46">
        <v>994</v>
      </c>
      <c r="E27" s="47">
        <v>1041</v>
      </c>
      <c r="F27" s="48">
        <v>1041</v>
      </c>
      <c r="G27" s="5"/>
    </row>
    <row r="28" spans="1:7" ht="15.75" thickBot="1">
      <c r="A28" s="86">
        <v>525</v>
      </c>
      <c r="B28" s="86" t="s">
        <v>20</v>
      </c>
      <c r="C28" s="45"/>
      <c r="D28" s="46"/>
      <c r="E28" s="47"/>
      <c r="F28" s="48"/>
      <c r="G28" s="31"/>
    </row>
    <row r="29" spans="1:7" ht="15.75" thickBot="1">
      <c r="A29" s="3">
        <v>527</v>
      </c>
      <c r="B29" s="3" t="s">
        <v>21</v>
      </c>
      <c r="C29" s="45"/>
      <c r="D29" s="46"/>
      <c r="E29" s="47"/>
      <c r="F29" s="48"/>
      <c r="G29" s="5"/>
    </row>
    <row r="30" spans="1:7" ht="15.75" thickBot="1">
      <c r="A30" s="3">
        <v>528</v>
      </c>
      <c r="B30" s="3" t="s">
        <v>22</v>
      </c>
      <c r="C30" s="45">
        <v>135</v>
      </c>
      <c r="D30" s="46">
        <v>150</v>
      </c>
      <c r="E30" s="47">
        <v>195</v>
      </c>
      <c r="F30" s="48">
        <v>195</v>
      </c>
      <c r="G30" s="5"/>
    </row>
    <row r="31" spans="1:7" ht="15.75" thickBot="1">
      <c r="A31" s="3">
        <v>531</v>
      </c>
      <c r="B31" s="3" t="s">
        <v>23</v>
      </c>
      <c r="C31" s="45">
        <v>3</v>
      </c>
      <c r="D31" s="46">
        <v>3</v>
      </c>
      <c r="E31" s="47">
        <v>3</v>
      </c>
      <c r="F31" s="48">
        <v>3</v>
      </c>
      <c r="G31" s="5"/>
    </row>
    <row r="32" spans="1:7" ht="15.75" thickBot="1">
      <c r="A32" s="3">
        <v>538</v>
      </c>
      <c r="B32" s="3" t="s">
        <v>75</v>
      </c>
      <c r="C32" s="45">
        <v>40</v>
      </c>
      <c r="D32" s="46">
        <v>40</v>
      </c>
      <c r="E32" s="47">
        <v>40</v>
      </c>
      <c r="F32" s="48">
        <v>40</v>
      </c>
      <c r="G32" s="5"/>
    </row>
    <row r="33" spans="1:7" ht="15.75" thickBot="1">
      <c r="A33" s="3">
        <v>542</v>
      </c>
      <c r="B33" s="3" t="s">
        <v>24</v>
      </c>
      <c r="C33" s="87"/>
      <c r="D33" s="88"/>
      <c r="E33" s="89"/>
      <c r="F33" s="90"/>
      <c r="G33" s="5"/>
    </row>
    <row r="34" spans="1:7" ht="15.75" thickBot="1">
      <c r="A34" s="3">
        <v>543</v>
      </c>
      <c r="B34" s="3" t="s">
        <v>25</v>
      </c>
      <c r="C34" s="45"/>
      <c r="D34" s="46"/>
      <c r="E34" s="47"/>
      <c r="F34" s="48"/>
      <c r="G34" s="5"/>
    </row>
    <row r="35" spans="1:7" ht="15.75" thickBot="1">
      <c r="A35" s="3">
        <v>549</v>
      </c>
      <c r="B35" s="3" t="s">
        <v>26</v>
      </c>
      <c r="C35" s="45">
        <v>10</v>
      </c>
      <c r="D35" s="46">
        <v>10</v>
      </c>
      <c r="E35" s="47">
        <v>10</v>
      </c>
      <c r="F35" s="48">
        <v>10</v>
      </c>
      <c r="G35" s="5"/>
    </row>
    <row r="36" spans="1:7" ht="15.75" thickBot="1">
      <c r="A36" s="21">
        <v>556</v>
      </c>
      <c r="B36" s="3" t="s">
        <v>54</v>
      </c>
      <c r="C36" s="45">
        <v>300</v>
      </c>
      <c r="D36" s="46">
        <v>300</v>
      </c>
      <c r="E36" s="47">
        <v>300</v>
      </c>
      <c r="F36" s="48">
        <v>300</v>
      </c>
      <c r="G36" s="5"/>
    </row>
    <row r="37" spans="1:7" ht="15.75" thickBot="1">
      <c r="A37" s="21">
        <v>557</v>
      </c>
      <c r="B37" s="3" t="s">
        <v>55</v>
      </c>
      <c r="C37" s="45">
        <v>30</v>
      </c>
      <c r="D37" s="46">
        <v>50</v>
      </c>
      <c r="E37" s="47">
        <v>100</v>
      </c>
      <c r="F37" s="48">
        <v>100</v>
      </c>
      <c r="G37" s="5"/>
    </row>
    <row r="38" spans="1:7" ht="15.75" thickBot="1">
      <c r="A38" s="4">
        <v>558</v>
      </c>
      <c r="B38" s="3" t="s">
        <v>56</v>
      </c>
      <c r="C38" s="45">
        <v>55</v>
      </c>
      <c r="D38" s="46">
        <v>50</v>
      </c>
      <c r="E38" s="47">
        <v>50</v>
      </c>
      <c r="F38" s="48">
        <v>50</v>
      </c>
      <c r="G38" s="5"/>
    </row>
    <row r="39" spans="1:7" ht="15">
      <c r="A39" s="91">
        <v>569</v>
      </c>
      <c r="B39" s="91" t="s">
        <v>27</v>
      </c>
      <c r="C39" s="92"/>
      <c r="D39" s="74"/>
      <c r="E39" s="75"/>
      <c r="F39" s="76"/>
      <c r="G39" s="16"/>
    </row>
    <row r="40" spans="1:7" ht="15">
      <c r="A40" s="17">
        <v>595</v>
      </c>
      <c r="B40" s="17" t="s">
        <v>57</v>
      </c>
      <c r="C40" s="87"/>
      <c r="D40" s="88"/>
      <c r="E40" s="89"/>
      <c r="F40" s="90"/>
      <c r="G40" s="22"/>
    </row>
    <row r="41" spans="1:7" ht="15.75" thickBot="1">
      <c r="A41" s="93"/>
      <c r="B41" s="93" t="s">
        <v>28</v>
      </c>
      <c r="C41" s="94"/>
      <c r="D41" s="95"/>
      <c r="E41" s="96"/>
      <c r="F41" s="97"/>
      <c r="G41" s="98"/>
    </row>
    <row r="42" spans="1:7" ht="16.5" thickBot="1" thickTop="1">
      <c r="A42" s="4" t="s">
        <v>29</v>
      </c>
      <c r="B42" s="4" t="s">
        <v>30</v>
      </c>
      <c r="C42" s="99">
        <v>16677</v>
      </c>
      <c r="D42" s="100">
        <f>D5+D9+D15+D16+D18+D22+D27+D30+D31+D32+D35+D36+D37+D38+D40</f>
        <v>13395</v>
      </c>
      <c r="E42" s="101">
        <f>E5+E9+E15+E16+E18+E22+E27+E30+E31+E32+E35+E36+E37+E38+E40</f>
        <v>16561</v>
      </c>
      <c r="F42" s="102">
        <f>F5+F9+F15+F16+F18+F22+F27+F30+F31+F32+F35+F36+F37+F38+F40</f>
        <v>15801</v>
      </c>
      <c r="G42" s="14"/>
    </row>
    <row r="43" spans="1:7" ht="15">
      <c r="A43" s="24"/>
      <c r="B43" s="24"/>
      <c r="C43" s="103"/>
      <c r="D43" s="103"/>
      <c r="E43" s="25"/>
      <c r="F43" s="25"/>
      <c r="G43" s="24"/>
    </row>
    <row r="44" spans="1:7" ht="15.75" thickBot="1">
      <c r="A44" s="24"/>
      <c r="B44" s="24"/>
      <c r="C44" s="103"/>
      <c r="D44" s="103"/>
      <c r="E44" s="25"/>
      <c r="F44" s="25"/>
      <c r="G44" s="24"/>
    </row>
    <row r="45" spans="1:7" ht="29.25" thickBot="1">
      <c r="A45" s="2"/>
      <c r="B45" s="2" t="s">
        <v>1</v>
      </c>
      <c r="C45" s="104" t="s">
        <v>58</v>
      </c>
      <c r="D45" s="104" t="s">
        <v>59</v>
      </c>
      <c r="E45" s="105" t="s">
        <v>45</v>
      </c>
      <c r="F45" s="106" t="s">
        <v>46</v>
      </c>
      <c r="G45" s="44" t="s">
        <v>47</v>
      </c>
    </row>
    <row r="46" spans="1:7" ht="15.75" thickBot="1">
      <c r="A46" s="26">
        <v>602</v>
      </c>
      <c r="B46" s="3" t="s">
        <v>31</v>
      </c>
      <c r="C46" s="45">
        <v>1510</v>
      </c>
      <c r="D46" s="46">
        <v>1510</v>
      </c>
      <c r="E46" s="47">
        <v>1610</v>
      </c>
      <c r="F46" s="48">
        <v>1610</v>
      </c>
      <c r="G46" s="107"/>
    </row>
    <row r="47" spans="1:7" ht="15.75" thickBot="1">
      <c r="A47" s="3">
        <v>603</v>
      </c>
      <c r="B47" s="3" t="s">
        <v>32</v>
      </c>
      <c r="C47" s="45">
        <v>19590</v>
      </c>
      <c r="D47" s="46">
        <v>19617</v>
      </c>
      <c r="E47" s="47">
        <v>20037</v>
      </c>
      <c r="F47" s="48">
        <v>20037</v>
      </c>
      <c r="G47" s="3"/>
    </row>
    <row r="48" spans="1:7" ht="15.75" thickBot="1">
      <c r="A48" s="3">
        <v>604</v>
      </c>
      <c r="B48" s="3" t="s">
        <v>60</v>
      </c>
      <c r="C48" s="45"/>
      <c r="D48" s="46"/>
      <c r="E48" s="47"/>
      <c r="F48" s="48"/>
      <c r="G48" s="3"/>
    </row>
    <row r="49" spans="1:7" ht="15.75" thickBot="1">
      <c r="A49" s="21">
        <v>609</v>
      </c>
      <c r="B49" s="3" t="s">
        <v>33</v>
      </c>
      <c r="C49" s="45"/>
      <c r="D49" s="46"/>
      <c r="E49" s="47"/>
      <c r="F49" s="48"/>
      <c r="G49" s="107"/>
    </row>
    <row r="50" spans="1:7" ht="15.75" thickBot="1">
      <c r="A50" s="21">
        <v>611</v>
      </c>
      <c r="B50" s="3" t="s">
        <v>61</v>
      </c>
      <c r="C50" s="45"/>
      <c r="D50" s="46"/>
      <c r="E50" s="47"/>
      <c r="F50" s="48"/>
      <c r="G50" s="3"/>
    </row>
    <row r="51" spans="1:7" ht="15.75" thickBot="1">
      <c r="A51" s="17">
        <v>621</v>
      </c>
      <c r="B51" s="17" t="s">
        <v>62</v>
      </c>
      <c r="C51" s="45"/>
      <c r="D51" s="46"/>
      <c r="E51" s="47"/>
      <c r="F51" s="48"/>
      <c r="G51" s="28"/>
    </row>
    <row r="52" spans="1:7" ht="15.75" thickBot="1">
      <c r="A52" s="3">
        <v>641</v>
      </c>
      <c r="B52" s="3" t="s">
        <v>63</v>
      </c>
      <c r="C52" s="108">
        <v>30</v>
      </c>
      <c r="D52" s="109">
        <v>40</v>
      </c>
      <c r="E52" s="110">
        <v>40</v>
      </c>
      <c r="F52" s="111">
        <v>40</v>
      </c>
      <c r="G52" s="27"/>
    </row>
    <row r="53" spans="1:7" ht="15.75" thickBot="1">
      <c r="A53" s="3">
        <v>643</v>
      </c>
      <c r="B53" s="3" t="s">
        <v>64</v>
      </c>
      <c r="C53" s="45"/>
      <c r="D53" s="46"/>
      <c r="E53" s="47"/>
      <c r="F53" s="48"/>
      <c r="G53" s="27"/>
    </row>
    <row r="54" spans="1:7" ht="15.75" thickBot="1">
      <c r="A54" s="3">
        <v>646</v>
      </c>
      <c r="B54" s="3" t="s">
        <v>65</v>
      </c>
      <c r="C54" s="45"/>
      <c r="D54" s="46"/>
      <c r="E54" s="47"/>
      <c r="F54" s="48"/>
      <c r="G54" s="27"/>
    </row>
    <row r="55" spans="1:7" ht="15.75" thickBot="1">
      <c r="A55" s="3">
        <v>648</v>
      </c>
      <c r="B55" s="3" t="s">
        <v>34</v>
      </c>
      <c r="C55" s="45"/>
      <c r="D55" s="46"/>
      <c r="E55" s="47"/>
      <c r="F55" s="48"/>
      <c r="G55" s="3"/>
    </row>
    <row r="56" spans="1:7" ht="15.75" thickBot="1">
      <c r="A56" s="3">
        <v>649</v>
      </c>
      <c r="B56" s="3" t="s">
        <v>35</v>
      </c>
      <c r="C56" s="45"/>
      <c r="D56" s="46"/>
      <c r="E56" s="47"/>
      <c r="F56" s="48"/>
      <c r="G56" s="3"/>
    </row>
    <row r="57" spans="1:7" ht="15.75" thickBot="1">
      <c r="A57" s="3">
        <v>662</v>
      </c>
      <c r="B57" s="3" t="s">
        <v>36</v>
      </c>
      <c r="C57" s="108"/>
      <c r="D57" s="109"/>
      <c r="E57" s="110"/>
      <c r="F57" s="111"/>
      <c r="G57" s="27"/>
    </row>
    <row r="58" spans="1:7" ht="15.75" thickBot="1">
      <c r="A58" s="23">
        <v>669</v>
      </c>
      <c r="B58" s="23" t="s">
        <v>66</v>
      </c>
      <c r="C58" s="112"/>
      <c r="D58" s="113"/>
      <c r="E58" s="114"/>
      <c r="F58" s="115"/>
      <c r="G58" s="32"/>
    </row>
    <row r="59" spans="1:7" ht="16.5" thickBot="1" thickTop="1">
      <c r="A59" s="4" t="s">
        <v>37</v>
      </c>
      <c r="B59" s="4" t="s">
        <v>38</v>
      </c>
      <c r="C59" s="116">
        <v>21130</v>
      </c>
      <c r="D59" s="117">
        <f>SUM(D46:D58)</f>
        <v>21167</v>
      </c>
      <c r="E59" s="118">
        <f>SUM(E46:E58)</f>
        <v>21687</v>
      </c>
      <c r="F59" s="119">
        <f>SUM(F46:F58)</f>
        <v>21687</v>
      </c>
      <c r="G59" s="4"/>
    </row>
    <row r="60" spans="1:7" ht="15">
      <c r="A60" s="33"/>
      <c r="B60" s="33"/>
      <c r="C60" s="34"/>
      <c r="D60" s="34"/>
      <c r="E60" s="35"/>
      <c r="F60" s="35"/>
      <c r="G60" s="33"/>
    </row>
    <row r="61" spans="1:7" ht="15.75" thickBot="1">
      <c r="A61" s="160" t="s">
        <v>67</v>
      </c>
      <c r="B61" s="160"/>
      <c r="C61" s="160"/>
      <c r="D61" s="160"/>
      <c r="E61" s="160"/>
      <c r="F61" s="160"/>
      <c r="G61" s="160"/>
    </row>
    <row r="62" spans="1:7" ht="14.25">
      <c r="A62" s="11" t="s">
        <v>39</v>
      </c>
      <c r="B62" s="11" t="s">
        <v>68</v>
      </c>
      <c r="C62" s="120">
        <f>C59</f>
        <v>21130</v>
      </c>
      <c r="D62" s="120">
        <f>D59</f>
        <v>21167</v>
      </c>
      <c r="E62" s="121">
        <f>E59</f>
        <v>21687</v>
      </c>
      <c r="F62" s="122">
        <f>F59</f>
        <v>21687</v>
      </c>
      <c r="G62" s="11"/>
    </row>
    <row r="63" spans="1:7" ht="15" thickBot="1">
      <c r="A63" s="123" t="s">
        <v>40</v>
      </c>
      <c r="B63" s="123" t="s">
        <v>69</v>
      </c>
      <c r="C63" s="124">
        <f>C42</f>
        <v>16677</v>
      </c>
      <c r="D63" s="124">
        <f>D42</f>
        <v>13395</v>
      </c>
      <c r="E63" s="125">
        <f>E42</f>
        <v>16561</v>
      </c>
      <c r="F63" s="126">
        <f>F42</f>
        <v>15801</v>
      </c>
      <c r="G63" s="9"/>
    </row>
    <row r="64" spans="1:7" ht="15.75" thickBot="1">
      <c r="A64" s="3"/>
      <c r="B64" s="37" t="s">
        <v>70</v>
      </c>
      <c r="C64" s="127">
        <f>C62-C63</f>
        <v>4453</v>
      </c>
      <c r="D64" s="127">
        <f>D62-D63</f>
        <v>7772</v>
      </c>
      <c r="E64" s="128">
        <f>E62-E63</f>
        <v>5126</v>
      </c>
      <c r="F64" s="129">
        <f>F62-F63</f>
        <v>5886</v>
      </c>
      <c r="G64" s="3"/>
    </row>
    <row r="65" spans="1:7" ht="15">
      <c r="A65" s="33"/>
      <c r="B65" s="33"/>
      <c r="C65" s="34"/>
      <c r="D65" s="34"/>
      <c r="E65" s="35"/>
      <c r="F65" s="35"/>
      <c r="G65" s="33"/>
    </row>
    <row r="66" spans="1:7" ht="15">
      <c r="A66" s="33"/>
      <c r="B66" s="33" t="s">
        <v>71</v>
      </c>
      <c r="C66" s="34"/>
      <c r="D66" s="34"/>
      <c r="E66" s="35"/>
      <c r="F66" s="35"/>
      <c r="G66" s="33"/>
    </row>
    <row r="67" spans="1:7" ht="15">
      <c r="A67" s="33"/>
      <c r="B67" s="33" t="s">
        <v>72</v>
      </c>
      <c r="C67" s="34"/>
      <c r="D67" s="34"/>
      <c r="E67" s="35"/>
      <c r="F67" s="35"/>
      <c r="G67" s="33"/>
    </row>
    <row r="68" spans="1:7" ht="15">
      <c r="A68" s="33"/>
      <c r="B68" s="33" t="s">
        <v>73</v>
      </c>
      <c r="C68" s="34"/>
      <c r="D68" s="34"/>
      <c r="E68" s="35"/>
      <c r="F68" s="35"/>
      <c r="G68" s="33"/>
    </row>
    <row r="69" spans="1:7" ht="15">
      <c r="A69" s="33"/>
      <c r="B69" s="33" t="s">
        <v>74</v>
      </c>
      <c r="C69" s="34"/>
      <c r="D69" s="34"/>
      <c r="E69" s="35"/>
      <c r="F69" s="35"/>
      <c r="G69" s="33"/>
    </row>
    <row r="70" spans="3:4" ht="12.75">
      <c r="C70" s="130"/>
      <c r="D70" s="130"/>
    </row>
  </sheetData>
  <sheetProtection/>
  <protectedRanges>
    <protectedRange sqref="C65:G68" name="Oblast9_2"/>
    <protectedRange sqref="C46:G58" name="Oblast8_2"/>
    <protectedRange sqref="C10:G17" name="Oblast4_2"/>
    <protectedRange sqref="C19:G21" name="Oblast3_2"/>
    <protectedRange sqref="C10:G17" name="Oblast2_2"/>
    <protectedRange sqref="C6:G8" name="Oblast1_2"/>
    <protectedRange sqref="C19:G21" name="Oblast6_2"/>
    <protectedRange sqref="G23:G35 G37:G41 C23:F41" name="Oblast7_2"/>
  </protectedRanges>
  <mergeCells count="6">
    <mergeCell ref="A1:G1"/>
    <mergeCell ref="A3:B3"/>
    <mergeCell ref="C3:G3"/>
    <mergeCell ref="A6:A8"/>
    <mergeCell ref="A10:A13"/>
    <mergeCell ref="A61:G6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1.7109375" style="0" customWidth="1"/>
    <col min="2" max="2" width="51.421875" style="0" customWidth="1"/>
    <col min="3" max="3" width="18.421875" style="0" customWidth="1"/>
  </cols>
  <sheetData>
    <row r="1" spans="1:3" ht="20.25">
      <c r="A1" s="161" t="s">
        <v>76</v>
      </c>
      <c r="B1" s="161"/>
      <c r="C1" s="161"/>
    </row>
    <row r="2" spans="1:3" ht="15">
      <c r="A2" s="131"/>
      <c r="B2" s="131"/>
      <c r="C2" s="131"/>
    </row>
    <row r="3" spans="1:3" ht="15">
      <c r="A3" s="132"/>
      <c r="B3" s="132"/>
      <c r="C3" s="133"/>
    </row>
    <row r="4" spans="1:3" ht="15">
      <c r="A4" s="134" t="s">
        <v>77</v>
      </c>
      <c r="B4" s="134"/>
      <c r="C4" s="135">
        <v>500000</v>
      </c>
    </row>
    <row r="5" spans="1:3" ht="15">
      <c r="A5" s="136" t="s">
        <v>10</v>
      </c>
      <c r="B5" s="136"/>
      <c r="C5" s="137">
        <v>3300000</v>
      </c>
    </row>
    <row r="6" spans="1:3" ht="15">
      <c r="A6" s="138" t="s">
        <v>78</v>
      </c>
      <c r="B6" s="138"/>
      <c r="C6" s="139">
        <v>1200000</v>
      </c>
    </row>
    <row r="7" spans="1:3" ht="15">
      <c r="A7" s="134" t="s">
        <v>79</v>
      </c>
      <c r="B7" s="134"/>
      <c r="C7" s="140">
        <f>SUM(C4:C6)</f>
        <v>5000000</v>
      </c>
    </row>
    <row r="8" spans="1:3" ht="15">
      <c r="A8" s="131"/>
      <c r="B8" s="131"/>
      <c r="C8" s="137"/>
    </row>
    <row r="9" spans="1:3" ht="15">
      <c r="A9" s="131"/>
      <c r="B9" s="131"/>
      <c r="C9" s="137"/>
    </row>
    <row r="10" spans="1:3" ht="15">
      <c r="A10" s="141" t="s">
        <v>80</v>
      </c>
      <c r="B10" s="141" t="s">
        <v>81</v>
      </c>
      <c r="C10" s="142">
        <v>470000</v>
      </c>
    </row>
    <row r="11" spans="1:3" ht="15">
      <c r="A11" s="141" t="s">
        <v>82</v>
      </c>
      <c r="B11" s="141" t="s">
        <v>83</v>
      </c>
      <c r="C11" s="142">
        <v>850000</v>
      </c>
    </row>
    <row r="12" spans="1:3" ht="15">
      <c r="A12" s="141" t="s">
        <v>84</v>
      </c>
      <c r="B12" s="141" t="s">
        <v>85</v>
      </c>
      <c r="C12" s="142">
        <v>840000</v>
      </c>
    </row>
    <row r="13" spans="1:3" ht="15">
      <c r="A13" s="141" t="s">
        <v>80</v>
      </c>
      <c r="B13" s="141" t="s">
        <v>86</v>
      </c>
      <c r="C13" s="142">
        <v>400000</v>
      </c>
    </row>
    <row r="14" spans="1:3" ht="15">
      <c r="A14" s="141" t="s">
        <v>87</v>
      </c>
      <c r="B14" s="141" t="s">
        <v>88</v>
      </c>
      <c r="C14" s="142">
        <v>65000</v>
      </c>
    </row>
    <row r="15" spans="1:3" ht="15">
      <c r="A15" s="141" t="s">
        <v>89</v>
      </c>
      <c r="B15" s="141" t="s">
        <v>90</v>
      </c>
      <c r="C15" s="142">
        <v>90000</v>
      </c>
    </row>
    <row r="16" spans="1:3" ht="15">
      <c r="A16" s="141" t="s">
        <v>91</v>
      </c>
      <c r="B16" s="141" t="s">
        <v>92</v>
      </c>
      <c r="C16" s="142">
        <v>220000</v>
      </c>
    </row>
    <row r="17" spans="1:3" ht="15">
      <c r="A17" s="141" t="s">
        <v>93</v>
      </c>
      <c r="B17" s="141" t="s">
        <v>94</v>
      </c>
      <c r="C17" s="142">
        <v>250000</v>
      </c>
    </row>
    <row r="18" spans="1:3" ht="15">
      <c r="A18" s="143" t="s">
        <v>79</v>
      </c>
      <c r="B18" s="143"/>
      <c r="C18" s="144">
        <f>SUM(C10:C17)</f>
        <v>3185000</v>
      </c>
    </row>
    <row r="19" spans="1:3" ht="15">
      <c r="A19" s="131"/>
      <c r="B19" s="131"/>
      <c r="C19" s="137"/>
    </row>
    <row r="20" spans="1:3" ht="14.25">
      <c r="A20" s="145" t="s">
        <v>95</v>
      </c>
      <c r="B20" s="146"/>
      <c r="C20" s="147">
        <f>C7+C18</f>
        <v>8185000</v>
      </c>
    </row>
    <row r="21" spans="1:3" ht="15">
      <c r="A21" s="131" t="s">
        <v>96</v>
      </c>
      <c r="B21" s="131"/>
      <c r="C21" s="131"/>
    </row>
    <row r="22" spans="1:3" ht="15">
      <c r="A22" s="131"/>
      <c r="B22" s="131"/>
      <c r="C22" s="148"/>
    </row>
    <row r="23" spans="1:3" ht="15">
      <c r="A23" s="131" t="s">
        <v>97</v>
      </c>
      <c r="B23" s="131"/>
      <c r="C23" s="148"/>
    </row>
    <row r="24" spans="1:3" ht="15">
      <c r="A24" s="131"/>
      <c r="B24" s="131"/>
      <c r="C24" s="149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2021-11-25T09:40:07Z</cp:lastPrinted>
  <dcterms:created xsi:type="dcterms:W3CDTF">2006-10-19T07:01:18Z</dcterms:created>
  <dcterms:modified xsi:type="dcterms:W3CDTF">2021-11-25T09:40:14Z</dcterms:modified>
  <cp:category/>
  <cp:version/>
  <cp:contentType/>
  <cp:contentStatus/>
</cp:coreProperties>
</file>