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00" tabRatio="601" activeTab="0"/>
  </bookViews>
  <sheets>
    <sheet name="Př.10A-ZŠ Sokolovská" sheetId="1" r:id="rId1"/>
    <sheet name="Př.10B-ZŠ Oslavická" sheetId="2" r:id="rId2"/>
    <sheet name="Př.10C-ZŠ Školní" sheetId="3" r:id="rId3"/>
    <sheet name="Př.10D - ZŠ Mostiště" sheetId="4" r:id="rId4"/>
    <sheet name="Př.10E-ZŠ Lhotky" sheetId="5" r:id="rId5"/>
    <sheet name="Př.10F-MŠ VM" sheetId="6" r:id="rId6"/>
    <sheet name="Př.10H-Dóza-SVČ" sheetId="7" r:id="rId7"/>
    <sheet name="Př.10I-ZUŠ" sheetId="8" r:id="rId8"/>
    <sheet name="Př.12-Sociální služby VM" sheetId="9" r:id="rId9"/>
    <sheet name="Př.13-knihovna" sheetId="10" r:id="rId10"/>
    <sheet name="Př.14-muzeum" sheetId="11" r:id="rId11"/>
    <sheet name="Př.15-Jupiter club" sheetId="12" r:id="rId12"/>
    <sheet name="Př.16-Technické služby" sheetId="13" r:id="rId13"/>
    <sheet name="Př.19-hospodář.činnost SMB" sheetId="14" r:id="rId14"/>
    <sheet name="Př.19B-SMB plán oprav" sheetId="15" r:id="rId15"/>
    <sheet name="Př.20-Sportoviště VM" sheetId="16" r:id="rId16"/>
  </sheets>
  <definedNames>
    <definedName name="_xlnm.Print_Area" localSheetId="0">'Př.10A-ZŠ Sokolovská'!$A$1:$G$89</definedName>
    <definedName name="_xlnm.Print_Area" localSheetId="1">'Př.10B-ZŠ Oslavická'!$A$1:$G$82</definedName>
    <definedName name="_xlnm.Print_Area" localSheetId="2">'Př.10C-ZŠ Školní'!$A$1:$G$90</definedName>
    <definedName name="_xlnm.Print_Area" localSheetId="3">'Př.10D - ZŠ Mostiště'!$A$1:$G$87</definedName>
    <definedName name="_xlnm.Print_Area" localSheetId="4">'Př.10E-ZŠ Lhotky'!$A$1:$G$87</definedName>
    <definedName name="_xlnm.Print_Area" localSheetId="5">'Př.10F-MŠ VM'!$A$1:$G$82</definedName>
    <definedName name="_xlnm.Print_Area" localSheetId="6">'Př.10H-Dóza-SVČ'!$A$1:$G$121</definedName>
    <definedName name="_xlnm.Print_Area" localSheetId="7">'Př.10I-ZUŠ'!$A$1:$G$89</definedName>
    <definedName name="_xlnm.Print_Area" localSheetId="8">'Př.12-Sociální služby VM'!$A$1:$G$81</definedName>
    <definedName name="_xlnm.Print_Area" localSheetId="9">'Př.13-knihovna'!$A$1:$G$90</definedName>
    <definedName name="_xlnm.Print_Area" localSheetId="10">'Př.14-muzeum'!$A$1:$G$85</definedName>
    <definedName name="_xlnm.Print_Area" localSheetId="11">'Př.15-Jupiter club'!$A$1:$G$80</definedName>
    <definedName name="_xlnm.Print_Area" localSheetId="13">'Př.19-hospodář.činnost SMB'!$A$1:$G$72</definedName>
  </definedNames>
  <calcPr fullCalcOnLoad="1"/>
</workbook>
</file>

<file path=xl/sharedStrings.xml><?xml version="1.0" encoding="utf-8"?>
<sst xmlns="http://schemas.openxmlformats.org/spreadsheetml/2006/main" count="1687" uniqueCount="354">
  <si>
    <t xml:space="preserve"> </t>
  </si>
  <si>
    <t>Celkem</t>
  </si>
  <si>
    <t>Opravy a udržování</t>
  </si>
  <si>
    <t>PŘÍSPĚVKOVÁ ORGANIZACE:</t>
  </si>
  <si>
    <t>účet</t>
  </si>
  <si>
    <t>text</t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</si>
  <si>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</si>
  <si>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</si>
  <si>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</si>
  <si>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</si>
  <si>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</si>
  <si>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</si>
  <si>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</si>
  <si>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</si>
  <si>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Prodané zboží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</si>
  <si>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</si>
  <si>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</si>
  <si>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</si>
  <si>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</si>
  <si>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</si>
  <si>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</si>
  <si>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</si>
  <si>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</si>
  <si>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</si>
  <si>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</si>
  <si>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</si>
  <si>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</si>
  <si>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Daň silniční</t>
  </si>
  <si>
    <t>Jiné daně a poplatky</t>
  </si>
  <si>
    <t>Jiné pokuty a penále</t>
  </si>
  <si>
    <t>Dary</t>
  </si>
  <si>
    <t>Odpisy dlouhodobého majetku</t>
  </si>
  <si>
    <t>Ostatní náklady z činnosti</t>
  </si>
  <si>
    <t>Ostatní finanční náklady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</si>
  <si>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</si>
  <si>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</si>
  <si>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</si>
  <si>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</si>
  <si>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</si>
  <si>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</si>
  <si>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</si>
  <si>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</si>
  <si>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</si>
  <si>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</si>
  <si>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</si>
  <si>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</si>
  <si>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</si>
  <si>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</si>
  <si>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</si>
  <si>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Za příspěvkovou organizaci:</t>
  </si>
  <si>
    <t>DDHM</t>
  </si>
  <si>
    <t>el.energie</t>
  </si>
  <si>
    <t>pevná paliva</t>
  </si>
  <si>
    <t>Zákonné sociální náklady</t>
  </si>
  <si>
    <t>Jiné sociální náklady</t>
  </si>
  <si>
    <t>Zlepšený HV</t>
  </si>
  <si>
    <t>Výnosy z prodaného zboří</t>
  </si>
  <si>
    <t>Výnosy z transferů</t>
  </si>
  <si>
    <t>506-508</t>
  </si>
  <si>
    <t>Aktivace majetku,změna stavu zásob</t>
  </si>
  <si>
    <t>Aktivace vnitropodnik.služeb</t>
  </si>
  <si>
    <t>541-547</t>
  </si>
  <si>
    <t>Tvorba fondů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</si>
  <si>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</si>
  <si>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</si>
  <si>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</si>
  <si>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</si>
  <si>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</si>
  <si>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Finanční nákl.-úroky,kurz.ztráty…</t>
  </si>
  <si>
    <t>Smluvní pokuty a úroky z prodlení</t>
  </si>
  <si>
    <t>645-647</t>
  </si>
  <si>
    <t>Výnosy z prodeje DNM,DHM,pozemků</t>
  </si>
  <si>
    <t xml:space="preserve">67. </t>
  </si>
  <si>
    <t xml:space="preserve">KOMENTÁŘ K ROZPOČTU, PODROBNÝ  ROZPIS, POZNÁMKY: </t>
  </si>
  <si>
    <t>Základní škola Velké Meziříčí, Školní 2055, příspěvková organizace</t>
  </si>
  <si>
    <t>Základní škola a mateřská škola Velké Meziříčí, Mostiště 50, příspěvková organizace</t>
  </si>
  <si>
    <t>1)</t>
  </si>
  <si>
    <t>2)</t>
  </si>
  <si>
    <t>3)</t>
  </si>
  <si>
    <t>4)</t>
  </si>
  <si>
    <t>5)</t>
  </si>
  <si>
    <t>Tvorba a zůčt.opravných položek</t>
  </si>
  <si>
    <t>Náklady z odepsaných pohledávek</t>
  </si>
  <si>
    <t>Nákl. z drobného dlouhod.majetku</t>
  </si>
  <si>
    <t>8)</t>
  </si>
  <si>
    <t>Změna stavu nedokončené výroby</t>
  </si>
  <si>
    <t>Aktivace materiálu a zboží</t>
  </si>
  <si>
    <t>Výnosy z prodeje DHM kromě pozemků</t>
  </si>
  <si>
    <t>Sociální služby města Velké Meziříčí</t>
  </si>
  <si>
    <t>Muzeum Velké Meziříčí</t>
  </si>
  <si>
    <t>voda (bez stočného-je ve službách)</t>
  </si>
  <si>
    <t>Výnosy z prodaného zboží</t>
  </si>
  <si>
    <t>Středisko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</si>
  <si>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</si>
  <si>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</si>
  <si>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</si>
  <si>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</si>
  <si>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</si>
  <si>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</si>
  <si>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</si>
  <si>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</si>
  <si>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</si>
  <si>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</si>
  <si>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</si>
  <si>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</si>
  <si>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</si>
  <si>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</si>
  <si>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</si>
  <si>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</si>
  <si>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opravam a údržba funkčních studní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</si>
  <si>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</si>
  <si>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</si>
  <si>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</si>
  <si>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</si>
  <si>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</si>
  <si>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</si>
  <si>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</si>
  <si>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</si>
  <si>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</si>
  <si>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</si>
  <si>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</si>
  <si>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</si>
  <si>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</si>
  <si>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</si>
  <si>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provoz a údržba letbního koupaliště</t>
  </si>
  <si>
    <t>a) nákup městského mobiliáře</t>
  </si>
  <si>
    <t xml:space="preserve">el.energie </t>
  </si>
  <si>
    <t>Dod. odvody daně</t>
  </si>
  <si>
    <t>Smluvní pokuty a  úroky z prodlení</t>
  </si>
  <si>
    <t>Výnosy z vyřazených pohledávek</t>
  </si>
  <si>
    <t xml:space="preserve">561-564 </t>
  </si>
  <si>
    <t>663-669</t>
  </si>
  <si>
    <t>Ostatní finanční výnosy, …</t>
  </si>
  <si>
    <t>CELKEM</t>
  </si>
  <si>
    <t>Za příspěvkovou organizaci: Mgr. Blažek Petr</t>
  </si>
  <si>
    <t>pojištění majetku</t>
  </si>
  <si>
    <t>knihy, propagační materiály</t>
  </si>
  <si>
    <t>Jiné provozní výnosy - dotace</t>
  </si>
  <si>
    <t>Technické služby VM s.r.o.</t>
  </si>
  <si>
    <t>platy</t>
  </si>
  <si>
    <t>OON</t>
  </si>
  <si>
    <t>Revize</t>
  </si>
  <si>
    <t>MEZISOUČET</t>
  </si>
  <si>
    <t>Vypracovala: Smejkalová Renata</t>
  </si>
  <si>
    <t>materiál do zájmových útvarů</t>
  </si>
  <si>
    <t>kancelářské  potřeby</t>
  </si>
  <si>
    <t>ceny do soutěží</t>
  </si>
  <si>
    <t>čistící a úklidové prostředky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</si>
  <si>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</si>
  <si>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</si>
  <si>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</si>
  <si>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</si>
  <si>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</si>
  <si>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</si>
  <si>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t>stravování zaměstnanců</t>
  </si>
  <si>
    <t>školení a vzdělávání zaměstnanců</t>
  </si>
  <si>
    <t>lékařské vyšetření, příděl FKSP</t>
  </si>
  <si>
    <t>Tvorba zúčtování rezerv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</si>
  <si>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</si>
  <si>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</si>
  <si>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</si>
  <si>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</si>
  <si>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</si>
  <si>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</si>
  <si>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</si>
  <si>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</si>
  <si>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</si>
  <si>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</si>
  <si>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ostatní - materiál na opravy, režijní náklady</t>
  </si>
  <si>
    <t>plyn - kotelny, NP, volné byty</t>
  </si>
  <si>
    <r>
      <t xml:space="preserve">Jiné daně a poplatky </t>
    </r>
    <r>
      <rPr>
        <sz val="11"/>
        <rFont val="Arial CE"/>
        <family val="0"/>
      </rPr>
      <t>(soudní poplatky)</t>
    </r>
  </si>
  <si>
    <t>VÝSLEDEK HOSPODAŘENÍ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</si>
  <si>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</si>
  <si>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5XX</t>
  </si>
  <si>
    <t>Náklady k transferům z MŠMT</t>
  </si>
  <si>
    <t>výdaje na vzdělávání UZ 33 XXX</t>
  </si>
  <si>
    <t>Náklady k ostatním transferům</t>
  </si>
  <si>
    <t>státní fondy, ÚP</t>
  </si>
  <si>
    <t>výnosy z transferů od zřizovatele</t>
  </si>
  <si>
    <t>příspěvek na provoz od  zřizovatele</t>
  </si>
  <si>
    <t>výnosy z transferů ze státního rozpočtu</t>
  </si>
  <si>
    <t>výnosy z transferů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</si>
  <si>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</si>
  <si>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</si>
  <si>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</si>
  <si>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</si>
  <si>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</si>
  <si>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</si>
  <si>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slovní komentář - viz další list dokumentu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</si>
  <si>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</si>
  <si>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Základní škola a mateřská škola Velké Meziříčí,Lhotky 42, příspěvková organizace</t>
  </si>
  <si>
    <t>1),2)</t>
  </si>
  <si>
    <t>1),3)</t>
  </si>
  <si>
    <t>Za příspěvkovou organizaci: ZŠ,MŠ Lhotky</t>
  </si>
  <si>
    <t>Vypracoval:Mgr. Eva Součková</t>
  </si>
  <si>
    <t>Mateřská škola Velké Meziříčí, Čechova 1523/10 - Sumář</t>
  </si>
  <si>
    <t>energie Obecník, Oslavická</t>
  </si>
  <si>
    <t>Za příspěvkovou organizaci: Mateřská škola Velké Meziříčí</t>
  </si>
  <si>
    <t>Vypracoval: Šabatová</t>
  </si>
  <si>
    <r>
      <rPr>
        <b/>
        <sz val="11"/>
        <rFont val="Arial CE"/>
        <family val="0"/>
      </rPr>
      <t>1.</t>
    </r>
    <r>
      <rPr>
        <sz val="11"/>
        <rFont val="Arial CE"/>
        <family val="2"/>
      </rPr>
      <t xml:space="preserve"> účet 501 - ostatní </t>
    </r>
  </si>
  <si>
    <r>
      <rPr>
        <b/>
        <sz val="11"/>
        <rFont val="Arial CE"/>
        <family val="0"/>
      </rPr>
      <t>2.</t>
    </r>
    <r>
      <rPr>
        <sz val="11"/>
        <rFont val="Arial CE"/>
        <family val="2"/>
      </rPr>
      <t xml:space="preserve"> účet 518 - ostatní</t>
    </r>
  </si>
  <si>
    <t>letní tábory v ČR a zahraničí</t>
  </si>
  <si>
    <r>
      <rPr>
        <b/>
        <sz val="11"/>
        <rFont val="Arial CE"/>
        <family val="0"/>
      </rPr>
      <t>3.</t>
    </r>
    <r>
      <rPr>
        <sz val="11"/>
        <rFont val="Arial CE"/>
        <family val="2"/>
      </rPr>
      <t xml:space="preserve"> účet 527-</t>
    </r>
  </si>
  <si>
    <r>
      <rPr>
        <b/>
        <sz val="11"/>
        <rFont val="Arial CE"/>
        <family val="0"/>
      </rPr>
      <t>4.</t>
    </r>
    <r>
      <rPr>
        <sz val="11"/>
        <rFont val="Arial CE"/>
        <family val="2"/>
      </rPr>
      <t xml:space="preserve"> účet 549</t>
    </r>
  </si>
  <si>
    <t>Náklady k transférům z MŠMT</t>
  </si>
  <si>
    <t>Náklady k ostatním transférům</t>
  </si>
  <si>
    <t>výnosy z transférů od zřizovatele</t>
  </si>
  <si>
    <t>příspěvek na provoz od zřizovatele</t>
  </si>
  <si>
    <t>výnosy z transférů ze státního rozpočtu</t>
  </si>
  <si>
    <t>výnosy z transférů od ostatních subjektů</t>
  </si>
  <si>
    <t>slovní komentář - viz. další list dokumentu</t>
  </si>
  <si>
    <t>Vypracovala: Mgr. Ivana Vaňková</t>
  </si>
  <si>
    <t>Vypracoval: Vránová</t>
  </si>
  <si>
    <t>f) údržba běžeckých tratí</t>
  </si>
  <si>
    <t>Správa majetku a bytů - HOSPODÁŘSKÁ ČINNOST</t>
  </si>
  <si>
    <t>poznámka, komentář (uvést
čís.odkaz na slovní komentář)</t>
  </si>
  <si>
    <t>2xDPČ výběr škol., 5xDPP sečení zahrady</t>
  </si>
  <si>
    <t>Za příspěvkovou organizaci: Mgr. Eva Bednářová</t>
  </si>
  <si>
    <t>Dóza - středisko volného času Velké Meziříčí</t>
  </si>
  <si>
    <t>z Fondu odměn</t>
  </si>
  <si>
    <t>materiál na nepravid. činnost (tábory, akce)</t>
  </si>
  <si>
    <t>startovné na soutěžích</t>
  </si>
  <si>
    <t>Za příspěvkovou organizaci: Ing. Bc. Alena Vidláková</t>
  </si>
  <si>
    <t>Vypracoval: Jitka Žáková</t>
  </si>
  <si>
    <t>Městská knihovna Velké Meziříčí</t>
  </si>
  <si>
    <t>komentář č.1</t>
  </si>
  <si>
    <t>komentář č.2</t>
  </si>
  <si>
    <t>komentář č.3</t>
  </si>
  <si>
    <t>d) odvod srážkových vod</t>
  </si>
  <si>
    <t>e) údržba veřejnýho WC</t>
  </si>
  <si>
    <t>Zpracoval: Ing. Jaroslav Mynář</t>
  </si>
  <si>
    <t>Vypracovala: Jitka Simandlová</t>
  </si>
  <si>
    <t>Předkládá: Ing. Magdaléna Kašparová</t>
  </si>
  <si>
    <t>Základní škola Velké Meziříčí, Oslavická 1800/20</t>
  </si>
  <si>
    <t>Vypracoval: Ing. Věra Kuřátková</t>
  </si>
  <si>
    <t>Absolventi ZŠ, MŠ</t>
  </si>
  <si>
    <t>státní fondy</t>
  </si>
  <si>
    <t>asistent pedagoga 2leté děti</t>
  </si>
  <si>
    <t>externí pracovníci-vedoucí kroužků,topič,animátoři(z prodeje služeb)</t>
  </si>
  <si>
    <t>státní fondy, ÚP, ESF</t>
  </si>
  <si>
    <t>Základní umělecká škola Velké Meziříčí</t>
  </si>
  <si>
    <t>pojištění - auta, majetek</t>
  </si>
  <si>
    <t>Velké Meziříčí</t>
  </si>
  <si>
    <t>schválený rozpočet 2020</t>
  </si>
  <si>
    <t>Rozpočet 2019 schválený</t>
  </si>
  <si>
    <t>Rozpočet 2020 požadavky</t>
  </si>
  <si>
    <t xml:space="preserve">                                                                             ROZPOČET HLAVNÍ ČINNOSTI NA ROK 2021  (návrh)                                                                      Příloha č. 2</t>
  </si>
  <si>
    <t>Základní škola Velké Meziříčí, Sokolovská 470/13, , 594 01 Velké Meziříčí, IČO: 70282234</t>
  </si>
  <si>
    <t>očekávaná skutečnost 2020</t>
  </si>
  <si>
    <t>ROZPOČET 2021           návrh</t>
  </si>
  <si>
    <t>ROZPOČET 2021    schválený</t>
  </si>
  <si>
    <t>údržba a revize výtahů a plošin</t>
  </si>
  <si>
    <t xml:space="preserve">Za příspěvkovou organizaci: </t>
  </si>
  <si>
    <t>Vypracoval: Jana Homolová</t>
  </si>
  <si>
    <t>Datum: 17.09.2020</t>
  </si>
  <si>
    <t>1,2 rozpis oprav a DDHM - viz další list</t>
  </si>
  <si>
    <t>Datum: 16. 9. 2020</t>
  </si>
  <si>
    <t>.+ 5% nárůst oproti roku 2020</t>
  </si>
  <si>
    <t>Tak jako v roce 2020 (smlouva na roky 2021,2022 - zde bude nárůst ceny)</t>
  </si>
  <si>
    <t>Tak jako v roce 2020 (smlouva a cena do roku 2021)</t>
  </si>
  <si>
    <t>nárůst o 12 000 vzhledem k očekávánému nárustu platů v roce 2021</t>
  </si>
  <si>
    <t>sníženo o 20 000 oproti roku 2020</t>
  </si>
  <si>
    <t>použití RF z roku 2020</t>
  </si>
  <si>
    <t>Datum: 10. 9. 2020</t>
  </si>
  <si>
    <t>ROZPOČET 2021          návrh</t>
  </si>
  <si>
    <t>ROZPOČET 2021         návrh</t>
  </si>
  <si>
    <t>ROZPOČET 2021   schválený</t>
  </si>
  <si>
    <t>slovní komentář - Řádek 511 - 120 000,- výměna krytů topení v budově ZŠ, cenová kalkulace je zpracována, lze doložit</t>
  </si>
  <si>
    <t>Vypracoval: Mgr. Jitka Dobrovolná</t>
  </si>
  <si>
    <t>Datum: 15.9.2020</t>
  </si>
  <si>
    <t>Datum:17.9.2020</t>
  </si>
  <si>
    <t>Datum: 17. 9. 2020</t>
  </si>
  <si>
    <t>Datum:  16. 9. 2020</t>
  </si>
  <si>
    <t>občerstvení při okresní soutěži ZUŠ</t>
  </si>
  <si>
    <t>dotace z Fondu Vysočina-Inform.a kom.technologie</t>
  </si>
  <si>
    <t>Vypracoval:     Jana Snížková</t>
  </si>
  <si>
    <t>Schválil:    Martin Karásek</t>
  </si>
  <si>
    <t>Datum:            16.9.2020</t>
  </si>
  <si>
    <t>Datum: 30.9.2020</t>
  </si>
  <si>
    <t>kancelářský, drobný</t>
  </si>
  <si>
    <t>PHM</t>
  </si>
  <si>
    <t>zdravotní a čistíci prostř., dezinfekce,…</t>
  </si>
  <si>
    <t>očekávaná dotace MPSV, Kraj Vysočina</t>
  </si>
  <si>
    <t>auto IROP</t>
  </si>
  <si>
    <t>Za příspěvkovou organizaci:  Sociální služby města</t>
  </si>
  <si>
    <t>Vypracoval:   Ing. Iveta Drdlová</t>
  </si>
  <si>
    <t>Datum:  17.9.2020</t>
  </si>
  <si>
    <t>6)</t>
  </si>
  <si>
    <t>za PO: Městská knihovna Velké Meziříčí</t>
  </si>
  <si>
    <t>Za příspěvkovou organizaci: Mgr. Irena Tronečková, ředitelka</t>
  </si>
  <si>
    <t>Datum: 9. 9. 2020</t>
  </si>
  <si>
    <t xml:space="preserve">JUPITER club, s.r.o. VELKÉ MEZIŘÍČÍ </t>
  </si>
  <si>
    <t>návrh rozpočtu 2021</t>
  </si>
  <si>
    <t>schválený rozpočet 2021</t>
  </si>
  <si>
    <t>poznámka</t>
  </si>
  <si>
    <t>STANOVENÍ VÝŠE DOTACE  na rok 2021</t>
  </si>
  <si>
    <t>úč. tř. 6</t>
  </si>
  <si>
    <t>úč. tř. 5</t>
  </si>
  <si>
    <t xml:space="preserve">DOTACE </t>
  </si>
  <si>
    <t>Zpracoval: Mgr. Milan Dufek , Marie Pospíšilová</t>
  </si>
  <si>
    <r>
      <t>ROZPOČET NA ROK 2021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  (v tis.Kč) </t>
    </r>
  </si>
  <si>
    <t>Plán činností pro město Velké Meziříčí na rok 2021   (v tis. Kč)</t>
  </si>
  <si>
    <t>návrh 2021</t>
  </si>
  <si>
    <t>Ve Velkém Meziříčí dne: 24.9.2020</t>
  </si>
  <si>
    <t xml:space="preserve">Návrh rozpočtu na rok 2021 (v tis.Kč) </t>
  </si>
  <si>
    <t>Rozpočet  2020 schválený</t>
  </si>
  <si>
    <t>Rozpočet 2021 požadavky</t>
  </si>
  <si>
    <t>Rozpočet 2021 úprava</t>
  </si>
  <si>
    <t>ostatní-revize,deratizace,posudky,exekuce</t>
  </si>
  <si>
    <t>STANOVENÍ VÝSLEDKU HOSPODAŘENÍ  V R. 2021</t>
  </si>
  <si>
    <t xml:space="preserve">Rozpočet plánu oprav na rok 2021 - hospodářská činnost </t>
  </si>
  <si>
    <t xml:space="preserve">Spotřeba materiálu </t>
  </si>
  <si>
    <t>Náměstí 79, Obecník</t>
  </si>
  <si>
    <t>WC přízemí</t>
  </si>
  <si>
    <t>Poříčí 808, ZUŠ</t>
  </si>
  <si>
    <t>Výměna dveří a okna - vstup u školníka, nátěr oken IV. NP</t>
  </si>
  <si>
    <t>Karlov 1001</t>
  </si>
  <si>
    <t>Demolice kůlen, srovnání terénu za bytovým domem</t>
  </si>
  <si>
    <t>Mírová 1886</t>
  </si>
  <si>
    <t>Výměna oken a vstupních dveří</t>
  </si>
  <si>
    <t>Vypracovala: Věra Marková, technická referentka</t>
  </si>
  <si>
    <t>Ve Velkém Meziříčí, 23.9.2020</t>
  </si>
  <si>
    <t>SPORTOVIŠTĚ VM                                                                                                                           v tis. Kč</t>
  </si>
  <si>
    <t>suma účtú 501 jednotlivých středisek plus dph 130000 Kč</t>
  </si>
  <si>
    <t>suma účtú 502 jednotlivých středisek plus dph 51000 kč</t>
  </si>
  <si>
    <t>suma účtú 502 jednotlivých středisek plus dph 12000 kč</t>
  </si>
  <si>
    <t>suma účtú 502 jednotlivých středisek plus  dph 283000 kč</t>
  </si>
  <si>
    <t>suma účtú 511 jednotlivých středisek plus  dph 126000 kč</t>
  </si>
  <si>
    <t>suma účtú 518 jednotlivých středisek plus dph 299000 kč</t>
  </si>
  <si>
    <t>slovní komentář - viz. další listy dokumentu</t>
  </si>
  <si>
    <t>Za příspěvkovou organizaci: Sportoviště VM</t>
  </si>
  <si>
    <t>Vypracoval: Michal Hořínek</t>
  </si>
  <si>
    <t>Datum: 18.9.2020</t>
  </si>
  <si>
    <r>
      <rPr>
        <b/>
        <sz val="10"/>
        <rFont val="Arial CE"/>
        <family val="0"/>
      </rPr>
      <t>Odkaz č. 1</t>
    </r>
    <r>
      <rPr>
        <sz val="10"/>
        <rFont val="Arial CE"/>
        <family val="0"/>
      </rPr>
      <t xml:space="preserve"> 501/3 ostaní ZŠ: pracovní sešity 160.000,- Kč, materiál do dílen a výtvarné potřeby 20.000,- Kč,čistící prostředky 100.000,- Kč, DDHM do tis. 20.000,- Kč, ostatní spotřební materiál pro běžnou</t>
    </r>
  </si>
  <si>
    <t xml:space="preserve">           údržbu školy a kancelářké potřeby (papíry, tužky, šanony, tonery do tiskáren, kalendáře, výzdoba tříd a chodeb, tiskopisy, třídní knihy, odměny pro žáky za účast a umístění na soutěžích) 195.000,- Kč</t>
  </si>
  <si>
    <r>
      <rPr>
        <b/>
        <sz val="10"/>
        <rFont val="Arial CE"/>
        <family val="0"/>
      </rPr>
      <t>Odkaz č. 2</t>
    </r>
    <r>
      <rPr>
        <sz val="10"/>
        <rFont val="Arial CE"/>
        <family val="0"/>
      </rPr>
      <t xml:space="preserve"> 518/3 ostatní ZŠ: doprava žáků na exkurze, soutěže 20.000,- Kč, plavecký výcvik  55.000,- Kč, bankovní poplatky 10.000,- Kč, komunální odpad 30.000,- Kč aktualizace licencí a jejich nákup 130.000,- Kč,</t>
    </r>
  </si>
  <si>
    <t xml:space="preserve">           akce pro žáky porádané školou (exkurze, výlety - hradí žáci účtováno do výnosů na účet 602) 300.000,- Kč, revize eklektroinstalace, kotelny, hydrantů a hasičských přístrojů, revize TV nářadí,</t>
  </si>
  <si>
    <t xml:space="preserve">            revize hromosvodů 70.000,- Kč, servis kopírek, PC a sítě 100.000,- Kč pronájem Jupiter club (přednášky, rozloučení 9. tříd) 10.000,- Kč, program primární prevence Charita ZR 30.000,- Kč,</t>
  </si>
  <si>
    <t xml:space="preserve">            praní prádla 10.000,- Kč, BOZP 30.000,- Kč, SCIO testy 10.000,- Kč  údržba a servis nábytku ve třídách 41.000,- Kč,  ostatní služby 100.000,- Kč, údržba a revize výtahů a plošin 60 000,-</t>
  </si>
  <si>
    <t>teplo</t>
  </si>
  <si>
    <t>Malování - 39 tis. Kč</t>
  </si>
  <si>
    <t>ROZPOČET 2021  schválený</t>
  </si>
  <si>
    <t>ZM 19.11. vráceno 100 tis. Kč</t>
  </si>
  <si>
    <t xml:space="preserve">                                                                             ROZPOČET HLAVNÍ ČINNOSTI NA ROK 2021                                                              Příloha č. 2</t>
  </si>
  <si>
    <t xml:space="preserve">                                                                             ROZPOČET HLAVNÍ ČINNOSTI NA ROK 2021                                                                   Příloha č. 2</t>
  </si>
  <si>
    <t xml:space="preserve">                                                                             ROZPOČET HLAVNÍ ČINNOSTI NA ROK 2021                                                                       Příloha č. 2</t>
  </si>
  <si>
    <t xml:space="preserve">                                                                             ROZPOČET HLAVNÍ ČINNOSTI NA ROK 2021                                                             Příloha č. 2</t>
  </si>
  <si>
    <t xml:space="preserve">                                                                             ROZPOČET HLAVNÍ ČINNOSTI NA ROK 2021                                                 Příloha č. 2</t>
  </si>
  <si>
    <t xml:space="preserve">                                                                             ROZPOČET HLAVNÍ ČINNOSTI NA ROK 2021                                                      Příloha č. 2</t>
  </si>
  <si>
    <t xml:space="preserve">                                                                             ROZPOČET HLAVNÍ ČINNOSTI NA ROK 2021                                                               Příloha č. 2</t>
  </si>
  <si>
    <t xml:space="preserve">                                                                             ROZPOČET HLAVNÍ ČINNOSTI NA ROK 2021                                                           Příloha č. 2</t>
  </si>
  <si>
    <t xml:space="preserve">                                                                             ROZPOČET HLAVNÍ ČINNOSTI NA ROK 2021                                                                  Příloha č. 2</t>
  </si>
  <si>
    <t>Dne: 19.11. 2020</t>
  </si>
  <si>
    <t>ROZPOČET 2021       schválený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</si>
</sst>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  <numFmt numFmtId="173" formatCode="#,##0.00_ ;[Red]\-#,##0.00\ "/>
    <numFmt numFmtId="174" formatCode="#,##0.00&quot; Kč&quot;"/>
    <numFmt numFmtId="175" formatCode="#,##0.00\ &quot;Kč&quot;"/>
  </numFmts>
  <fonts count="80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u val="single"/>
      <sz val="11"/>
      <name val="Arial CE"/>
      <family val="2"/>
    </font>
    <font>
      <sz val="14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30"/>
      <name val="Arial CE"/>
      <family val="2"/>
    </font>
    <font>
      <b/>
      <sz val="10"/>
      <color indexed="10"/>
      <name val="Arial CE"/>
      <family val="0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72"/>
      <color indexed="10"/>
      <name val="Arial CE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0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rgb="FF0070C0"/>
      <name val="Arial CE"/>
      <family val="2"/>
    </font>
    <font>
      <b/>
      <sz val="10"/>
      <color rgb="FFFF0000"/>
      <name val="Arial CE"/>
      <family val="0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72"/>
      <color rgb="FFFF0000"/>
      <name val="Arial CE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3" fontId="4" fillId="33" borderId="17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26" xfId="0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4" fillId="33" borderId="25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3" fontId="4" fillId="33" borderId="28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66" fillId="33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6" fillId="33" borderId="22" xfId="0" applyFont="1" applyFill="1" applyBorder="1" applyAlignment="1">
      <alignment horizontal="right"/>
    </xf>
    <xf numFmtId="4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3" fontId="4" fillId="33" borderId="3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69" fillId="0" borderId="0" xfId="0" applyNumberFormat="1" applyFont="1" applyAlignment="1">
      <alignment vertical="center"/>
    </xf>
    <xf numFmtId="4" fontId="69" fillId="0" borderId="35" xfId="0" applyNumberFormat="1" applyFont="1" applyBorder="1" applyAlignment="1">
      <alignment vertical="center"/>
    </xf>
    <xf numFmtId="4" fontId="70" fillId="0" borderId="0" xfId="0" applyNumberFormat="1" applyFont="1" applyAlignment="1">
      <alignment vertical="center"/>
    </xf>
    <xf numFmtId="2" fontId="70" fillId="0" borderId="0" xfId="0" applyNumberFormat="1" applyFont="1" applyAlignment="1">
      <alignment vertical="center"/>
    </xf>
    <xf numFmtId="2" fontId="70" fillId="0" borderId="0" xfId="0" applyNumberFormat="1" applyFont="1" applyBorder="1" applyAlignment="1">
      <alignment vertical="center"/>
    </xf>
    <xf numFmtId="3" fontId="49" fillId="0" borderId="2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69" fillId="0" borderId="36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9" fillId="0" borderId="37" xfId="0" applyFont="1" applyBorder="1" applyAlignment="1">
      <alignment horizontal="center" wrapText="1"/>
    </xf>
    <xf numFmtId="3" fontId="49" fillId="0" borderId="31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 horizontal="center"/>
    </xf>
    <xf numFmtId="0" fontId="69" fillId="0" borderId="36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4" fontId="70" fillId="0" borderId="38" xfId="0" applyNumberFormat="1" applyFont="1" applyBorder="1" applyAlignment="1">
      <alignment vertical="center"/>
    </xf>
    <xf numFmtId="4" fontId="70" fillId="1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0" fontId="4" fillId="33" borderId="40" xfId="0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6" fillId="33" borderId="43" xfId="0" applyNumberFormat="1" applyFont="1" applyFill="1" applyBorder="1" applyAlignment="1">
      <alignment/>
    </xf>
    <xf numFmtId="3" fontId="6" fillId="33" borderId="42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6" fillId="33" borderId="40" xfId="0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5" fillId="33" borderId="46" xfId="0" applyFont="1" applyFill="1" applyBorder="1" applyAlignment="1">
      <alignment horizontal="left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7" borderId="47" xfId="0" applyNumberFormat="1" applyFont="1" applyFill="1" applyBorder="1" applyAlignment="1">
      <alignment horizontal="center" vertical="center" wrapText="1"/>
    </xf>
    <xf numFmtId="4" fontId="6" fillId="13" borderId="13" xfId="0" applyNumberFormat="1" applyFont="1" applyFill="1" applyBorder="1" applyAlignment="1">
      <alignment horizontal="center" vertical="center" wrapText="1"/>
    </xf>
    <xf numFmtId="3" fontId="6" fillId="33" borderId="48" xfId="0" applyNumberFormat="1" applyFont="1" applyFill="1" applyBorder="1" applyAlignment="1">
      <alignment/>
    </xf>
    <xf numFmtId="3" fontId="6" fillId="7" borderId="46" xfId="0" applyNumberFormat="1" applyFont="1" applyFill="1" applyBorder="1" applyAlignment="1">
      <alignment/>
    </xf>
    <xf numFmtId="3" fontId="6" fillId="13" borderId="13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7" borderId="35" xfId="0" applyNumberFormat="1" applyFont="1" applyFill="1" applyBorder="1" applyAlignment="1">
      <alignment/>
    </xf>
    <xf numFmtId="3" fontId="4" fillId="33" borderId="50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6" fillId="13" borderId="17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3" fontId="4" fillId="7" borderId="46" xfId="0" applyNumberFormat="1" applyFont="1" applyFill="1" applyBorder="1" applyAlignment="1">
      <alignment/>
    </xf>
    <xf numFmtId="3" fontId="6" fillId="13" borderId="14" xfId="0" applyNumberFormat="1" applyFont="1" applyFill="1" applyBorder="1" applyAlignment="1">
      <alignment/>
    </xf>
    <xf numFmtId="3" fontId="6" fillId="33" borderId="47" xfId="0" applyNumberFormat="1" applyFont="1" applyFill="1" applyBorder="1" applyAlignment="1">
      <alignment/>
    </xf>
    <xf numFmtId="3" fontId="6" fillId="7" borderId="52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6" fillId="13" borderId="40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3" fontId="4" fillId="7" borderId="56" xfId="0" applyNumberFormat="1" applyFont="1" applyFill="1" applyBorder="1" applyAlignment="1">
      <alignment/>
    </xf>
    <xf numFmtId="3" fontId="6" fillId="33" borderId="57" xfId="0" applyNumberFormat="1" applyFont="1" applyFill="1" applyBorder="1" applyAlignment="1">
      <alignment/>
    </xf>
    <xf numFmtId="3" fontId="6" fillId="33" borderId="52" xfId="0" applyNumberFormat="1" applyFont="1" applyFill="1" applyBorder="1" applyAlignment="1">
      <alignment/>
    </xf>
    <xf numFmtId="3" fontId="6" fillId="7" borderId="54" xfId="0" applyNumberFormat="1" applyFont="1" applyFill="1" applyBorder="1" applyAlignment="1">
      <alignment/>
    </xf>
    <xf numFmtId="3" fontId="6" fillId="33" borderId="50" xfId="0" applyNumberFormat="1" applyFont="1" applyFill="1" applyBorder="1" applyAlignment="1">
      <alignment/>
    </xf>
    <xf numFmtId="3" fontId="6" fillId="7" borderId="51" xfId="0" applyNumberFormat="1" applyFon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3" fontId="6" fillId="33" borderId="58" xfId="0" applyNumberFormat="1" applyFont="1" applyFill="1" applyBorder="1" applyAlignment="1">
      <alignment/>
    </xf>
    <xf numFmtId="3" fontId="6" fillId="7" borderId="38" xfId="0" applyNumberFormat="1" applyFont="1" applyFill="1" applyBorder="1" applyAlignment="1">
      <alignment/>
    </xf>
    <xf numFmtId="3" fontId="6" fillId="13" borderId="41" xfId="0" applyNumberFormat="1" applyFont="1" applyFill="1" applyBorder="1" applyAlignment="1">
      <alignment/>
    </xf>
    <xf numFmtId="0" fontId="4" fillId="33" borderId="59" xfId="0" applyFont="1" applyFill="1" applyBorder="1" applyAlignment="1">
      <alignment horizontal="right"/>
    </xf>
    <xf numFmtId="0" fontId="4" fillId="33" borderId="60" xfId="0" applyFont="1" applyFill="1" applyBorder="1" applyAlignment="1">
      <alignment/>
    </xf>
    <xf numFmtId="0" fontId="4" fillId="33" borderId="59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4" fillId="7" borderId="0" xfId="0" applyNumberFormat="1" applyFont="1" applyFill="1" applyBorder="1" applyAlignment="1">
      <alignment/>
    </xf>
    <xf numFmtId="3" fontId="6" fillId="13" borderId="18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63" xfId="0" applyFont="1" applyFill="1" applyBorder="1" applyAlignment="1">
      <alignment/>
    </xf>
    <xf numFmtId="3" fontId="6" fillId="33" borderId="62" xfId="0" applyNumberFormat="1" applyFont="1" applyFill="1" applyBorder="1" applyAlignment="1">
      <alignment/>
    </xf>
    <xf numFmtId="3" fontId="6" fillId="7" borderId="0" xfId="0" applyNumberFormat="1" applyFont="1" applyFill="1" applyBorder="1" applyAlignment="1">
      <alignment/>
    </xf>
    <xf numFmtId="3" fontId="6" fillId="33" borderId="64" xfId="0" applyNumberFormat="1" applyFont="1" applyFill="1" applyBorder="1" applyAlignment="1">
      <alignment/>
    </xf>
    <xf numFmtId="3" fontId="6" fillId="7" borderId="65" xfId="0" applyNumberFormat="1" applyFont="1" applyFill="1" applyBorder="1" applyAlignment="1">
      <alignment/>
    </xf>
    <xf numFmtId="3" fontId="6" fillId="13" borderId="26" xfId="0" applyNumberFormat="1" applyFont="1" applyFill="1" applyBorder="1" applyAlignment="1">
      <alignment/>
    </xf>
    <xf numFmtId="3" fontId="6" fillId="7" borderId="66" xfId="0" applyNumberFormat="1" applyFont="1" applyFill="1" applyBorder="1" applyAlignment="1">
      <alignment/>
    </xf>
    <xf numFmtId="3" fontId="6" fillId="13" borderId="22" xfId="0" applyNumberFormat="1" applyFont="1" applyFill="1" applyBorder="1" applyAlignment="1">
      <alignment/>
    </xf>
    <xf numFmtId="3" fontId="6" fillId="7" borderId="67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6" fillId="34" borderId="47" xfId="0" applyNumberFormat="1" applyFont="1" applyFill="1" applyBorder="1" applyAlignment="1">
      <alignment/>
    </xf>
    <xf numFmtId="3" fontId="6" fillId="34" borderId="66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right"/>
    </xf>
    <xf numFmtId="0" fontId="4" fillId="33" borderId="26" xfId="0" applyFont="1" applyFill="1" applyBorder="1" applyAlignment="1">
      <alignment/>
    </xf>
    <xf numFmtId="3" fontId="6" fillId="7" borderId="68" xfId="0" applyNumberFormat="1" applyFont="1" applyFill="1" applyBorder="1" applyAlignment="1">
      <alignment/>
    </xf>
    <xf numFmtId="0" fontId="6" fillId="33" borderId="46" xfId="0" applyFont="1" applyFill="1" applyBorder="1" applyAlignment="1">
      <alignment/>
    </xf>
    <xf numFmtId="4" fontId="6" fillId="7" borderId="13" xfId="0" applyNumberFormat="1" applyFont="1" applyFill="1" applyBorder="1" applyAlignment="1">
      <alignment horizontal="center" vertical="center" wrapText="1"/>
    </xf>
    <xf numFmtId="3" fontId="4" fillId="7" borderId="44" xfId="0" applyNumberFormat="1" applyFont="1" applyFill="1" applyBorder="1" applyAlignment="1">
      <alignment/>
    </xf>
    <xf numFmtId="3" fontId="4" fillId="13" borderId="44" xfId="0" applyNumberFormat="1" applyFont="1" applyFill="1" applyBorder="1" applyAlignment="1">
      <alignment/>
    </xf>
    <xf numFmtId="3" fontId="4" fillId="7" borderId="33" xfId="0" applyNumberFormat="1" applyFont="1" applyFill="1" applyBorder="1" applyAlignment="1">
      <alignment/>
    </xf>
    <xf numFmtId="3" fontId="4" fillId="13" borderId="33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3" fontId="4" fillId="13" borderId="32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7" borderId="69" xfId="0" applyNumberFormat="1" applyFont="1" applyFill="1" applyBorder="1" applyAlignment="1">
      <alignment/>
    </xf>
    <xf numFmtId="3" fontId="4" fillId="13" borderId="6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6" fillId="33" borderId="53" xfId="0" applyNumberFormat="1" applyFont="1" applyFill="1" applyBorder="1" applyAlignment="1">
      <alignment/>
    </xf>
    <xf numFmtId="3" fontId="6" fillId="33" borderId="70" xfId="0" applyNumberFormat="1" applyFont="1" applyFill="1" applyBorder="1" applyAlignment="1">
      <alignment/>
    </xf>
    <xf numFmtId="3" fontId="6" fillId="7" borderId="15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4" borderId="22" xfId="0" applyFont="1" applyFill="1" applyBorder="1" applyAlignment="1">
      <alignment/>
    </xf>
    <xf numFmtId="3" fontId="6" fillId="7" borderId="16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4" fillId="7" borderId="61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3" fontId="4" fillId="7" borderId="15" xfId="0" applyNumberFormat="1" applyFont="1" applyFill="1" applyBorder="1" applyAlignment="1">
      <alignment/>
    </xf>
    <xf numFmtId="3" fontId="6" fillId="7" borderId="19" xfId="0" applyNumberFormat="1" applyFont="1" applyFill="1" applyBorder="1" applyAlignment="1">
      <alignment/>
    </xf>
    <xf numFmtId="3" fontId="4" fillId="35" borderId="71" xfId="0" applyNumberFormat="1" applyFont="1" applyFill="1" applyBorder="1" applyAlignment="1">
      <alignment/>
    </xf>
    <xf numFmtId="3" fontId="4" fillId="7" borderId="71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4" fillId="35" borderId="63" xfId="0" applyNumberFormat="1" applyFont="1" applyFill="1" applyBorder="1" applyAlignment="1">
      <alignment/>
    </xf>
    <xf numFmtId="3" fontId="4" fillId="7" borderId="63" xfId="0" applyNumberFormat="1" applyFont="1" applyFill="1" applyBorder="1" applyAlignment="1">
      <alignment/>
    </xf>
    <xf numFmtId="3" fontId="6" fillId="13" borderId="15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6" fillId="7" borderId="23" xfId="0" applyNumberFormat="1" applyFont="1" applyFill="1" applyBorder="1" applyAlignment="1">
      <alignment/>
    </xf>
    <xf numFmtId="3" fontId="4" fillId="7" borderId="72" xfId="0" applyNumberFormat="1" applyFont="1" applyFill="1" applyBorder="1" applyAlignment="1">
      <alignment/>
    </xf>
    <xf numFmtId="3" fontId="4" fillId="13" borderId="72" xfId="0" applyNumberFormat="1" applyFont="1" applyFill="1" applyBorder="1" applyAlignment="1">
      <alignment/>
    </xf>
    <xf numFmtId="3" fontId="6" fillId="35" borderId="59" xfId="0" applyNumberFormat="1" applyFont="1" applyFill="1" applyBorder="1" applyAlignment="1">
      <alignment/>
    </xf>
    <xf numFmtId="3" fontId="6" fillId="7" borderId="59" xfId="0" applyNumberFormat="1" applyFont="1" applyFill="1" applyBorder="1" applyAlignment="1">
      <alignment/>
    </xf>
    <xf numFmtId="3" fontId="6" fillId="35" borderId="68" xfId="0" applyNumberFormat="1" applyFont="1" applyFill="1" applyBorder="1" applyAlignment="1">
      <alignment/>
    </xf>
    <xf numFmtId="3" fontId="6" fillId="7" borderId="27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4" fillId="7" borderId="45" xfId="0" applyNumberFormat="1" applyFont="1" applyFill="1" applyBorder="1" applyAlignment="1">
      <alignment/>
    </xf>
    <xf numFmtId="3" fontId="4" fillId="13" borderId="45" xfId="0" applyNumberFormat="1" applyFont="1" applyFill="1" applyBorder="1" applyAlignment="1">
      <alignment/>
    </xf>
    <xf numFmtId="3" fontId="4" fillId="7" borderId="24" xfId="0" applyNumberFormat="1" applyFont="1" applyFill="1" applyBorder="1" applyAlignment="1">
      <alignment/>
    </xf>
    <xf numFmtId="3" fontId="4" fillId="13" borderId="24" xfId="0" applyNumberFormat="1" applyFont="1" applyFill="1" applyBorder="1" applyAlignment="1">
      <alignment/>
    </xf>
    <xf numFmtId="0" fontId="49" fillId="13" borderId="73" xfId="0" applyFont="1" applyFill="1" applyBorder="1" applyAlignment="1">
      <alignment horizontal="center" wrapText="1"/>
    </xf>
    <xf numFmtId="3" fontId="49" fillId="7" borderId="24" xfId="0" applyNumberFormat="1" applyFont="1" applyFill="1" applyBorder="1" applyAlignment="1">
      <alignment/>
    </xf>
    <xf numFmtId="3" fontId="49" fillId="13" borderId="74" xfId="0" applyNumberFormat="1" applyFont="1" applyFill="1" applyBorder="1" applyAlignment="1">
      <alignment/>
    </xf>
    <xf numFmtId="3" fontId="49" fillId="7" borderId="31" xfId="0" applyNumberFormat="1" applyFont="1" applyFill="1" applyBorder="1" applyAlignment="1">
      <alignment/>
    </xf>
    <xf numFmtId="3" fontId="49" fillId="13" borderId="7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4" fontId="4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vertical="center"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3" fontId="4" fillId="33" borderId="47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4" fillId="13" borderId="20" xfId="0" applyNumberFormat="1" applyFont="1" applyFill="1" applyBorder="1" applyAlignment="1">
      <alignment/>
    </xf>
    <xf numFmtId="3" fontId="4" fillId="13" borderId="17" xfId="0" applyNumberFormat="1" applyFont="1" applyFill="1" applyBorder="1" applyAlignment="1">
      <alignment/>
    </xf>
    <xf numFmtId="3" fontId="4" fillId="13" borderId="14" xfId="0" applyNumberFormat="1" applyFont="1" applyFill="1" applyBorder="1" applyAlignment="1">
      <alignment/>
    </xf>
    <xf numFmtId="3" fontId="4" fillId="13" borderId="40" xfId="0" applyNumberFormat="1" applyFont="1" applyFill="1" applyBorder="1" applyAlignment="1">
      <alignment/>
    </xf>
    <xf numFmtId="3" fontId="4" fillId="13" borderId="25" xfId="0" applyNumberFormat="1" applyFont="1" applyFill="1" applyBorder="1" applyAlignment="1">
      <alignment/>
    </xf>
    <xf numFmtId="3" fontId="4" fillId="13" borderId="18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3" fontId="0" fillId="33" borderId="62" xfId="0" applyNumberFormat="1" applyFon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4" fillId="33" borderId="0" xfId="0" applyFont="1" applyFill="1" applyAlignment="1">
      <alignment/>
    </xf>
    <xf numFmtId="0" fontId="6" fillId="33" borderId="67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12" fillId="33" borderId="50" xfId="0" applyNumberFormat="1" applyFont="1" applyFill="1" applyBorder="1" applyAlignment="1">
      <alignment/>
    </xf>
    <xf numFmtId="3" fontId="12" fillId="33" borderId="62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76" xfId="0" applyBorder="1" applyAlignment="1">
      <alignment horizontal="center"/>
    </xf>
    <xf numFmtId="3" fontId="0" fillId="7" borderId="42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7" borderId="34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77" xfId="0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7" borderId="78" xfId="0" applyNumberFormat="1" applyFill="1" applyBorder="1" applyAlignment="1">
      <alignment/>
    </xf>
    <xf numFmtId="0" fontId="0" fillId="0" borderId="0" xfId="0" applyNumberFormat="1" applyAlignment="1">
      <alignment/>
    </xf>
    <xf numFmtId="4" fontId="4" fillId="7" borderId="13" xfId="0" applyNumberFormat="1" applyFont="1" applyFill="1" applyBorder="1" applyAlignment="1">
      <alignment horizontal="center" vertical="center" wrapText="1"/>
    </xf>
    <xf numFmtId="4" fontId="4" fillId="13" borderId="13" xfId="0" applyNumberFormat="1" applyFont="1" applyFill="1" applyBorder="1" applyAlignment="1">
      <alignment horizontal="center" vertical="center" wrapText="1"/>
    </xf>
    <xf numFmtId="3" fontId="4" fillId="7" borderId="34" xfId="0" applyNumberFormat="1" applyFont="1" applyFill="1" applyBorder="1" applyAlignment="1">
      <alignment/>
    </xf>
    <xf numFmtId="3" fontId="4" fillId="7" borderId="42" xfId="0" applyNumberFormat="1" applyFont="1" applyFill="1" applyBorder="1" applyAlignment="1">
      <alignment/>
    </xf>
    <xf numFmtId="3" fontId="4" fillId="7" borderId="43" xfId="0" applyNumberFormat="1" applyFont="1" applyFill="1" applyBorder="1" applyAlignment="1">
      <alignment/>
    </xf>
    <xf numFmtId="3" fontId="4" fillId="7" borderId="21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6" fillId="7" borderId="42" xfId="0" applyNumberFormat="1" applyFont="1" applyFill="1" applyBorder="1" applyAlignment="1">
      <alignment/>
    </xf>
    <xf numFmtId="3" fontId="4" fillId="7" borderId="23" xfId="0" applyNumberFormat="1" applyFont="1" applyFill="1" applyBorder="1" applyAlignment="1">
      <alignment/>
    </xf>
    <xf numFmtId="3" fontId="6" fillId="7" borderId="43" xfId="0" applyNumberFormat="1" applyFont="1" applyFill="1" applyBorder="1" applyAlignment="1">
      <alignment/>
    </xf>
    <xf numFmtId="3" fontId="6" fillId="7" borderId="30" xfId="0" applyNumberFormat="1" applyFont="1" applyFill="1" applyBorder="1" applyAlignment="1">
      <alignment/>
    </xf>
    <xf numFmtId="4" fontId="4" fillId="33" borderId="67" xfId="0" applyNumberFormat="1" applyFont="1" applyFill="1" applyBorder="1" applyAlignment="1">
      <alignment horizontal="center" vertical="center" wrapText="1"/>
    </xf>
    <xf numFmtId="4" fontId="4" fillId="7" borderId="67" xfId="0" applyNumberFormat="1" applyFont="1" applyFill="1" applyBorder="1" applyAlignment="1">
      <alignment horizontal="center" vertical="center" wrapText="1"/>
    </xf>
    <xf numFmtId="4" fontId="4" fillId="13" borderId="73" xfId="0" applyNumberFormat="1" applyFont="1" applyFill="1" applyBorder="1" applyAlignment="1">
      <alignment horizontal="center" vertical="center" wrapText="1"/>
    </xf>
    <xf numFmtId="3" fontId="66" fillId="7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7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3" fontId="4" fillId="13" borderId="40" xfId="0" applyNumberFormat="1" applyFont="1" applyFill="1" applyBorder="1" applyAlignment="1">
      <alignment/>
    </xf>
    <xf numFmtId="3" fontId="4" fillId="13" borderId="17" xfId="0" applyNumberFormat="1" applyFont="1" applyFill="1" applyBorder="1" applyAlignment="1">
      <alignment/>
    </xf>
    <xf numFmtId="0" fontId="70" fillId="13" borderId="42" xfId="0" applyFont="1" applyFill="1" applyBorder="1" applyAlignment="1">
      <alignment horizontal="left" vertical="center"/>
    </xf>
    <xf numFmtId="0" fontId="70" fillId="13" borderId="51" xfId="0" applyFont="1" applyFill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69" fillId="0" borderId="35" xfId="0" applyFont="1" applyBorder="1" applyAlignment="1">
      <alignment horizontal="left" vertical="center" wrapText="1"/>
    </xf>
    <xf numFmtId="0" fontId="69" fillId="0" borderId="38" xfId="0" applyFont="1" applyBorder="1" applyAlignment="1">
      <alignment horizontal="left" vertical="center"/>
    </xf>
    <xf numFmtId="3" fontId="6" fillId="34" borderId="28" xfId="0" applyNumberFormat="1" applyFont="1" applyFill="1" applyBorder="1" applyAlignment="1">
      <alignment vertical="center"/>
    </xf>
    <xf numFmtId="3" fontId="67" fillId="33" borderId="55" xfId="0" applyNumberFormat="1" applyFont="1" applyFill="1" applyBorder="1" applyAlignment="1">
      <alignment/>
    </xf>
    <xf numFmtId="3" fontId="68" fillId="33" borderId="48" xfId="0" applyNumberFormat="1" applyFont="1" applyFill="1" applyBorder="1" applyAlignment="1">
      <alignment/>
    </xf>
    <xf numFmtId="3" fontId="68" fillId="33" borderId="47" xfId="0" applyNumberFormat="1" applyFont="1" applyFill="1" applyBorder="1" applyAlignment="1">
      <alignment/>
    </xf>
    <xf numFmtId="3" fontId="67" fillId="33" borderId="53" xfId="0" applyNumberFormat="1" applyFont="1" applyFill="1" applyBorder="1" applyAlignment="1">
      <alignment/>
    </xf>
    <xf numFmtId="3" fontId="68" fillId="7" borderId="52" xfId="0" applyNumberFormat="1" applyFont="1" applyFill="1" applyBorder="1" applyAlignment="1">
      <alignment/>
    </xf>
    <xf numFmtId="3" fontId="68" fillId="33" borderId="62" xfId="0" applyNumberFormat="1" applyFont="1" applyFill="1" applyBorder="1" applyAlignment="1">
      <alignment/>
    </xf>
    <xf numFmtId="3" fontId="68" fillId="7" borderId="0" xfId="0" applyNumberFormat="1" applyFont="1" applyFill="1" applyBorder="1" applyAlignment="1">
      <alignment/>
    </xf>
    <xf numFmtId="3" fontId="68" fillId="7" borderId="46" xfId="0" applyNumberFormat="1" applyFont="1" applyFill="1" applyBorder="1" applyAlignment="1">
      <alignment/>
    </xf>
    <xf numFmtId="3" fontId="68" fillId="33" borderId="64" xfId="0" applyNumberFormat="1" applyFont="1" applyFill="1" applyBorder="1" applyAlignment="1">
      <alignment/>
    </xf>
    <xf numFmtId="3" fontId="68" fillId="7" borderId="65" xfId="0" applyNumberFormat="1" applyFont="1" applyFill="1" applyBorder="1" applyAlignment="1">
      <alignment/>
    </xf>
    <xf numFmtId="4" fontId="68" fillId="33" borderId="0" xfId="0" applyNumberFormat="1" applyFont="1" applyFill="1" applyBorder="1" applyAlignment="1">
      <alignment/>
    </xf>
    <xf numFmtId="3" fontId="68" fillId="33" borderId="57" xfId="0" applyNumberFormat="1" applyFont="1" applyFill="1" applyBorder="1" applyAlignment="1">
      <alignment/>
    </xf>
    <xf numFmtId="3" fontId="68" fillId="7" borderId="66" xfId="0" applyNumberFormat="1" applyFont="1" applyFill="1" applyBorder="1" applyAlignment="1">
      <alignment/>
    </xf>
    <xf numFmtId="3" fontId="68" fillId="34" borderId="47" xfId="0" applyNumberFormat="1" applyFont="1" applyFill="1" applyBorder="1" applyAlignment="1">
      <alignment/>
    </xf>
    <xf numFmtId="3" fontId="68" fillId="34" borderId="66" xfId="0" applyNumberFormat="1" applyFont="1" applyFill="1" applyBorder="1" applyAlignment="1">
      <alignment/>
    </xf>
    <xf numFmtId="0" fontId="68" fillId="33" borderId="4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67" fillId="35" borderId="58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4" fillId="35" borderId="62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4" fillId="35" borderId="64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0" fontId="49" fillId="7" borderId="19" xfId="0" applyFont="1" applyFill="1" applyBorder="1" applyAlignment="1">
      <alignment horizontal="center" vertical="center" wrapText="1"/>
    </xf>
    <xf numFmtId="3" fontId="0" fillId="0" borderId="42" xfId="0" applyNumberFormat="1" applyFill="1" applyBorder="1" applyAlignment="1">
      <alignment/>
    </xf>
    <xf numFmtId="0" fontId="0" fillId="13" borderId="79" xfId="0" applyFill="1" applyBorder="1" applyAlignment="1">
      <alignment horizontal="center"/>
    </xf>
    <xf numFmtId="3" fontId="49" fillId="0" borderId="24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49" fillId="0" borderId="31" xfId="0" applyNumberFormat="1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0" fontId="0" fillId="13" borderId="80" xfId="0" applyFill="1" applyBorder="1" applyAlignment="1">
      <alignment horizontal="center"/>
    </xf>
    <xf numFmtId="3" fontId="49" fillId="34" borderId="37" xfId="0" applyNumberFormat="1" applyFont="1" applyFill="1" applyBorder="1" applyAlignment="1">
      <alignment/>
    </xf>
    <xf numFmtId="3" fontId="66" fillId="13" borderId="19" xfId="0" applyNumberFormat="1" applyFont="1" applyFill="1" applyBorder="1" applyAlignment="1">
      <alignment/>
    </xf>
    <xf numFmtId="3" fontId="6" fillId="13" borderId="19" xfId="0" applyNumberFormat="1" applyFont="1" applyFill="1" applyBorder="1" applyAlignment="1">
      <alignment/>
    </xf>
    <xf numFmtId="3" fontId="4" fillId="13" borderId="34" xfId="0" applyNumberFormat="1" applyFont="1" applyFill="1" applyBorder="1" applyAlignment="1">
      <alignment/>
    </xf>
    <xf numFmtId="3" fontId="4" fillId="13" borderId="42" xfId="0" applyNumberFormat="1" applyFont="1" applyFill="1" applyBorder="1" applyAlignment="1">
      <alignment/>
    </xf>
    <xf numFmtId="3" fontId="4" fillId="13" borderId="43" xfId="0" applyNumberFormat="1" applyFont="1" applyFill="1" applyBorder="1" applyAlignment="1">
      <alignment/>
    </xf>
    <xf numFmtId="3" fontId="4" fillId="13" borderId="21" xfId="0" applyNumberFormat="1" applyFont="1" applyFill="1" applyBorder="1" applyAlignment="1">
      <alignment/>
    </xf>
    <xf numFmtId="3" fontId="6" fillId="13" borderId="16" xfId="0" applyNumberFormat="1" applyFont="1" applyFill="1" applyBorder="1" applyAlignment="1">
      <alignment/>
    </xf>
    <xf numFmtId="3" fontId="6" fillId="13" borderId="43" xfId="0" applyNumberFormat="1" applyFont="1" applyFill="1" applyBorder="1" applyAlignment="1">
      <alignment/>
    </xf>
    <xf numFmtId="3" fontId="6" fillId="13" borderId="42" xfId="0" applyNumberFormat="1" applyFont="1" applyFill="1" applyBorder="1" applyAlignment="1">
      <alignment/>
    </xf>
    <xf numFmtId="3" fontId="4" fillId="13" borderId="23" xfId="0" applyNumberFormat="1" applyFont="1" applyFill="1" applyBorder="1" applyAlignment="1">
      <alignment/>
    </xf>
    <xf numFmtId="3" fontId="6" fillId="13" borderId="23" xfId="0" applyNumberFormat="1" applyFont="1" applyFill="1" applyBorder="1" applyAlignment="1">
      <alignment/>
    </xf>
    <xf numFmtId="3" fontId="6" fillId="13" borderId="30" xfId="0" applyNumberFormat="1" applyFont="1" applyFill="1" applyBorder="1" applyAlignment="1">
      <alignment/>
    </xf>
    <xf numFmtId="3" fontId="6" fillId="13" borderId="27" xfId="0" applyNumberFormat="1" applyFont="1" applyFill="1" applyBorder="1" applyAlignment="1">
      <alignment/>
    </xf>
    <xf numFmtId="3" fontId="6" fillId="7" borderId="31" xfId="0" applyNumberFormat="1" applyFont="1" applyFill="1" applyBorder="1" applyAlignment="1">
      <alignment/>
    </xf>
    <xf numFmtId="3" fontId="6" fillId="13" borderId="31" xfId="0" applyNumberFormat="1" applyFont="1" applyFill="1" applyBorder="1" applyAlignment="1">
      <alignment/>
    </xf>
    <xf numFmtId="3" fontId="4" fillId="13" borderId="81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/>
    </xf>
    <xf numFmtId="4" fontId="6" fillId="35" borderId="82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 vertical="center"/>
    </xf>
    <xf numFmtId="3" fontId="14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67" fillId="33" borderId="0" xfId="0" applyNumberFormat="1" applyFont="1" applyFill="1" applyAlignment="1">
      <alignment/>
    </xf>
    <xf numFmtId="4" fontId="6" fillId="35" borderId="82" xfId="0" applyNumberFormat="1" applyFont="1" applyFill="1" applyBorder="1" applyAlignment="1">
      <alignment horizontal="center" vertical="center" wrapText="1"/>
    </xf>
    <xf numFmtId="4" fontId="6" fillId="7" borderId="82" xfId="0" applyNumberFormat="1" applyFont="1" applyFill="1" applyBorder="1" applyAlignment="1">
      <alignment horizontal="center" vertical="center" wrapText="1"/>
    </xf>
    <xf numFmtId="4" fontId="6" fillId="13" borderId="22" xfId="0" applyNumberFormat="1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vertical="center" wrapText="1"/>
    </xf>
    <xf numFmtId="3" fontId="6" fillId="35" borderId="67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3" fontId="6" fillId="35" borderId="49" xfId="0" applyNumberFormat="1" applyFont="1" applyFill="1" applyBorder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62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6" fillId="34" borderId="52" xfId="0" applyNumberFormat="1" applyFont="1" applyFill="1" applyBorder="1" applyAlignment="1">
      <alignment horizontal="right" vertical="center"/>
    </xf>
    <xf numFmtId="3" fontId="47" fillId="0" borderId="37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4" fillId="0" borderId="67" xfId="0" applyNumberFormat="1" applyFont="1" applyFill="1" applyBorder="1" applyAlignment="1">
      <alignment horizontal="center" vertical="center" wrapText="1"/>
    </xf>
    <xf numFmtId="3" fontId="66" fillId="0" borderId="19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3" fontId="6" fillId="7" borderId="56" xfId="0" applyNumberFormat="1" applyFont="1" applyFill="1" applyBorder="1" applyAlignment="1">
      <alignment/>
    </xf>
    <xf numFmtId="3" fontId="6" fillId="13" borderId="46" xfId="0" applyNumberFormat="1" applyFont="1" applyFill="1" applyBorder="1" applyAlignment="1">
      <alignment/>
    </xf>
    <xf numFmtId="3" fontId="6" fillId="13" borderId="52" xfId="0" applyNumberFormat="1" applyFont="1" applyFill="1" applyBorder="1" applyAlignment="1">
      <alignment/>
    </xf>
    <xf numFmtId="3" fontId="6" fillId="13" borderId="67" xfId="0" applyNumberFormat="1" applyFont="1" applyFill="1" applyBorder="1" applyAlignment="1">
      <alignment/>
    </xf>
    <xf numFmtId="3" fontId="10" fillId="33" borderId="47" xfId="0" applyNumberFormat="1" applyFont="1" applyFill="1" applyBorder="1" applyAlignment="1">
      <alignment/>
    </xf>
    <xf numFmtId="3" fontId="6" fillId="34" borderId="41" xfId="0" applyNumberFormat="1" applyFont="1" applyFill="1" applyBorder="1" applyAlignment="1">
      <alignment/>
    </xf>
    <xf numFmtId="4" fontId="6" fillId="7" borderId="5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3" fontId="68" fillId="33" borderId="62" xfId="0" applyNumberFormat="1" applyFont="1" applyFill="1" applyBorder="1" applyAlignment="1">
      <alignment/>
    </xf>
    <xf numFmtId="3" fontId="6" fillId="33" borderId="47" xfId="0" applyNumberFormat="1" applyFont="1" applyFill="1" applyBorder="1" applyAlignment="1">
      <alignment/>
    </xf>
    <xf numFmtId="3" fontId="74" fillId="33" borderId="48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14" fillId="33" borderId="53" xfId="0" applyNumberFormat="1" applyFont="1" applyFill="1" applyBorder="1" applyAlignment="1">
      <alignment/>
    </xf>
    <xf numFmtId="3" fontId="14" fillId="33" borderId="4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vertical="center"/>
    </xf>
    <xf numFmtId="3" fontId="75" fillId="33" borderId="53" xfId="0" applyNumberFormat="1" applyFont="1" applyFill="1" applyBorder="1" applyAlignment="1">
      <alignment/>
    </xf>
    <xf numFmtId="3" fontId="6" fillId="33" borderId="62" xfId="0" applyNumberFormat="1" applyFont="1" applyFill="1" applyBorder="1" applyAlignment="1">
      <alignment horizontal="center"/>
    </xf>
    <xf numFmtId="3" fontId="6" fillId="33" borderId="62" xfId="0" applyNumberFormat="1" applyFont="1" applyFill="1" applyBorder="1" applyAlignment="1">
      <alignment horizontal="center"/>
    </xf>
    <xf numFmtId="3" fontId="6" fillId="33" borderId="47" xfId="0" applyNumberFormat="1" applyFont="1" applyFill="1" applyBorder="1" applyAlignment="1">
      <alignment horizontal="center"/>
    </xf>
    <xf numFmtId="3" fontId="68" fillId="13" borderId="13" xfId="0" applyNumberFormat="1" applyFont="1" applyFill="1" applyBorder="1" applyAlignment="1">
      <alignment/>
    </xf>
    <xf numFmtId="3" fontId="68" fillId="13" borderId="18" xfId="0" applyNumberFormat="1" applyFont="1" applyFill="1" applyBorder="1" applyAlignment="1">
      <alignment/>
    </xf>
    <xf numFmtId="3" fontId="68" fillId="13" borderId="14" xfId="0" applyNumberFormat="1" applyFont="1" applyFill="1" applyBorder="1" applyAlignment="1">
      <alignment/>
    </xf>
    <xf numFmtId="3" fontId="68" fillId="13" borderId="26" xfId="0" applyNumberFormat="1" applyFont="1" applyFill="1" applyBorder="1" applyAlignment="1">
      <alignment/>
    </xf>
    <xf numFmtId="3" fontId="67" fillId="34" borderId="20" xfId="0" applyNumberFormat="1" applyFont="1" applyFill="1" applyBorder="1" applyAlignment="1">
      <alignment/>
    </xf>
    <xf numFmtId="3" fontId="68" fillId="34" borderId="22" xfId="0" applyNumberFormat="1" applyFont="1" applyFill="1" applyBorder="1" applyAlignment="1">
      <alignment/>
    </xf>
    <xf numFmtId="3" fontId="68" fillId="13" borderId="22" xfId="0" applyNumberFormat="1" applyFont="1" applyFill="1" applyBorder="1" applyAlignment="1">
      <alignment/>
    </xf>
    <xf numFmtId="3" fontId="4" fillId="7" borderId="71" xfId="0" applyNumberFormat="1" applyFont="1" applyFill="1" applyBorder="1" applyAlignment="1">
      <alignment/>
    </xf>
    <xf numFmtId="3" fontId="4" fillId="7" borderId="61" xfId="0" applyNumberFormat="1" applyFont="1" applyFill="1" applyBorder="1" applyAlignment="1">
      <alignment/>
    </xf>
    <xf numFmtId="0" fontId="4" fillId="33" borderId="47" xfId="0" applyFont="1" applyFill="1" applyBorder="1" applyAlignment="1">
      <alignment/>
    </xf>
    <xf numFmtId="3" fontId="6" fillId="35" borderId="8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 horizontal="right" vertical="center"/>
    </xf>
    <xf numFmtId="0" fontId="0" fillId="13" borderId="79" xfId="0" applyFill="1" applyBorder="1" applyAlignment="1">
      <alignment horizontal="right"/>
    </xf>
    <xf numFmtId="3" fontId="49" fillId="34" borderId="73" xfId="0" applyNumberFormat="1" applyFont="1" applyFill="1" applyBorder="1" applyAlignment="1">
      <alignment/>
    </xf>
    <xf numFmtId="3" fontId="0" fillId="13" borderId="79" xfId="0" applyNumberFormat="1" applyFill="1" applyBorder="1" applyAlignment="1">
      <alignment/>
    </xf>
    <xf numFmtId="3" fontId="0" fillId="13" borderId="84" xfId="0" applyNumberForma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3" fontId="6" fillId="13" borderId="25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13" borderId="4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22" xfId="0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right" vertical="top"/>
    </xf>
    <xf numFmtId="0" fontId="5" fillId="33" borderId="6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22" borderId="82" xfId="0" applyFont="1" applyFill="1" applyBorder="1" applyAlignment="1">
      <alignment/>
    </xf>
    <xf numFmtId="0" fontId="5" fillId="22" borderId="66" xfId="0" applyFont="1" applyFill="1" applyBorder="1" applyAlignment="1">
      <alignment/>
    </xf>
    <xf numFmtId="0" fontId="5" fillId="22" borderId="47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5" fillId="22" borderId="82" xfId="0" applyFont="1" applyFill="1" applyBorder="1" applyAlignment="1" quotePrefix="1">
      <alignment/>
    </xf>
    <xf numFmtId="0" fontId="5" fillId="22" borderId="67" xfId="0" applyFont="1" applyFill="1" applyBorder="1" applyAlignment="1">
      <alignment vertical="center"/>
    </xf>
    <xf numFmtId="0" fontId="5" fillId="22" borderId="52" xfId="0" applyFont="1" applyFill="1" applyBorder="1" applyAlignment="1">
      <alignment vertical="center"/>
    </xf>
    <xf numFmtId="0" fontId="5" fillId="22" borderId="47" xfId="0" applyFont="1" applyFill="1" applyBorder="1" applyAlignment="1">
      <alignment vertical="center"/>
    </xf>
    <xf numFmtId="0" fontId="5" fillId="22" borderId="82" xfId="0" applyFont="1" applyFill="1" applyBorder="1" applyAlignment="1" quotePrefix="1">
      <alignment vertical="center"/>
    </xf>
    <xf numFmtId="0" fontId="5" fillId="22" borderId="66" xfId="0" applyFont="1" applyFill="1" applyBorder="1" applyAlignment="1">
      <alignment vertical="center"/>
    </xf>
    <xf numFmtId="14" fontId="4" fillId="33" borderId="0" xfId="0" applyNumberFormat="1" applyFont="1" applyFill="1" applyAlignment="1">
      <alignment horizontal="left"/>
    </xf>
    <xf numFmtId="0" fontId="7" fillId="22" borderId="82" xfId="0" applyFont="1" applyFill="1" applyBorder="1" applyAlignment="1" quotePrefix="1">
      <alignment vertical="center"/>
    </xf>
    <xf numFmtId="0" fontId="7" fillId="22" borderId="66" xfId="0" applyFont="1" applyFill="1" applyBorder="1" applyAlignment="1">
      <alignment vertical="center"/>
    </xf>
    <xf numFmtId="0" fontId="7" fillId="22" borderId="47" xfId="0" applyFont="1" applyFill="1" applyBorder="1" applyAlignment="1">
      <alignment vertical="center"/>
    </xf>
    <xf numFmtId="0" fontId="4" fillId="35" borderId="22" xfId="0" applyFont="1" applyFill="1" applyBorder="1" applyAlignment="1">
      <alignment horizontal="left" vertical="top"/>
    </xf>
    <xf numFmtId="0" fontId="4" fillId="35" borderId="18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6" fillId="33" borderId="46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6" fillId="0" borderId="61" xfId="0" applyFont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76" fillId="0" borderId="50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7" fillId="0" borderId="28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7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left"/>
    </xf>
    <xf numFmtId="0" fontId="76" fillId="0" borderId="63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55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71" xfId="0" applyFont="1" applyBorder="1" applyAlignment="1">
      <alignment horizontal="left"/>
    </xf>
    <xf numFmtId="0" fontId="49" fillId="0" borderId="54" xfId="0" applyFont="1" applyBorder="1" applyAlignment="1">
      <alignment horizontal="left"/>
    </xf>
    <xf numFmtId="0" fontId="49" fillId="0" borderId="53" xfId="0" applyFont="1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24" xfId="0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67" xfId="0" applyFont="1" applyBorder="1" applyAlignment="1">
      <alignment horizontal="left"/>
    </xf>
    <xf numFmtId="0" fontId="49" fillId="0" borderId="81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67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13" borderId="66" xfId="0" applyFont="1" applyFill="1" applyBorder="1" applyAlignment="1">
      <alignment/>
    </xf>
    <xf numFmtId="0" fontId="5" fillId="13" borderId="47" xfId="0" applyFont="1" applyFill="1" applyBorder="1" applyAlignment="1">
      <alignment/>
    </xf>
    <xf numFmtId="0" fontId="79" fillId="13" borderId="0" xfId="0" applyFont="1" applyFill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4 2" xfId="50"/>
    <cellStyle name="Normální 5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66675</xdr:rowOff>
    </xdr:from>
    <xdr:to>
      <xdr:col>0</xdr:col>
      <xdr:colOff>952500</xdr:colOff>
      <xdr:row>1</xdr:row>
      <xdr:rowOff>809625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85725</xdr:rowOff>
    </xdr:from>
    <xdr:to>
      <xdr:col>5</xdr:col>
      <xdr:colOff>800100</xdr:colOff>
      <xdr:row>1</xdr:row>
      <xdr:rowOff>809625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571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0</xdr:col>
      <xdr:colOff>952500</xdr:colOff>
      <xdr:row>1</xdr:row>
      <xdr:rowOff>809625</xdr:rowOff>
    </xdr:to>
    <xdr:pic>
      <xdr:nvPicPr>
        <xdr:cNvPr id="3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85725</xdr:rowOff>
    </xdr:from>
    <xdr:to>
      <xdr:col>5</xdr:col>
      <xdr:colOff>800100</xdr:colOff>
      <xdr:row>1</xdr:row>
      <xdr:rowOff>809625</xdr:rowOff>
    </xdr:to>
    <xdr:pic>
      <xdr:nvPicPr>
        <xdr:cNvPr id="4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571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SheetLayoutView="100" zoomScalePageLayoutView="0" workbookViewId="0" topLeftCell="A37">
      <selection activeCell="G54" sqref="G5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66.125" style="0" customWidth="1"/>
    <col min="8" max="8" width="57.625" style="0" bestFit="1" customWidth="1"/>
  </cols>
  <sheetData>
    <row r="1" spans="1:10" ht="16.5" thickBot="1">
      <c r="A1" s="446" t="s">
        <v>343</v>
      </c>
      <c r="B1" s="446"/>
      <c r="C1" s="446"/>
      <c r="D1" s="446"/>
      <c r="E1" s="446"/>
      <c r="F1" s="446"/>
      <c r="G1" s="446"/>
      <c r="H1" s="43"/>
      <c r="I1" s="43"/>
      <c r="J1" s="43"/>
    </row>
    <row r="2" spans="1:10" ht="16.5" thickBot="1">
      <c r="A2" s="453" t="s">
        <v>3</v>
      </c>
      <c r="B2" s="454"/>
      <c r="C2" s="455" t="s">
        <v>247</v>
      </c>
      <c r="D2" s="456"/>
      <c r="E2" s="456"/>
      <c r="F2" s="456"/>
      <c r="G2" s="457"/>
      <c r="H2" s="43"/>
      <c r="I2" s="43"/>
      <c r="J2" s="43"/>
    </row>
    <row r="3" spans="1:10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75"/>
      <c r="J3" s="75"/>
    </row>
    <row r="4" spans="1:10" ht="15.75" thickBot="1">
      <c r="A4" s="8">
        <v>501</v>
      </c>
      <c r="B4" s="9" t="s">
        <v>6</v>
      </c>
      <c r="C4" s="18">
        <v>2984</v>
      </c>
      <c r="D4" s="137">
        <v>2119</v>
      </c>
      <c r="E4" s="138">
        <v>2984</v>
      </c>
      <c r="F4" s="139">
        <v>2984</v>
      </c>
      <c r="G4" s="137"/>
      <c r="H4" s="75"/>
      <c r="I4" s="75"/>
      <c r="J4" s="75"/>
    </row>
    <row r="5" spans="1:10" ht="14.25">
      <c r="A5" s="447" t="s">
        <v>7</v>
      </c>
      <c r="B5" s="13" t="s">
        <v>8</v>
      </c>
      <c r="C5" s="20">
        <v>2300</v>
      </c>
      <c r="D5" s="140">
        <v>1549</v>
      </c>
      <c r="E5" s="141">
        <v>2300</v>
      </c>
      <c r="F5" s="252">
        <v>2300</v>
      </c>
      <c r="G5" s="150"/>
      <c r="H5" s="43"/>
      <c r="I5" s="43"/>
      <c r="J5" s="43"/>
    </row>
    <row r="6" spans="1:10" ht="14.25">
      <c r="A6" s="448"/>
      <c r="B6" s="19" t="s">
        <v>9</v>
      </c>
      <c r="C6" s="14">
        <v>34</v>
      </c>
      <c r="D6" s="142">
        <v>30</v>
      </c>
      <c r="E6" s="143">
        <v>34</v>
      </c>
      <c r="F6" s="253">
        <v>34</v>
      </c>
      <c r="G6" s="142"/>
      <c r="H6" s="78"/>
      <c r="I6" s="43"/>
      <c r="J6" s="43"/>
    </row>
    <row r="7" spans="1:10" ht="15" thickBot="1">
      <c r="A7" s="449"/>
      <c r="B7" s="15" t="s">
        <v>10</v>
      </c>
      <c r="C7" s="22">
        <v>650</v>
      </c>
      <c r="D7" s="145">
        <v>540</v>
      </c>
      <c r="E7" s="146">
        <v>60</v>
      </c>
      <c r="F7" s="254">
        <v>60</v>
      </c>
      <c r="G7" s="168"/>
      <c r="H7" s="43"/>
      <c r="I7" s="43"/>
      <c r="J7" s="43"/>
    </row>
    <row r="8" spans="1:10" ht="15.75" thickBot="1">
      <c r="A8" s="8">
        <v>502</v>
      </c>
      <c r="B8" s="8" t="s">
        <v>11</v>
      </c>
      <c r="C8" s="18">
        <v>1750</v>
      </c>
      <c r="D8" s="148">
        <v>1310</v>
      </c>
      <c r="E8" s="149">
        <v>1750</v>
      </c>
      <c r="F8" s="139">
        <v>1750</v>
      </c>
      <c r="G8" s="148"/>
      <c r="H8" s="75"/>
      <c r="I8" s="43"/>
      <c r="J8" s="43"/>
    </row>
    <row r="9" spans="1:10" ht="15">
      <c r="A9" s="450" t="s">
        <v>7</v>
      </c>
      <c r="B9" s="122" t="s">
        <v>12</v>
      </c>
      <c r="C9" s="119">
        <v>310</v>
      </c>
      <c r="D9" s="150">
        <v>220</v>
      </c>
      <c r="E9" s="151">
        <v>310</v>
      </c>
      <c r="F9" s="255">
        <v>310</v>
      </c>
      <c r="G9" s="150"/>
      <c r="H9" s="43"/>
      <c r="I9" s="75"/>
      <c r="J9" s="75"/>
    </row>
    <row r="10" spans="1:10" ht="14.25">
      <c r="A10" s="451"/>
      <c r="B10" s="19" t="s">
        <v>13</v>
      </c>
      <c r="C10" s="20">
        <v>840</v>
      </c>
      <c r="D10" s="140">
        <v>610</v>
      </c>
      <c r="E10" s="141">
        <v>840</v>
      </c>
      <c r="F10" s="252">
        <v>840</v>
      </c>
      <c r="G10" s="140"/>
      <c r="H10" s="43"/>
      <c r="I10" s="43"/>
      <c r="J10" s="43"/>
    </row>
    <row r="11" spans="1:10" ht="14.25">
      <c r="A11" s="451"/>
      <c r="B11" s="19" t="s">
        <v>51</v>
      </c>
      <c r="C11" s="14">
        <v>600</v>
      </c>
      <c r="D11" s="142">
        <v>480</v>
      </c>
      <c r="E11" s="143">
        <v>600</v>
      </c>
      <c r="F11" s="253">
        <v>600</v>
      </c>
      <c r="G11" s="142"/>
      <c r="H11" s="43"/>
      <c r="I11" s="43"/>
      <c r="J11" s="43"/>
    </row>
    <row r="12" spans="1:10" ht="15" thickBot="1">
      <c r="A12" s="452"/>
      <c r="B12" s="15" t="s">
        <v>52</v>
      </c>
      <c r="C12" s="31"/>
      <c r="D12" s="153"/>
      <c r="E12" s="154"/>
      <c r="F12" s="256"/>
      <c r="G12" s="145"/>
      <c r="H12" s="43"/>
      <c r="I12" s="43"/>
      <c r="J12" s="43"/>
    </row>
    <row r="13" spans="1:10" ht="15.75" thickBot="1">
      <c r="A13" s="8">
        <v>504</v>
      </c>
      <c r="B13" s="9" t="s">
        <v>14</v>
      </c>
      <c r="C13" s="12"/>
      <c r="D13" s="137"/>
      <c r="E13" s="138"/>
      <c r="F13" s="147"/>
      <c r="G13" s="137"/>
      <c r="H13" s="38"/>
      <c r="I13" s="43"/>
      <c r="J13" s="43"/>
    </row>
    <row r="14" spans="1:10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38"/>
      <c r="J14" s="38"/>
    </row>
    <row r="15" spans="1:10" ht="16.5" thickBot="1">
      <c r="A15" s="8">
        <v>511</v>
      </c>
      <c r="B15" s="8" t="s">
        <v>2</v>
      </c>
      <c r="C15" s="18">
        <v>314</v>
      </c>
      <c r="D15" s="148">
        <v>250</v>
      </c>
      <c r="E15" s="149">
        <v>314</v>
      </c>
      <c r="F15" s="139">
        <v>314</v>
      </c>
      <c r="G15" s="412"/>
      <c r="H15" s="73"/>
      <c r="I15" s="38"/>
      <c r="J15" s="38"/>
    </row>
    <row r="16" spans="1:10" ht="15.75" thickBot="1">
      <c r="A16" s="9">
        <v>512</v>
      </c>
      <c r="B16" s="8" t="s">
        <v>15</v>
      </c>
      <c r="C16" s="12">
        <v>20</v>
      </c>
      <c r="D16" s="137">
        <v>5</v>
      </c>
      <c r="E16" s="138">
        <v>10</v>
      </c>
      <c r="F16" s="147">
        <v>10</v>
      </c>
      <c r="G16" s="148"/>
      <c r="H16" s="75"/>
      <c r="I16" s="73"/>
      <c r="J16" s="73"/>
    </row>
    <row r="17" spans="1:10" ht="15.75" thickBot="1">
      <c r="A17" s="8">
        <v>513</v>
      </c>
      <c r="B17" s="8" t="s">
        <v>16</v>
      </c>
      <c r="C17" s="18">
        <v>20</v>
      </c>
      <c r="D17" s="148">
        <v>10</v>
      </c>
      <c r="E17" s="149">
        <v>15</v>
      </c>
      <c r="F17" s="139">
        <v>15</v>
      </c>
      <c r="G17" s="249"/>
      <c r="H17" s="43"/>
      <c r="I17" s="75"/>
      <c r="J17" s="75"/>
    </row>
    <row r="18" spans="1:10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43"/>
      <c r="J18" s="43"/>
    </row>
    <row r="19" spans="1:10" ht="15.75" thickBot="1">
      <c r="A19" s="8">
        <v>518</v>
      </c>
      <c r="B19" s="8" t="s">
        <v>17</v>
      </c>
      <c r="C19" s="18">
        <v>1120</v>
      </c>
      <c r="D19" s="156">
        <v>900</v>
      </c>
      <c r="E19" s="180">
        <v>1126</v>
      </c>
      <c r="F19" s="139">
        <v>1126</v>
      </c>
      <c r="G19" s="314">
        <v>100</v>
      </c>
      <c r="H19" s="75"/>
      <c r="I19" s="43"/>
      <c r="J19" s="43"/>
    </row>
    <row r="20" spans="1:10" ht="15">
      <c r="A20" s="25" t="s">
        <v>7</v>
      </c>
      <c r="B20" s="122" t="s">
        <v>18</v>
      </c>
      <c r="C20" s="129">
        <v>20</v>
      </c>
      <c r="D20" s="202">
        <v>20</v>
      </c>
      <c r="E20" s="157">
        <v>20</v>
      </c>
      <c r="F20" s="152">
        <v>20</v>
      </c>
      <c r="G20" s="155"/>
      <c r="H20" s="75"/>
      <c r="I20" s="75"/>
      <c r="J20" s="75"/>
    </row>
    <row r="21" spans="1:10" ht="15">
      <c r="A21" s="23"/>
      <c r="B21" s="19" t="s">
        <v>251</v>
      </c>
      <c r="C21" s="49"/>
      <c r="D21" s="158"/>
      <c r="E21" s="159">
        <v>6</v>
      </c>
      <c r="F21" s="144">
        <v>6</v>
      </c>
      <c r="G21" s="158"/>
      <c r="H21" s="75"/>
      <c r="I21" s="75"/>
      <c r="J21" s="75"/>
    </row>
    <row r="22" spans="1:10" ht="15.75" thickBot="1">
      <c r="A22" s="23"/>
      <c r="B22" s="120" t="s">
        <v>10</v>
      </c>
      <c r="C22" s="160">
        <v>1100</v>
      </c>
      <c r="D22" s="161">
        <v>880</v>
      </c>
      <c r="E22" s="162">
        <v>1100</v>
      </c>
      <c r="F22" s="413">
        <v>1100</v>
      </c>
      <c r="G22" s="173" t="s">
        <v>342</v>
      </c>
      <c r="H22" s="75"/>
      <c r="I22" s="75"/>
      <c r="J22" s="75"/>
    </row>
    <row r="23" spans="1:10" ht="15.75" thickBot="1">
      <c r="A23" s="266">
        <v>521</v>
      </c>
      <c r="B23" s="266" t="s">
        <v>20</v>
      </c>
      <c r="C23" s="18">
        <v>342</v>
      </c>
      <c r="D23" s="148">
        <f>SUM(D24:D27)</f>
        <v>290</v>
      </c>
      <c r="E23" s="149">
        <f>SUM(E24:E27)</f>
        <v>342</v>
      </c>
      <c r="F23" s="139">
        <f>SUM(F24:F27)</f>
        <v>342</v>
      </c>
      <c r="G23" s="148"/>
      <c r="H23" s="75"/>
      <c r="I23" s="75"/>
      <c r="J23" s="75"/>
    </row>
    <row r="24" spans="1:10" ht="15">
      <c r="A24" s="164" t="s">
        <v>7</v>
      </c>
      <c r="B24" s="165" t="s">
        <v>21</v>
      </c>
      <c r="C24" s="119">
        <v>186</v>
      </c>
      <c r="D24" s="150">
        <v>186</v>
      </c>
      <c r="E24" s="141">
        <v>186</v>
      </c>
      <c r="F24" s="252">
        <v>186</v>
      </c>
      <c r="G24" s="150"/>
      <c r="H24" s="43"/>
      <c r="I24" s="75"/>
      <c r="J24" s="75"/>
    </row>
    <row r="25" spans="1:10" ht="14.25">
      <c r="A25" s="166"/>
      <c r="B25" s="167" t="s">
        <v>22</v>
      </c>
      <c r="C25" s="20">
        <v>6</v>
      </c>
      <c r="D25" s="140">
        <v>4</v>
      </c>
      <c r="E25" s="143">
        <v>6</v>
      </c>
      <c r="F25" s="253">
        <v>6</v>
      </c>
      <c r="G25" s="142"/>
      <c r="H25" s="43"/>
      <c r="I25" s="43"/>
      <c r="J25" s="43"/>
    </row>
    <row r="26" spans="1:10" ht="14.25">
      <c r="A26" s="166"/>
      <c r="B26" s="166" t="s">
        <v>23</v>
      </c>
      <c r="C26" s="16"/>
      <c r="D26" s="168"/>
      <c r="E26" s="169"/>
      <c r="F26" s="257"/>
      <c r="G26" s="168"/>
      <c r="H26" s="43"/>
      <c r="I26" s="43"/>
      <c r="J26" s="43"/>
    </row>
    <row r="27" spans="1:10" ht="15" thickBot="1">
      <c r="A27" s="171"/>
      <c r="B27" s="172" t="s">
        <v>24</v>
      </c>
      <c r="C27" s="31">
        <v>150</v>
      </c>
      <c r="D27" s="153">
        <v>100</v>
      </c>
      <c r="E27" s="154">
        <v>150</v>
      </c>
      <c r="F27" s="256">
        <v>150</v>
      </c>
      <c r="G27" s="153"/>
      <c r="H27" s="43"/>
      <c r="I27" s="43"/>
      <c r="J27" s="43"/>
    </row>
    <row r="28" spans="1:10" ht="15.75" thickBot="1">
      <c r="A28" s="8">
        <v>524</v>
      </c>
      <c r="B28" s="8" t="s">
        <v>25</v>
      </c>
      <c r="C28" s="18">
        <v>64</v>
      </c>
      <c r="D28" s="148">
        <v>55</v>
      </c>
      <c r="E28" s="149">
        <v>64</v>
      </c>
      <c r="F28" s="139">
        <v>64</v>
      </c>
      <c r="G28" s="148"/>
      <c r="H28" s="75"/>
      <c r="I28" s="43"/>
      <c r="J28" s="43"/>
    </row>
    <row r="29" spans="1:10" ht="15.75" thickBot="1">
      <c r="A29" s="8">
        <v>525</v>
      </c>
      <c r="B29" s="8" t="s">
        <v>26</v>
      </c>
      <c r="C29" s="18">
        <v>80</v>
      </c>
      <c r="D29" s="148">
        <v>68</v>
      </c>
      <c r="E29" s="149">
        <v>80</v>
      </c>
      <c r="F29" s="139">
        <v>80</v>
      </c>
      <c r="G29" s="148"/>
      <c r="H29" s="75"/>
      <c r="I29" s="75"/>
      <c r="J29" s="75"/>
    </row>
    <row r="30" spans="1:10" ht="15.75" thickBot="1">
      <c r="A30" s="8">
        <v>527</v>
      </c>
      <c r="B30" s="8" t="s">
        <v>53</v>
      </c>
      <c r="C30" s="18">
        <v>60</v>
      </c>
      <c r="D30" s="148">
        <v>52</v>
      </c>
      <c r="E30" s="149">
        <v>60</v>
      </c>
      <c r="F30" s="139">
        <v>60</v>
      </c>
      <c r="G30" s="148"/>
      <c r="H30" s="75"/>
      <c r="I30" s="75"/>
      <c r="J30" s="75"/>
    </row>
    <row r="31" spans="1:10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75"/>
      <c r="J31" s="75"/>
    </row>
    <row r="32" spans="1:10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75"/>
      <c r="I32" s="75"/>
      <c r="J32" s="75"/>
    </row>
    <row r="33" spans="1:10" ht="15.75" thickBot="1">
      <c r="A33" s="8">
        <v>538</v>
      </c>
      <c r="B33" s="8" t="s">
        <v>28</v>
      </c>
      <c r="C33" s="18"/>
      <c r="D33" s="148"/>
      <c r="E33" s="149"/>
      <c r="F33" s="139"/>
      <c r="G33" s="148"/>
      <c r="H33" s="75"/>
      <c r="I33" s="75"/>
      <c r="J33" s="75"/>
    </row>
    <row r="34" spans="1:10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75"/>
      <c r="J34" s="75"/>
    </row>
    <row r="35" spans="1:10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75"/>
      <c r="I35" s="75"/>
      <c r="J35" s="75"/>
    </row>
    <row r="36" spans="1:10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75"/>
      <c r="J36" s="75"/>
    </row>
    <row r="37" spans="1:10" ht="15.75" thickBot="1">
      <c r="A37" s="8">
        <v>551</v>
      </c>
      <c r="B37" s="8" t="s">
        <v>31</v>
      </c>
      <c r="C37" s="18">
        <v>3</v>
      </c>
      <c r="D37" s="148">
        <v>3</v>
      </c>
      <c r="E37" s="149">
        <v>6</v>
      </c>
      <c r="F37" s="139">
        <v>6</v>
      </c>
      <c r="G37" s="148"/>
      <c r="H37" s="75"/>
      <c r="I37" s="75"/>
      <c r="J37" s="75"/>
    </row>
    <row r="38" spans="1:10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75"/>
      <c r="J38" s="75"/>
    </row>
    <row r="39" spans="1:10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75"/>
      <c r="J39" s="75"/>
    </row>
    <row r="40" spans="1:10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75"/>
      <c r="J40" s="75"/>
    </row>
    <row r="41" spans="1:10" ht="15.75" thickBot="1">
      <c r="A41" s="33">
        <v>558</v>
      </c>
      <c r="B41" s="8" t="s">
        <v>67</v>
      </c>
      <c r="C41" s="18">
        <v>350</v>
      </c>
      <c r="D41" s="148">
        <v>600</v>
      </c>
      <c r="E41" s="149">
        <v>250</v>
      </c>
      <c r="F41" s="139">
        <v>250</v>
      </c>
      <c r="G41" s="148"/>
      <c r="H41" s="75"/>
      <c r="I41" s="75"/>
      <c r="J41" s="75"/>
    </row>
    <row r="42" spans="1:10" ht="15.75" thickBot="1">
      <c r="A42" s="33">
        <v>549</v>
      </c>
      <c r="B42" s="8" t="s">
        <v>32</v>
      </c>
      <c r="C42" s="18">
        <v>460</v>
      </c>
      <c r="D42" s="148">
        <v>400</v>
      </c>
      <c r="E42" s="149">
        <v>460</v>
      </c>
      <c r="F42" s="139">
        <v>460</v>
      </c>
      <c r="G42" s="148"/>
      <c r="H42" s="75"/>
      <c r="I42" s="75"/>
      <c r="J42" s="75"/>
    </row>
    <row r="43" spans="1:10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75"/>
      <c r="J43" s="75"/>
    </row>
    <row r="44" spans="1:10" ht="15.75" thickBot="1">
      <c r="A44" s="9">
        <v>569</v>
      </c>
      <c r="B44" s="9" t="s">
        <v>33</v>
      </c>
      <c r="C44" s="12">
        <v>2</v>
      </c>
      <c r="D44" s="137">
        <v>2</v>
      </c>
      <c r="E44" s="138">
        <v>2</v>
      </c>
      <c r="F44" s="147">
        <v>2</v>
      </c>
      <c r="G44" s="137"/>
      <c r="H44" s="75"/>
      <c r="I44" s="75"/>
      <c r="J44" s="75"/>
    </row>
    <row r="45" spans="1:10" ht="15.75" thickBot="1">
      <c r="A45" s="33" t="s">
        <v>173</v>
      </c>
      <c r="B45" s="8" t="s">
        <v>204</v>
      </c>
      <c r="C45" s="18">
        <v>27124</v>
      </c>
      <c r="D45" s="148">
        <v>30983</v>
      </c>
      <c r="E45" s="149">
        <v>30983</v>
      </c>
      <c r="F45" s="139">
        <v>30983</v>
      </c>
      <c r="G45" s="250" t="s">
        <v>175</v>
      </c>
      <c r="H45" s="75"/>
      <c r="I45" s="75"/>
      <c r="J45" s="75"/>
    </row>
    <row r="46" spans="1:10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75"/>
      <c r="J46" s="75"/>
    </row>
    <row r="47" spans="1:10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75"/>
      <c r="J47" s="75"/>
    </row>
    <row r="48" spans="1:10" ht="17.25" thickBot="1" thickTop="1">
      <c r="A48" s="55" t="s">
        <v>34</v>
      </c>
      <c r="B48" s="9" t="s">
        <v>35</v>
      </c>
      <c r="C48" s="12">
        <f>SUM(C4,C8,C13:C19,C23,C28:C47)</f>
        <v>34693</v>
      </c>
      <c r="D48" s="137">
        <f>SUM(D4,D8,D13:D19,D23,D28:D47)</f>
        <v>37047</v>
      </c>
      <c r="E48" s="138">
        <f>SUM(E4,E8,E13:E19,E23,E28:E47)</f>
        <v>38446</v>
      </c>
      <c r="F48" s="147">
        <f>SUM(F4,F8,F13:F19,F23,F28:F47)</f>
        <v>38446</v>
      </c>
      <c r="G48" s="137"/>
      <c r="H48" s="75"/>
      <c r="I48" s="76"/>
      <c r="J48" s="76"/>
    </row>
    <row r="49" spans="1:10" ht="15.75">
      <c r="A49" s="38"/>
      <c r="B49" s="38"/>
      <c r="C49" s="39"/>
      <c r="D49" s="39"/>
      <c r="E49" s="39"/>
      <c r="F49" s="402"/>
      <c r="G49" s="38"/>
      <c r="H49" s="75"/>
      <c r="I49" s="76"/>
      <c r="J49" s="76"/>
    </row>
    <row r="50" spans="1:10" ht="16.5" thickBot="1">
      <c r="A50" s="38"/>
      <c r="B50" s="38"/>
      <c r="C50" s="39"/>
      <c r="D50" s="39"/>
      <c r="E50" s="39"/>
      <c r="F50" s="402"/>
      <c r="G50" s="38"/>
      <c r="H50" s="75"/>
      <c r="I50" s="77"/>
      <c r="J50" s="77"/>
    </row>
    <row r="51" spans="1:10" ht="45.75" thickBot="1">
      <c r="A51" s="6"/>
      <c r="B51" s="6" t="s">
        <v>5</v>
      </c>
      <c r="C51" s="134" t="s">
        <v>243</v>
      </c>
      <c r="D51" s="134" t="s">
        <v>248</v>
      </c>
      <c r="E51" s="414" t="s">
        <v>249</v>
      </c>
      <c r="F51" s="136" t="s">
        <v>353</v>
      </c>
      <c r="G51" s="7" t="s">
        <v>189</v>
      </c>
      <c r="H51" s="43"/>
      <c r="I51" s="76"/>
      <c r="J51" s="76"/>
    </row>
    <row r="52" spans="1:10" ht="16.5" thickBot="1">
      <c r="A52" s="40">
        <v>602</v>
      </c>
      <c r="B52" s="8" t="s">
        <v>36</v>
      </c>
      <c r="C52" s="18">
        <v>305</v>
      </c>
      <c r="D52" s="148">
        <v>120</v>
      </c>
      <c r="E52" s="149">
        <v>305</v>
      </c>
      <c r="F52" s="139">
        <v>305</v>
      </c>
      <c r="G52" s="8"/>
      <c r="H52" s="75"/>
      <c r="I52" s="76"/>
      <c r="J52" s="76"/>
    </row>
    <row r="53" spans="1:10" ht="16.5" thickBot="1">
      <c r="A53" s="8">
        <v>603</v>
      </c>
      <c r="B53" s="8" t="s">
        <v>37</v>
      </c>
      <c r="C53" s="18">
        <v>270</v>
      </c>
      <c r="D53" s="148">
        <v>220</v>
      </c>
      <c r="E53" s="149">
        <v>270</v>
      </c>
      <c r="F53" s="139">
        <v>270</v>
      </c>
      <c r="G53" s="8"/>
      <c r="H53" s="75"/>
      <c r="I53" s="76"/>
      <c r="J53" s="76"/>
    </row>
    <row r="54" spans="1:10" ht="16.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76"/>
      <c r="J54" s="76"/>
    </row>
    <row r="55" spans="1:10" ht="16.5" thickBot="1">
      <c r="A55" s="33">
        <v>609</v>
      </c>
      <c r="B55" s="8" t="s">
        <v>38</v>
      </c>
      <c r="C55" s="18">
        <v>3205</v>
      </c>
      <c r="D55" s="148">
        <v>2000</v>
      </c>
      <c r="E55" s="149">
        <v>3205</v>
      </c>
      <c r="F55" s="139">
        <v>3205</v>
      </c>
      <c r="G55" s="8"/>
      <c r="H55" s="75"/>
      <c r="I55" s="76"/>
      <c r="J55" s="76"/>
    </row>
    <row r="56" spans="1:10" ht="16.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77"/>
      <c r="J56" s="77"/>
    </row>
    <row r="57" spans="1:10" ht="16.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77"/>
      <c r="J57" s="77"/>
    </row>
    <row r="58" spans="1:10" ht="16.5" thickBot="1">
      <c r="A58" s="54" t="s">
        <v>70</v>
      </c>
      <c r="B58" s="23" t="s">
        <v>71</v>
      </c>
      <c r="C58" s="12">
        <v>20</v>
      </c>
      <c r="D58" s="137">
        <v>2</v>
      </c>
      <c r="E58" s="138">
        <v>20</v>
      </c>
      <c r="F58" s="147">
        <v>20</v>
      </c>
      <c r="G58" s="28"/>
      <c r="H58" s="43"/>
      <c r="I58" s="76"/>
      <c r="J58" s="76"/>
    </row>
    <row r="59" spans="1:10" ht="16.5" thickBot="1">
      <c r="A59" s="8">
        <v>648</v>
      </c>
      <c r="B59" s="8" t="s">
        <v>39</v>
      </c>
      <c r="C59" s="18">
        <v>50</v>
      </c>
      <c r="D59" s="148">
        <v>2</v>
      </c>
      <c r="E59" s="149">
        <v>50</v>
      </c>
      <c r="F59" s="139">
        <v>50</v>
      </c>
      <c r="G59" s="8"/>
      <c r="H59" s="75"/>
      <c r="I59" s="76"/>
      <c r="J59" s="76"/>
    </row>
    <row r="60" spans="1:10" ht="16.5" thickBot="1">
      <c r="A60" s="8">
        <v>649</v>
      </c>
      <c r="B60" s="8" t="s">
        <v>40</v>
      </c>
      <c r="C60" s="18">
        <v>13</v>
      </c>
      <c r="D60" s="148">
        <v>12</v>
      </c>
      <c r="E60" s="149">
        <v>13</v>
      </c>
      <c r="F60" s="139">
        <v>13</v>
      </c>
      <c r="G60" s="8"/>
      <c r="H60" s="75"/>
      <c r="I60" s="77"/>
      <c r="J60" s="77"/>
    </row>
    <row r="61" spans="1:10" ht="16.5" thickBot="1">
      <c r="A61" s="8">
        <v>662</v>
      </c>
      <c r="B61" s="8" t="s">
        <v>41</v>
      </c>
      <c r="C61" s="18">
        <v>6</v>
      </c>
      <c r="D61" s="148">
        <v>8</v>
      </c>
      <c r="E61" s="149">
        <v>8</v>
      </c>
      <c r="F61" s="139">
        <v>8</v>
      </c>
      <c r="G61" s="41"/>
      <c r="H61" s="43"/>
      <c r="I61" s="77"/>
      <c r="J61" s="77"/>
    </row>
    <row r="62" spans="1:10" ht="16.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77"/>
      <c r="J62" s="77"/>
    </row>
    <row r="63" spans="1:10" ht="16.5" thickBot="1">
      <c r="A63" s="33" t="s">
        <v>72</v>
      </c>
      <c r="B63" s="8" t="s">
        <v>57</v>
      </c>
      <c r="C63" s="18">
        <f>SUM(C64:C66)</f>
        <v>27124</v>
      </c>
      <c r="D63" s="156">
        <v>30983</v>
      </c>
      <c r="E63" s="180">
        <v>30983</v>
      </c>
      <c r="F63" s="139">
        <v>30983</v>
      </c>
      <c r="G63" s="41"/>
      <c r="H63" s="43"/>
      <c r="I63" s="77"/>
      <c r="J63" s="77"/>
    </row>
    <row r="64" spans="1:10" ht="16.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76"/>
      <c r="J64" s="76"/>
    </row>
    <row r="65" spans="1:10" ht="16.5" thickBot="1">
      <c r="A65" s="181"/>
      <c r="B65" s="115" t="s">
        <v>208</v>
      </c>
      <c r="C65" s="18">
        <v>27124</v>
      </c>
      <c r="D65" s="148">
        <v>30983</v>
      </c>
      <c r="E65" s="178">
        <v>30983</v>
      </c>
      <c r="F65" s="179">
        <v>30983</v>
      </c>
      <c r="G65" s="56" t="s">
        <v>175</v>
      </c>
      <c r="H65" s="43"/>
      <c r="I65" s="76"/>
      <c r="J65" s="76"/>
    </row>
    <row r="66" spans="1:10" ht="16.5" thickBot="1">
      <c r="A66" s="187"/>
      <c r="B66" s="188" t="s">
        <v>209</v>
      </c>
      <c r="C66" s="37"/>
      <c r="D66" s="175"/>
      <c r="E66" s="189"/>
      <c r="F66" s="177"/>
      <c r="G66" s="42" t="s">
        <v>177</v>
      </c>
      <c r="H66" s="43"/>
      <c r="I66" s="77"/>
      <c r="J66" s="77"/>
    </row>
    <row r="67" spans="1:10" ht="17.25" thickBot="1" thickTop="1">
      <c r="A67" s="9" t="s">
        <v>43</v>
      </c>
      <c r="B67" s="9" t="s">
        <v>44</v>
      </c>
      <c r="C67" s="12">
        <f>SUM(C52:C63)</f>
        <v>30993</v>
      </c>
      <c r="D67" s="12">
        <f>SUM(D52:D63)</f>
        <v>33347</v>
      </c>
      <c r="E67" s="10">
        <f>SUM(E52:E63)</f>
        <v>34854</v>
      </c>
      <c r="F67" s="147">
        <f>SUM(F52:F63)</f>
        <v>34854</v>
      </c>
      <c r="G67" s="9"/>
      <c r="H67" s="75"/>
      <c r="I67" s="76"/>
      <c r="J67" s="76"/>
    </row>
    <row r="68" spans="1:10" ht="15.75">
      <c r="A68" s="38"/>
      <c r="B68" s="38"/>
      <c r="C68" s="39"/>
      <c r="D68" s="39"/>
      <c r="E68" s="39"/>
      <c r="F68" s="402"/>
      <c r="G68" s="38"/>
      <c r="H68" s="75"/>
      <c r="I68" s="77"/>
      <c r="J68" s="77"/>
    </row>
    <row r="69" spans="1:10" ht="15.75" thickBot="1">
      <c r="A69" s="43" t="s">
        <v>0</v>
      </c>
      <c r="B69" s="43"/>
      <c r="C69" s="44"/>
      <c r="D69" s="44"/>
      <c r="E69" s="44"/>
      <c r="F69" s="415"/>
      <c r="G69" s="43"/>
      <c r="H69" s="43"/>
      <c r="I69" s="77"/>
      <c r="J69" s="77"/>
    </row>
    <row r="70" spans="1:10" ht="45.75" thickBot="1">
      <c r="A70" s="190" t="s">
        <v>182</v>
      </c>
      <c r="B70" s="190"/>
      <c r="C70" s="190"/>
      <c r="D70" s="190"/>
      <c r="E70" s="191" t="s">
        <v>249</v>
      </c>
      <c r="F70" s="136" t="s">
        <v>249</v>
      </c>
      <c r="G70" s="190"/>
      <c r="H70" s="75"/>
      <c r="I70" s="76"/>
      <c r="J70" s="76"/>
    </row>
    <row r="71" spans="1:10" ht="15">
      <c r="A71" s="122" t="s">
        <v>45</v>
      </c>
      <c r="B71" s="122" t="s">
        <v>183</v>
      </c>
      <c r="C71" s="127">
        <f>SUM(C67)</f>
        <v>30993</v>
      </c>
      <c r="D71" s="127">
        <f>SUM(D67)</f>
        <v>33347</v>
      </c>
      <c r="E71" s="192">
        <f>SUM(E67)</f>
        <v>34854</v>
      </c>
      <c r="F71" s="193">
        <f>SUM(F67)</f>
        <v>34854</v>
      </c>
      <c r="G71" s="122"/>
      <c r="H71" s="43"/>
      <c r="I71" s="75"/>
      <c r="J71" s="75"/>
    </row>
    <row r="72" spans="1:10" ht="15">
      <c r="A72" s="28" t="s">
        <v>45</v>
      </c>
      <c r="B72" s="28" t="s">
        <v>184</v>
      </c>
      <c r="C72" s="65">
        <v>970</v>
      </c>
      <c r="D72" s="65">
        <v>560</v>
      </c>
      <c r="E72" s="196">
        <v>970</v>
      </c>
      <c r="F72" s="197">
        <v>970</v>
      </c>
      <c r="G72" s="28"/>
      <c r="H72" s="43"/>
      <c r="I72" s="75"/>
      <c r="J72" s="75"/>
    </row>
    <row r="73" spans="1:10" ht="15">
      <c r="A73" s="19" t="s">
        <v>47</v>
      </c>
      <c r="B73" s="19" t="s">
        <v>185</v>
      </c>
      <c r="C73" s="64">
        <f>SUM(C48)</f>
        <v>34693</v>
      </c>
      <c r="D73" s="64">
        <f>SUM(D48)</f>
        <v>37047</v>
      </c>
      <c r="E73" s="196">
        <f>SUM(E48)</f>
        <v>38446</v>
      </c>
      <c r="F73" s="197">
        <f>SUM(F48)</f>
        <v>38446</v>
      </c>
      <c r="G73" s="27"/>
      <c r="H73" s="43"/>
      <c r="I73" s="75"/>
      <c r="J73" s="75"/>
    </row>
    <row r="74" spans="1:10" ht="15.75" thickBot="1">
      <c r="A74" s="15" t="s">
        <v>47</v>
      </c>
      <c r="B74" s="15" t="s">
        <v>186</v>
      </c>
      <c r="C74" s="198">
        <v>951</v>
      </c>
      <c r="D74" s="198">
        <v>550</v>
      </c>
      <c r="E74" s="196">
        <v>951</v>
      </c>
      <c r="F74" s="197">
        <v>951</v>
      </c>
      <c r="G74" s="15"/>
      <c r="H74" s="43"/>
      <c r="I74" s="38"/>
      <c r="J74" s="38"/>
    </row>
    <row r="75" spans="1:10" ht="15.75" thickBot="1">
      <c r="A75" s="8"/>
      <c r="B75" s="47" t="s">
        <v>187</v>
      </c>
      <c r="C75" s="48">
        <f>SUM(C73-C71)</f>
        <v>3700</v>
      </c>
      <c r="D75" s="48">
        <f>SUM(D73-D71)</f>
        <v>3700</v>
      </c>
      <c r="E75" s="311">
        <f>SUM(E73-E71)</f>
        <v>3592</v>
      </c>
      <c r="F75" s="311">
        <f>SUM(F73-F71)</f>
        <v>3592</v>
      </c>
      <c r="G75" s="8"/>
      <c r="H75" s="75"/>
      <c r="I75" s="75"/>
      <c r="J75" s="75"/>
    </row>
    <row r="76" spans="1:10" ht="15">
      <c r="A76" s="38"/>
      <c r="B76" s="52"/>
      <c r="C76" s="53"/>
      <c r="D76" s="53"/>
      <c r="E76" s="103"/>
      <c r="F76" s="103"/>
      <c r="G76" s="38"/>
      <c r="H76" s="75"/>
      <c r="I76" s="75"/>
      <c r="J76" s="75"/>
    </row>
    <row r="77" spans="1:10" ht="15">
      <c r="A77" s="38"/>
      <c r="B77" s="52"/>
      <c r="C77" s="53"/>
      <c r="D77" s="53"/>
      <c r="E77" s="103"/>
      <c r="F77" s="103"/>
      <c r="G77" s="38"/>
      <c r="H77" s="75"/>
      <c r="I77" s="43"/>
      <c r="J77" s="43"/>
    </row>
    <row r="78" spans="1:10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43"/>
      <c r="J78" s="43"/>
    </row>
    <row r="79" spans="1:10" ht="15">
      <c r="A79" s="201" t="s">
        <v>210</v>
      </c>
      <c r="B79" s="52"/>
      <c r="C79" s="53"/>
      <c r="D79" s="53"/>
      <c r="E79" s="53"/>
      <c r="F79" s="53"/>
      <c r="G79" s="38"/>
      <c r="H79" s="75"/>
      <c r="I79" s="43"/>
      <c r="J79" s="43"/>
    </row>
    <row r="80" spans="1:10" ht="15">
      <c r="A80" s="38"/>
      <c r="B80" s="52"/>
      <c r="C80" s="53"/>
      <c r="D80" s="53"/>
      <c r="E80" s="53"/>
      <c r="F80" s="53"/>
      <c r="G80" s="38"/>
      <c r="H80" s="75"/>
      <c r="I80" s="43"/>
      <c r="J80" s="43"/>
    </row>
    <row r="81" spans="1:10" ht="15">
      <c r="A81" s="201" t="s">
        <v>210</v>
      </c>
      <c r="B81" s="52"/>
      <c r="C81" s="53"/>
      <c r="D81" s="53"/>
      <c r="E81" s="53"/>
      <c r="F81" s="53"/>
      <c r="G81" s="38"/>
      <c r="H81" s="75"/>
      <c r="I81" s="43"/>
      <c r="J81" s="43"/>
    </row>
    <row r="82" spans="1:10" ht="14.25">
      <c r="A82" s="1" t="s">
        <v>333</v>
      </c>
      <c r="B82" s="1"/>
      <c r="C82" s="1"/>
      <c r="D82" s="1"/>
      <c r="E82" s="1"/>
      <c r="F82" s="1"/>
      <c r="G82" s="1"/>
      <c r="H82" s="43"/>
      <c r="I82" s="43"/>
      <c r="J82" s="43"/>
    </row>
    <row r="83" spans="1:10" ht="14.25">
      <c r="A83" s="1" t="s">
        <v>334</v>
      </c>
      <c r="B83" s="1"/>
      <c r="C83" s="1"/>
      <c r="D83" s="1"/>
      <c r="E83" s="1"/>
      <c r="F83" s="1"/>
      <c r="G83" s="1"/>
      <c r="H83" s="43"/>
      <c r="I83" s="43"/>
      <c r="J83" s="43"/>
    </row>
    <row r="84" spans="1:10" ht="14.25">
      <c r="A84" s="1" t="s">
        <v>335</v>
      </c>
      <c r="B84" s="1"/>
      <c r="C84" s="1"/>
      <c r="D84" s="1"/>
      <c r="E84" s="1"/>
      <c r="F84" s="1"/>
      <c r="G84" s="1"/>
      <c r="H84" s="43"/>
      <c r="I84" s="43"/>
      <c r="J84" s="43"/>
    </row>
    <row r="85" spans="1:10" ht="14.25">
      <c r="A85" s="1" t="s">
        <v>336</v>
      </c>
      <c r="B85" s="1"/>
      <c r="C85" s="1"/>
      <c r="D85" s="1"/>
      <c r="E85" s="1"/>
      <c r="F85" s="1"/>
      <c r="G85" s="1"/>
      <c r="H85" s="43"/>
      <c r="I85" s="43"/>
      <c r="J85" s="43"/>
    </row>
    <row r="86" spans="1:10" ht="14.25">
      <c r="A86" s="1" t="s">
        <v>337</v>
      </c>
      <c r="B86" s="1"/>
      <c r="C86" s="1"/>
      <c r="D86" s="1"/>
      <c r="E86" s="1"/>
      <c r="F86" s="1"/>
      <c r="G86" s="1"/>
      <c r="H86" s="43"/>
      <c r="I86" s="43"/>
      <c r="J86" s="43"/>
    </row>
    <row r="87" spans="1:10" ht="14.25">
      <c r="A87" s="1" t="s">
        <v>338</v>
      </c>
      <c r="B87" s="1"/>
      <c r="C87" s="1"/>
      <c r="D87" s="1"/>
      <c r="E87" s="1"/>
      <c r="F87" s="1"/>
      <c r="G87" s="1"/>
      <c r="H87" s="43"/>
      <c r="I87" s="43"/>
      <c r="J87" s="43"/>
    </row>
    <row r="88" spans="1:10" ht="15">
      <c r="A88" s="38"/>
      <c r="B88" s="52"/>
      <c r="C88" s="53"/>
      <c r="D88" s="53"/>
      <c r="E88" s="53"/>
      <c r="F88" s="53"/>
      <c r="G88" s="38"/>
      <c r="H88" s="43"/>
      <c r="I88" s="43"/>
      <c r="J88" s="43"/>
    </row>
    <row r="89" spans="1:10" ht="15">
      <c r="A89" s="445" t="s">
        <v>252</v>
      </c>
      <c r="B89" s="445"/>
      <c r="C89" s="44"/>
      <c r="D89" s="44"/>
      <c r="E89" s="44"/>
      <c r="F89" s="45"/>
      <c r="G89" s="43"/>
      <c r="H89" s="43"/>
      <c r="I89" s="43"/>
      <c r="J89" s="43"/>
    </row>
    <row r="90" spans="1:10" ht="15">
      <c r="A90" s="445" t="s">
        <v>253</v>
      </c>
      <c r="B90" s="445"/>
      <c r="C90" s="44"/>
      <c r="D90" s="44"/>
      <c r="E90" s="44"/>
      <c r="F90" s="45"/>
      <c r="G90" s="43"/>
      <c r="H90" s="43"/>
      <c r="I90" s="43"/>
      <c r="J90" s="43"/>
    </row>
    <row r="91" spans="1:10" ht="15">
      <c r="A91" s="445" t="s">
        <v>254</v>
      </c>
      <c r="B91" s="445"/>
      <c r="C91" s="44"/>
      <c r="D91" s="44"/>
      <c r="E91" s="44"/>
      <c r="F91" s="45"/>
      <c r="G91" s="43"/>
      <c r="H91" s="43"/>
      <c r="I91" s="50"/>
      <c r="J91" s="50"/>
    </row>
    <row r="92" spans="1:10" ht="15">
      <c r="A92" s="43"/>
      <c r="B92" s="43"/>
      <c r="C92" s="44"/>
      <c r="D92" s="44"/>
      <c r="E92" s="44"/>
      <c r="F92" s="45"/>
      <c r="G92" s="43"/>
      <c r="H92" s="43"/>
      <c r="I92" s="50"/>
      <c r="J92" s="50"/>
    </row>
    <row r="93" spans="1:10" ht="15">
      <c r="A93" s="43"/>
      <c r="B93" s="43"/>
      <c r="C93" s="44"/>
      <c r="D93" s="44"/>
      <c r="E93" s="44"/>
      <c r="F93" s="45"/>
      <c r="G93" s="43"/>
      <c r="H93" s="43"/>
      <c r="I93" s="50"/>
      <c r="J93" s="50"/>
    </row>
    <row r="94" spans="1:10" ht="15">
      <c r="A94" s="43"/>
      <c r="B94" s="43"/>
      <c r="C94" s="44"/>
      <c r="D94" s="44"/>
      <c r="E94" s="44"/>
      <c r="F94" s="45"/>
      <c r="G94" s="43"/>
      <c r="H94" s="43"/>
      <c r="I94" s="50"/>
      <c r="J94" s="50"/>
    </row>
    <row r="95" spans="1:10" ht="15">
      <c r="A95" s="43"/>
      <c r="B95" s="43"/>
      <c r="C95" s="44"/>
      <c r="D95" s="44"/>
      <c r="E95" s="44"/>
      <c r="F95" s="45"/>
      <c r="G95" s="43"/>
      <c r="H95" s="43"/>
      <c r="I95" s="50"/>
      <c r="J95" s="50"/>
    </row>
    <row r="96" spans="1:10" ht="15">
      <c r="A96" s="43"/>
      <c r="B96" s="43"/>
      <c r="C96" s="44"/>
      <c r="D96" s="44"/>
      <c r="E96" s="44"/>
      <c r="F96" s="45"/>
      <c r="G96" s="43"/>
      <c r="H96" s="43"/>
      <c r="I96" s="50"/>
      <c r="J96" s="50"/>
    </row>
    <row r="97" spans="1:10" ht="12.75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2.7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2.75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</sheetData>
  <sheetProtection/>
  <protectedRanges>
    <protectedRange sqref="C2" name="Oblast10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  <protectedRange sqref="C83:G83" name="Oblast9_1_2_1"/>
  </protectedRanges>
  <mergeCells count="9">
    <mergeCell ref="A89:B89"/>
    <mergeCell ref="A90:B90"/>
    <mergeCell ref="A91:B91"/>
    <mergeCell ref="A1:G1"/>
    <mergeCell ref="A5:A7"/>
    <mergeCell ref="A9:A12"/>
    <mergeCell ref="A2:B2"/>
    <mergeCell ref="C2:G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61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2" ht="16.5" thickBot="1">
      <c r="A1" s="446" t="s">
        <v>349</v>
      </c>
      <c r="B1" s="446"/>
      <c r="C1" s="446"/>
      <c r="D1" s="446"/>
      <c r="E1" s="446"/>
      <c r="F1" s="446"/>
      <c r="G1" s="446"/>
      <c r="H1" s="43"/>
      <c r="I1" s="50"/>
      <c r="J1" s="50"/>
      <c r="K1" s="50"/>
      <c r="L1" s="50"/>
    </row>
    <row r="2" spans="1:12" ht="16.5" thickBot="1">
      <c r="A2" s="453" t="s">
        <v>3</v>
      </c>
      <c r="B2" s="454"/>
      <c r="C2" s="459" t="s">
        <v>224</v>
      </c>
      <c r="D2" s="456"/>
      <c r="E2" s="456"/>
      <c r="F2" s="456"/>
      <c r="G2" s="457"/>
      <c r="H2" s="43"/>
      <c r="I2" s="50"/>
      <c r="J2" s="50"/>
      <c r="K2" s="50"/>
      <c r="L2" s="50"/>
    </row>
    <row r="3" spans="1:12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  <c r="L3" s="50"/>
    </row>
    <row r="4" spans="1:12" ht="15.75" thickBot="1">
      <c r="A4" s="8">
        <v>501</v>
      </c>
      <c r="B4" s="9" t="s">
        <v>6</v>
      </c>
      <c r="C4" s="18">
        <f>SUM(C5:C7)</f>
        <v>540</v>
      </c>
      <c r="D4" s="137">
        <f>SUM(D5:D7)</f>
        <v>560</v>
      </c>
      <c r="E4" s="138">
        <f>SUM(E5:E7)</f>
        <v>560</v>
      </c>
      <c r="F4" s="139">
        <f>SUM(F5:F7)</f>
        <v>560</v>
      </c>
      <c r="G4" s="137"/>
      <c r="H4" s="75"/>
      <c r="I4" s="50"/>
      <c r="J4" s="50"/>
      <c r="K4" s="50"/>
      <c r="L4" s="50"/>
    </row>
    <row r="5" spans="1:12" ht="14.25">
      <c r="A5" s="447" t="s">
        <v>7</v>
      </c>
      <c r="B5" s="13" t="s">
        <v>8</v>
      </c>
      <c r="C5" s="20">
        <v>0</v>
      </c>
      <c r="D5" s="140"/>
      <c r="E5" s="141"/>
      <c r="F5" s="252"/>
      <c r="G5" s="150"/>
      <c r="H5" s="43"/>
      <c r="I5" s="50"/>
      <c r="J5" s="50"/>
      <c r="K5" s="50"/>
      <c r="L5" s="50"/>
    </row>
    <row r="6" spans="1:12" ht="14.25">
      <c r="A6" s="448"/>
      <c r="B6" s="19" t="s">
        <v>9</v>
      </c>
      <c r="C6" s="14">
        <v>400</v>
      </c>
      <c r="D6" s="142">
        <v>400</v>
      </c>
      <c r="E6" s="143">
        <v>400</v>
      </c>
      <c r="F6" s="253">
        <v>400</v>
      </c>
      <c r="G6" s="142"/>
      <c r="H6" s="78"/>
      <c r="I6" s="50"/>
      <c r="J6" s="50"/>
      <c r="K6" s="50"/>
      <c r="L6" s="50"/>
    </row>
    <row r="7" spans="1:12" ht="15" thickBot="1">
      <c r="A7" s="449"/>
      <c r="B7" s="15" t="s">
        <v>10</v>
      </c>
      <c r="C7" s="22">
        <v>140</v>
      </c>
      <c r="D7" s="145">
        <v>160</v>
      </c>
      <c r="E7" s="146">
        <v>160</v>
      </c>
      <c r="F7" s="254">
        <v>160</v>
      </c>
      <c r="G7" s="168" t="s">
        <v>76</v>
      </c>
      <c r="H7" s="43"/>
      <c r="I7" s="50"/>
      <c r="J7" s="50"/>
      <c r="K7" s="50"/>
      <c r="L7" s="50"/>
    </row>
    <row r="8" spans="1:12" ht="15.75" thickBot="1">
      <c r="A8" s="8">
        <v>502</v>
      </c>
      <c r="B8" s="8" t="s">
        <v>11</v>
      </c>
      <c r="C8" s="18">
        <f>SUM(C9:C12)</f>
        <v>157</v>
      </c>
      <c r="D8" s="148">
        <f>SUM(D9:D12)</f>
        <v>145</v>
      </c>
      <c r="E8" s="149">
        <f>SUM(E9:E12)</f>
        <v>145</v>
      </c>
      <c r="F8" s="139">
        <f>SUM(F9:F12)</f>
        <v>145</v>
      </c>
      <c r="G8" s="148"/>
      <c r="H8" s="75"/>
      <c r="I8" s="50"/>
      <c r="J8" s="50"/>
      <c r="K8" s="50"/>
      <c r="L8" s="50"/>
    </row>
    <row r="9" spans="1:12" ht="14.25">
      <c r="A9" s="450" t="s">
        <v>7</v>
      </c>
      <c r="B9" s="122" t="s">
        <v>12</v>
      </c>
      <c r="C9" s="119">
        <v>25</v>
      </c>
      <c r="D9" s="150">
        <v>25</v>
      </c>
      <c r="E9" s="151">
        <v>25</v>
      </c>
      <c r="F9" s="255">
        <v>25</v>
      </c>
      <c r="G9" s="150"/>
      <c r="H9" s="43"/>
      <c r="I9" s="50"/>
      <c r="J9" s="50"/>
      <c r="K9" s="50"/>
      <c r="L9" s="50"/>
    </row>
    <row r="10" spans="1:12" ht="14.25">
      <c r="A10" s="451"/>
      <c r="B10" s="19" t="s">
        <v>13</v>
      </c>
      <c r="C10" s="20">
        <v>72</v>
      </c>
      <c r="D10" s="140">
        <v>60</v>
      </c>
      <c r="E10" s="141">
        <v>60</v>
      </c>
      <c r="F10" s="252">
        <v>60</v>
      </c>
      <c r="G10" s="140"/>
      <c r="H10" s="43"/>
      <c r="I10" s="50"/>
      <c r="J10" s="50"/>
      <c r="K10" s="50"/>
      <c r="L10" s="50"/>
    </row>
    <row r="11" spans="1:12" ht="14.25">
      <c r="A11" s="451"/>
      <c r="B11" s="19" t="s">
        <v>51</v>
      </c>
      <c r="C11" s="14">
        <v>60</v>
      </c>
      <c r="D11" s="142">
        <v>60</v>
      </c>
      <c r="E11" s="143">
        <v>60</v>
      </c>
      <c r="F11" s="253">
        <v>60</v>
      </c>
      <c r="G11" s="142"/>
      <c r="H11" s="43"/>
      <c r="I11" s="50"/>
      <c r="J11" s="50"/>
      <c r="K11" s="50"/>
      <c r="L11" s="50"/>
    </row>
    <row r="12" spans="1:12" ht="15" thickBot="1">
      <c r="A12" s="452"/>
      <c r="B12" s="15" t="s">
        <v>52</v>
      </c>
      <c r="C12" s="31">
        <v>0</v>
      </c>
      <c r="D12" s="153">
        <v>0</v>
      </c>
      <c r="E12" s="154">
        <v>0</v>
      </c>
      <c r="F12" s="256">
        <v>0</v>
      </c>
      <c r="G12" s="145"/>
      <c r="H12" s="43"/>
      <c r="I12" s="50"/>
      <c r="J12" s="50"/>
      <c r="K12" s="50"/>
      <c r="L12" s="50"/>
    </row>
    <row r="13" spans="1:12" ht="15.75" thickBot="1">
      <c r="A13" s="8">
        <v>504</v>
      </c>
      <c r="B13" s="9" t="s">
        <v>14</v>
      </c>
      <c r="C13" s="12">
        <v>0</v>
      </c>
      <c r="D13" s="137">
        <v>0</v>
      </c>
      <c r="E13" s="138">
        <v>0</v>
      </c>
      <c r="F13" s="147">
        <v>0</v>
      </c>
      <c r="G13" s="137"/>
      <c r="H13" s="38"/>
      <c r="I13" s="50"/>
      <c r="J13" s="50"/>
      <c r="K13" s="50"/>
      <c r="L13" s="50"/>
    </row>
    <row r="14" spans="1:12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  <c r="J14" s="50"/>
      <c r="K14" s="50"/>
      <c r="L14" s="50"/>
    </row>
    <row r="15" spans="1:12" ht="15.75" thickBot="1">
      <c r="A15" s="8">
        <v>511</v>
      </c>
      <c r="B15" s="8" t="s">
        <v>2</v>
      </c>
      <c r="C15" s="18">
        <v>17</v>
      </c>
      <c r="D15" s="148">
        <v>35</v>
      </c>
      <c r="E15" s="149">
        <v>17</v>
      </c>
      <c r="F15" s="139">
        <v>17</v>
      </c>
      <c r="G15" s="249"/>
      <c r="H15" s="73"/>
      <c r="I15" s="50"/>
      <c r="J15" s="50"/>
      <c r="K15" s="50"/>
      <c r="L15" s="50"/>
    </row>
    <row r="16" spans="1:12" ht="15.75" thickBot="1">
      <c r="A16" s="9">
        <v>512</v>
      </c>
      <c r="B16" s="8" t="s">
        <v>15</v>
      </c>
      <c r="C16" s="12">
        <v>8</v>
      </c>
      <c r="D16" s="137">
        <v>2</v>
      </c>
      <c r="E16" s="138">
        <v>2</v>
      </c>
      <c r="F16" s="147">
        <v>2</v>
      </c>
      <c r="G16" s="148"/>
      <c r="H16" s="75"/>
      <c r="I16" s="50"/>
      <c r="J16" s="50"/>
      <c r="K16" s="50"/>
      <c r="L16" s="50"/>
    </row>
    <row r="17" spans="1:12" ht="15.75" thickBot="1">
      <c r="A17" s="8">
        <v>513</v>
      </c>
      <c r="B17" s="8" t="s">
        <v>16</v>
      </c>
      <c r="C17" s="18">
        <v>10</v>
      </c>
      <c r="D17" s="148">
        <v>5</v>
      </c>
      <c r="E17" s="149">
        <v>10</v>
      </c>
      <c r="F17" s="139">
        <v>10</v>
      </c>
      <c r="G17" s="249"/>
      <c r="H17" s="43"/>
      <c r="I17" s="50"/>
      <c r="J17" s="50"/>
      <c r="K17" s="50"/>
      <c r="L17" s="50"/>
    </row>
    <row r="18" spans="1:12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  <c r="J18" s="50"/>
      <c r="K18" s="50"/>
      <c r="L18" s="50"/>
    </row>
    <row r="19" spans="1:12" ht="15.75" thickBot="1">
      <c r="A19" s="8">
        <v>518</v>
      </c>
      <c r="B19" s="8" t="s">
        <v>17</v>
      </c>
      <c r="C19" s="18">
        <f>SUM(C20:C22)</f>
        <v>276</v>
      </c>
      <c r="D19" s="156">
        <f>SUM(D20:D22)</f>
        <v>254</v>
      </c>
      <c r="E19" s="180">
        <f>SUM(E20:E22)</f>
        <v>264</v>
      </c>
      <c r="F19" s="139">
        <f>SUM(F20:F22)</f>
        <v>264</v>
      </c>
      <c r="G19" s="148"/>
      <c r="H19" s="75"/>
      <c r="I19" s="50"/>
      <c r="J19" s="50"/>
      <c r="K19" s="50"/>
      <c r="L19" s="50"/>
    </row>
    <row r="20" spans="1:12" ht="15">
      <c r="A20" s="25" t="s">
        <v>7</v>
      </c>
      <c r="B20" s="122" t="s">
        <v>18</v>
      </c>
      <c r="C20" s="129">
        <v>4</v>
      </c>
      <c r="D20" s="202">
        <v>4</v>
      </c>
      <c r="E20" s="157">
        <v>4</v>
      </c>
      <c r="F20" s="152">
        <v>4</v>
      </c>
      <c r="G20" s="155"/>
      <c r="H20" s="75"/>
      <c r="I20" s="50"/>
      <c r="J20" s="50"/>
      <c r="K20" s="50"/>
      <c r="L20" s="50"/>
    </row>
    <row r="21" spans="1:12" ht="15">
      <c r="A21" s="23"/>
      <c r="B21" s="19" t="s">
        <v>19</v>
      </c>
      <c r="C21" s="49">
        <v>0</v>
      </c>
      <c r="D21" s="158">
        <v>0</v>
      </c>
      <c r="E21" s="159">
        <v>0</v>
      </c>
      <c r="F21" s="144">
        <v>0</v>
      </c>
      <c r="G21" s="158"/>
      <c r="H21" s="75"/>
      <c r="I21" s="50"/>
      <c r="J21" s="50"/>
      <c r="K21" s="50"/>
      <c r="L21" s="50"/>
    </row>
    <row r="22" spans="1:12" ht="15.75" thickBot="1">
      <c r="A22" s="23"/>
      <c r="B22" s="120" t="s">
        <v>10</v>
      </c>
      <c r="C22" s="160">
        <v>272</v>
      </c>
      <c r="D22" s="161">
        <v>250</v>
      </c>
      <c r="E22" s="162">
        <v>260</v>
      </c>
      <c r="F22" s="163">
        <v>260</v>
      </c>
      <c r="G22" s="251" t="s">
        <v>77</v>
      </c>
      <c r="H22" s="75"/>
      <c r="I22" s="50"/>
      <c r="J22" s="50"/>
      <c r="K22" s="50"/>
      <c r="L22" s="50"/>
    </row>
    <row r="23" spans="1:12" ht="15.75" thickBot="1">
      <c r="A23" s="266">
        <v>521</v>
      </c>
      <c r="B23" s="266" t="s">
        <v>20</v>
      </c>
      <c r="C23" s="18">
        <f>SUM(C24:C27)</f>
        <v>2126</v>
      </c>
      <c r="D23" s="148">
        <f>SUM(D24:D27)</f>
        <v>2303</v>
      </c>
      <c r="E23" s="149">
        <f>SUM(E24:E27)</f>
        <v>2323</v>
      </c>
      <c r="F23" s="139">
        <f>SUM(F24:F27)</f>
        <v>2323</v>
      </c>
      <c r="G23" s="148"/>
      <c r="H23" s="75"/>
      <c r="I23" s="50"/>
      <c r="J23" s="50"/>
      <c r="K23" s="50"/>
      <c r="L23" s="50"/>
    </row>
    <row r="24" spans="1:12" ht="14.25">
      <c r="A24" s="164" t="s">
        <v>7</v>
      </c>
      <c r="B24" s="165" t="s">
        <v>21</v>
      </c>
      <c r="C24" s="119">
        <v>2099</v>
      </c>
      <c r="D24" s="150">
        <v>2274</v>
      </c>
      <c r="E24" s="141">
        <v>2296</v>
      </c>
      <c r="F24" s="252">
        <v>2296</v>
      </c>
      <c r="G24" s="150" t="s">
        <v>78</v>
      </c>
      <c r="H24" s="43"/>
      <c r="I24" s="50"/>
      <c r="J24" s="50"/>
      <c r="K24" s="50"/>
      <c r="L24" s="50"/>
    </row>
    <row r="25" spans="1:12" ht="14.25">
      <c r="A25" s="166"/>
      <c r="B25" s="167" t="s">
        <v>22</v>
      </c>
      <c r="C25" s="20">
        <v>17</v>
      </c>
      <c r="D25" s="140">
        <v>14</v>
      </c>
      <c r="E25" s="143">
        <v>17</v>
      </c>
      <c r="F25" s="253">
        <v>17</v>
      </c>
      <c r="G25" s="142"/>
      <c r="H25" s="43"/>
      <c r="I25" s="50"/>
      <c r="J25" s="50"/>
      <c r="K25" s="50"/>
      <c r="L25" s="50"/>
    </row>
    <row r="26" spans="1:12" ht="14.25">
      <c r="A26" s="166"/>
      <c r="B26" s="166" t="s">
        <v>23</v>
      </c>
      <c r="C26" s="16">
        <v>10</v>
      </c>
      <c r="D26" s="168">
        <v>15</v>
      </c>
      <c r="E26" s="169">
        <v>10</v>
      </c>
      <c r="F26" s="257">
        <v>10</v>
      </c>
      <c r="G26" s="168"/>
      <c r="H26" s="43"/>
      <c r="I26" s="50"/>
      <c r="J26" s="50"/>
      <c r="K26" s="50"/>
      <c r="L26" s="50"/>
    </row>
    <row r="27" spans="1:12" ht="15" thickBot="1">
      <c r="A27" s="171"/>
      <c r="B27" s="172" t="s">
        <v>24</v>
      </c>
      <c r="C27" s="31">
        <v>0</v>
      </c>
      <c r="D27" s="153">
        <v>0</v>
      </c>
      <c r="E27" s="154">
        <v>0</v>
      </c>
      <c r="F27" s="256">
        <v>0</v>
      </c>
      <c r="G27" s="153"/>
      <c r="H27" s="43"/>
      <c r="I27" s="50"/>
      <c r="J27" s="50"/>
      <c r="K27" s="50"/>
      <c r="L27" s="50"/>
    </row>
    <row r="28" spans="1:12" ht="15.75" thickBot="1">
      <c r="A28" s="8">
        <v>524</v>
      </c>
      <c r="B28" s="8" t="s">
        <v>25</v>
      </c>
      <c r="C28" s="18">
        <v>709</v>
      </c>
      <c r="D28" s="148">
        <v>768</v>
      </c>
      <c r="E28" s="149">
        <v>776</v>
      </c>
      <c r="F28" s="139">
        <v>776</v>
      </c>
      <c r="G28" s="148"/>
      <c r="H28" s="75"/>
      <c r="I28" s="50"/>
      <c r="J28" s="50"/>
      <c r="K28" s="50"/>
      <c r="L28" s="50"/>
    </row>
    <row r="29" spans="1:12" ht="15.75" thickBot="1">
      <c r="A29" s="8">
        <v>525</v>
      </c>
      <c r="B29" s="8" t="s">
        <v>26</v>
      </c>
      <c r="C29" s="18">
        <v>5</v>
      </c>
      <c r="D29" s="148">
        <v>5</v>
      </c>
      <c r="E29" s="149">
        <v>5</v>
      </c>
      <c r="F29" s="139">
        <v>5</v>
      </c>
      <c r="G29" s="148"/>
      <c r="H29" s="75"/>
      <c r="I29" s="50"/>
      <c r="J29" s="50"/>
      <c r="K29" s="50"/>
      <c r="L29" s="50"/>
    </row>
    <row r="30" spans="1:12" ht="15.75" thickBot="1">
      <c r="A30" s="8">
        <v>527</v>
      </c>
      <c r="B30" s="8" t="s">
        <v>53</v>
      </c>
      <c r="C30" s="18">
        <v>130</v>
      </c>
      <c r="D30" s="148">
        <v>130</v>
      </c>
      <c r="E30" s="149">
        <v>150</v>
      </c>
      <c r="F30" s="139">
        <v>150</v>
      </c>
      <c r="G30" s="148"/>
      <c r="H30" s="75"/>
      <c r="I30" s="50"/>
      <c r="J30" s="50"/>
      <c r="K30" s="50"/>
      <c r="L30" s="50"/>
    </row>
    <row r="31" spans="1:12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  <c r="J31" s="50"/>
      <c r="K31" s="50"/>
      <c r="L31" s="50"/>
    </row>
    <row r="32" spans="1:12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  <c r="J32" s="50"/>
      <c r="K32" s="50"/>
      <c r="L32" s="50"/>
    </row>
    <row r="33" spans="1:12" ht="15.75" thickBot="1">
      <c r="A33" s="8">
        <v>538</v>
      </c>
      <c r="B33" s="8" t="s">
        <v>28</v>
      </c>
      <c r="C33" s="18">
        <v>4</v>
      </c>
      <c r="D33" s="148">
        <v>4</v>
      </c>
      <c r="E33" s="149">
        <v>4</v>
      </c>
      <c r="F33" s="139">
        <v>4</v>
      </c>
      <c r="G33" s="148"/>
      <c r="H33" s="75"/>
      <c r="I33" s="50"/>
      <c r="J33" s="50"/>
      <c r="K33" s="50"/>
      <c r="L33" s="50"/>
    </row>
    <row r="34" spans="1:12" ht="15.75" thickBot="1">
      <c r="A34" s="33" t="s">
        <v>61</v>
      </c>
      <c r="B34" s="8" t="s">
        <v>29</v>
      </c>
      <c r="C34" s="18">
        <v>0</v>
      </c>
      <c r="D34" s="173">
        <v>0</v>
      </c>
      <c r="E34" s="174">
        <v>0</v>
      </c>
      <c r="F34" s="170">
        <v>0</v>
      </c>
      <c r="G34" s="148"/>
      <c r="H34" s="75"/>
      <c r="I34" s="50"/>
      <c r="J34" s="50"/>
      <c r="K34" s="50"/>
      <c r="L34" s="50"/>
    </row>
    <row r="35" spans="1:12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  <c r="J35" s="50"/>
      <c r="K35" s="50"/>
      <c r="L35" s="50"/>
    </row>
    <row r="36" spans="1:12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  <c r="J36" s="50"/>
      <c r="K36" s="50"/>
      <c r="L36" s="50"/>
    </row>
    <row r="37" spans="1:12" ht="15.75" thickBot="1">
      <c r="A37" s="8">
        <v>551</v>
      </c>
      <c r="B37" s="8" t="s">
        <v>31</v>
      </c>
      <c r="C37" s="18">
        <v>32</v>
      </c>
      <c r="D37" s="148">
        <v>42</v>
      </c>
      <c r="E37" s="149">
        <v>42</v>
      </c>
      <c r="F37" s="139">
        <v>42</v>
      </c>
      <c r="G37" s="250" t="s">
        <v>79</v>
      </c>
      <c r="H37" s="75"/>
      <c r="I37" s="50"/>
      <c r="J37" s="50"/>
      <c r="K37" s="50"/>
      <c r="L37" s="50"/>
    </row>
    <row r="38" spans="1:12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  <c r="J38" s="50"/>
      <c r="K38" s="50"/>
      <c r="L38" s="50"/>
    </row>
    <row r="39" spans="1:12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  <c r="J39" s="50"/>
      <c r="K39" s="50"/>
      <c r="L39" s="50"/>
    </row>
    <row r="40" spans="1:12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  <c r="J40" s="50"/>
      <c r="K40" s="50"/>
      <c r="L40" s="50"/>
    </row>
    <row r="41" spans="1:12" ht="15.75" thickBot="1">
      <c r="A41" s="33">
        <v>558</v>
      </c>
      <c r="B41" s="8" t="s">
        <v>67</v>
      </c>
      <c r="C41" s="18">
        <v>50</v>
      </c>
      <c r="D41" s="148">
        <v>40</v>
      </c>
      <c r="E41" s="149">
        <v>40</v>
      </c>
      <c r="F41" s="139">
        <v>40</v>
      </c>
      <c r="G41" s="148"/>
      <c r="H41" s="75"/>
      <c r="I41" s="50"/>
      <c r="J41" s="50"/>
      <c r="K41" s="50"/>
      <c r="L41" s="50"/>
    </row>
    <row r="42" spans="1:12" ht="15.75" thickBot="1">
      <c r="A42" s="33">
        <v>549</v>
      </c>
      <c r="B42" s="8" t="s">
        <v>32</v>
      </c>
      <c r="C42" s="18">
        <v>12</v>
      </c>
      <c r="D42" s="148">
        <v>12</v>
      </c>
      <c r="E42" s="149">
        <v>12</v>
      </c>
      <c r="F42" s="139">
        <v>12</v>
      </c>
      <c r="G42" s="148"/>
      <c r="H42" s="75"/>
      <c r="I42" s="50"/>
      <c r="J42" s="50"/>
      <c r="K42" s="50"/>
      <c r="L42" s="50"/>
    </row>
    <row r="43" spans="1:12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  <c r="J43" s="50"/>
      <c r="K43" s="50"/>
      <c r="L43" s="50"/>
    </row>
    <row r="44" spans="1:12" ht="15.75" thickBot="1">
      <c r="A44" s="9">
        <v>569</v>
      </c>
      <c r="B44" s="9" t="s">
        <v>33</v>
      </c>
      <c r="C44" s="12">
        <v>0</v>
      </c>
      <c r="D44" s="137">
        <v>0</v>
      </c>
      <c r="E44" s="138">
        <v>0</v>
      </c>
      <c r="F44" s="147">
        <v>0</v>
      </c>
      <c r="G44" s="137"/>
      <c r="H44" s="75"/>
      <c r="I44" s="50"/>
      <c r="J44" s="50"/>
      <c r="K44" s="50"/>
      <c r="L44" s="50"/>
    </row>
    <row r="45" spans="1:12" ht="15.75" thickBot="1">
      <c r="A45" s="33" t="s">
        <v>173</v>
      </c>
      <c r="B45" s="8" t="s">
        <v>204</v>
      </c>
      <c r="C45" s="18">
        <v>0</v>
      </c>
      <c r="D45" s="148">
        <v>0</v>
      </c>
      <c r="E45" s="149">
        <v>0</v>
      </c>
      <c r="F45" s="139">
        <v>0</v>
      </c>
      <c r="G45" s="250" t="s">
        <v>175</v>
      </c>
      <c r="H45" s="75"/>
      <c r="I45" s="50"/>
      <c r="J45" s="50"/>
      <c r="K45" s="50"/>
      <c r="L45" s="50"/>
    </row>
    <row r="46" spans="1:12" ht="15.75" thickBot="1">
      <c r="A46" s="54" t="s">
        <v>173</v>
      </c>
      <c r="B46" s="23" t="s">
        <v>205</v>
      </c>
      <c r="C46" s="69">
        <v>0</v>
      </c>
      <c r="D46" s="173">
        <v>0</v>
      </c>
      <c r="E46" s="174">
        <v>0</v>
      </c>
      <c r="F46" s="170">
        <v>0</v>
      </c>
      <c r="G46" s="251" t="s">
        <v>177</v>
      </c>
      <c r="H46" s="75"/>
      <c r="I46" s="50"/>
      <c r="J46" s="50"/>
      <c r="K46" s="50"/>
      <c r="L46" s="50"/>
    </row>
    <row r="47" spans="1:12" ht="15.75" thickBot="1">
      <c r="A47" s="34"/>
      <c r="B47" s="34" t="s">
        <v>55</v>
      </c>
      <c r="C47" s="37">
        <v>0</v>
      </c>
      <c r="D47" s="175">
        <v>0</v>
      </c>
      <c r="E47" s="176">
        <v>0</v>
      </c>
      <c r="F47" s="177">
        <v>0</v>
      </c>
      <c r="G47" s="175"/>
      <c r="H47" s="75"/>
      <c r="I47" s="50"/>
      <c r="J47" s="50"/>
      <c r="K47" s="50"/>
      <c r="L47" s="50"/>
    </row>
    <row r="48" spans="1:12" ht="16.5" thickBot="1" thickTop="1">
      <c r="A48" s="55" t="s">
        <v>34</v>
      </c>
      <c r="B48" s="9" t="s">
        <v>35</v>
      </c>
      <c r="C48" s="12">
        <f>SUM(C4,C8,C13:C19,C23,C28:C47)</f>
        <v>4076</v>
      </c>
      <c r="D48" s="137">
        <f>SUM(D4,D8,D13:D19,D23,D28:D47)</f>
        <v>4305</v>
      </c>
      <c r="E48" s="138">
        <f>SUM(E4,E8,E13:E19,E23,E28:E47)</f>
        <v>4350</v>
      </c>
      <c r="F48" s="147">
        <f>SUM(F4,F8,F13:F19,F23,F28:F47)</f>
        <v>4350</v>
      </c>
      <c r="G48" s="137"/>
      <c r="H48" s="75"/>
      <c r="I48" s="50"/>
      <c r="J48" s="50"/>
      <c r="K48" s="50"/>
      <c r="L48" s="50"/>
    </row>
    <row r="49" spans="1:12" ht="15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  <c r="L49" s="50"/>
    </row>
    <row r="50" spans="1:12" ht="15.75" thickBot="1">
      <c r="A50" s="38"/>
      <c r="B50" s="38"/>
      <c r="C50" s="39"/>
      <c r="D50" s="39"/>
      <c r="E50" s="39"/>
      <c r="F50" s="39"/>
      <c r="G50" s="38"/>
      <c r="H50" s="75"/>
      <c r="I50" s="50"/>
      <c r="J50" s="50"/>
      <c r="K50" s="50"/>
      <c r="L50" s="50"/>
    </row>
    <row r="51" spans="1:12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  <c r="J51" s="50"/>
      <c r="K51" s="50"/>
      <c r="L51" s="50"/>
    </row>
    <row r="52" spans="1:12" ht="15.75" thickBot="1">
      <c r="A52" s="40">
        <v>602</v>
      </c>
      <c r="B52" s="8" t="s">
        <v>36</v>
      </c>
      <c r="C52" s="18">
        <v>200</v>
      </c>
      <c r="D52" s="148">
        <v>130</v>
      </c>
      <c r="E52" s="149">
        <v>200</v>
      </c>
      <c r="F52" s="139">
        <v>200</v>
      </c>
      <c r="G52" s="115" t="s">
        <v>80</v>
      </c>
      <c r="H52" s="75"/>
      <c r="I52" s="50"/>
      <c r="J52" s="50"/>
      <c r="K52" s="50"/>
      <c r="L52" s="50"/>
    </row>
    <row r="53" spans="1:12" ht="15.75" thickBot="1">
      <c r="A53" s="8">
        <v>603</v>
      </c>
      <c r="B53" s="8" t="s">
        <v>37</v>
      </c>
      <c r="C53" s="18">
        <v>0</v>
      </c>
      <c r="D53" s="148">
        <v>0</v>
      </c>
      <c r="E53" s="149">
        <v>0</v>
      </c>
      <c r="F53" s="139"/>
      <c r="G53" s="8"/>
      <c r="H53" s="75"/>
      <c r="I53" s="50"/>
      <c r="J53" s="50"/>
      <c r="K53" s="50"/>
      <c r="L53" s="50"/>
    </row>
    <row r="54" spans="1:12" ht="15.75" thickBot="1">
      <c r="A54" s="8">
        <v>604</v>
      </c>
      <c r="B54" s="8" t="s">
        <v>56</v>
      </c>
      <c r="C54" s="18">
        <v>0</v>
      </c>
      <c r="D54" s="148">
        <v>0</v>
      </c>
      <c r="E54" s="149">
        <v>0</v>
      </c>
      <c r="F54" s="139"/>
      <c r="G54" s="8"/>
      <c r="H54" s="75"/>
      <c r="I54" s="50"/>
      <c r="J54" s="50"/>
      <c r="K54" s="50"/>
      <c r="L54" s="50"/>
    </row>
    <row r="55" spans="1:12" ht="15.75" thickBot="1">
      <c r="A55" s="33">
        <v>609</v>
      </c>
      <c r="B55" s="8" t="s">
        <v>38</v>
      </c>
      <c r="C55" s="18">
        <v>0</v>
      </c>
      <c r="D55" s="148">
        <v>0</v>
      </c>
      <c r="E55" s="149">
        <v>0</v>
      </c>
      <c r="F55" s="139"/>
      <c r="G55" s="8"/>
      <c r="H55" s="75"/>
      <c r="I55" s="50"/>
      <c r="J55" s="50"/>
      <c r="K55" s="50"/>
      <c r="L55" s="50"/>
    </row>
    <row r="56" spans="1:12" ht="15.75" thickBot="1">
      <c r="A56" s="33">
        <v>641</v>
      </c>
      <c r="B56" s="8" t="s">
        <v>69</v>
      </c>
      <c r="C56" s="18">
        <v>0</v>
      </c>
      <c r="D56" s="148">
        <v>0</v>
      </c>
      <c r="E56" s="149">
        <v>0</v>
      </c>
      <c r="F56" s="139"/>
      <c r="G56" s="8"/>
      <c r="H56" s="75"/>
      <c r="I56" s="50"/>
      <c r="J56" s="50"/>
      <c r="K56" s="50"/>
      <c r="L56" s="50"/>
    </row>
    <row r="57" spans="1:12" ht="15.75" thickBot="1">
      <c r="A57" s="8">
        <v>642</v>
      </c>
      <c r="B57" s="8" t="s">
        <v>29</v>
      </c>
      <c r="C57" s="18">
        <v>0</v>
      </c>
      <c r="D57" s="148">
        <v>0</v>
      </c>
      <c r="E57" s="149">
        <v>0</v>
      </c>
      <c r="F57" s="139"/>
      <c r="G57" s="41"/>
      <c r="H57" s="43"/>
      <c r="I57" s="50"/>
      <c r="J57" s="50"/>
      <c r="K57" s="50"/>
      <c r="L57" s="50"/>
    </row>
    <row r="58" spans="1:12" ht="15.75" thickBot="1">
      <c r="A58" s="54" t="s">
        <v>70</v>
      </c>
      <c r="B58" s="23" t="s">
        <v>71</v>
      </c>
      <c r="C58" s="12">
        <v>0</v>
      </c>
      <c r="D58" s="137">
        <v>0</v>
      </c>
      <c r="E58" s="138">
        <v>0</v>
      </c>
      <c r="F58" s="147"/>
      <c r="G58" s="28"/>
      <c r="H58" s="43"/>
      <c r="I58" s="50"/>
      <c r="J58" s="50"/>
      <c r="K58" s="50"/>
      <c r="L58" s="50"/>
    </row>
    <row r="59" spans="1:12" ht="15.75" thickBot="1">
      <c r="A59" s="8">
        <v>648</v>
      </c>
      <c r="B59" s="8" t="s">
        <v>39</v>
      </c>
      <c r="C59" s="18">
        <v>20</v>
      </c>
      <c r="D59" s="148">
        <v>62</v>
      </c>
      <c r="E59" s="149">
        <v>40</v>
      </c>
      <c r="F59" s="139">
        <v>40</v>
      </c>
      <c r="G59" s="115" t="s">
        <v>287</v>
      </c>
      <c r="H59" s="75"/>
      <c r="I59" s="50"/>
      <c r="J59" s="50"/>
      <c r="K59" s="50"/>
      <c r="L59" s="50"/>
    </row>
    <row r="60" spans="1:12" ht="15.75" thickBot="1">
      <c r="A60" s="8">
        <v>649</v>
      </c>
      <c r="B60" s="8" t="s">
        <v>40</v>
      </c>
      <c r="C60" s="18">
        <v>0</v>
      </c>
      <c r="D60" s="148">
        <v>0</v>
      </c>
      <c r="E60" s="149">
        <v>0</v>
      </c>
      <c r="F60" s="139"/>
      <c r="G60" s="8"/>
      <c r="H60" s="75"/>
      <c r="I60" s="50"/>
      <c r="J60" s="50"/>
      <c r="K60" s="50"/>
      <c r="L60" s="50"/>
    </row>
    <row r="61" spans="1:12" ht="15.75" thickBot="1">
      <c r="A61" s="8">
        <v>662</v>
      </c>
      <c r="B61" s="8" t="s">
        <v>41</v>
      </c>
      <c r="C61" s="18">
        <v>1</v>
      </c>
      <c r="D61" s="148">
        <v>1</v>
      </c>
      <c r="E61" s="149">
        <v>1</v>
      </c>
      <c r="F61" s="139">
        <v>1</v>
      </c>
      <c r="G61" s="41"/>
      <c r="H61" s="43"/>
      <c r="I61" s="50"/>
      <c r="J61" s="50"/>
      <c r="K61" s="50"/>
      <c r="L61" s="50"/>
    </row>
    <row r="62" spans="1:12" ht="15.75" thickBot="1">
      <c r="A62" s="80" t="s">
        <v>131</v>
      </c>
      <c r="B62" s="26" t="s">
        <v>132</v>
      </c>
      <c r="C62" s="36">
        <v>0</v>
      </c>
      <c r="D62" s="155">
        <v>0</v>
      </c>
      <c r="E62" s="178">
        <v>0</v>
      </c>
      <c r="F62" s="179"/>
      <c r="G62" s="56"/>
      <c r="H62" s="43"/>
      <c r="I62" s="50"/>
      <c r="J62" s="50"/>
      <c r="K62" s="50"/>
      <c r="L62" s="50"/>
    </row>
    <row r="63" spans="1:12" ht="15.75" thickBot="1">
      <c r="A63" s="33" t="s">
        <v>72</v>
      </c>
      <c r="B63" s="8" t="s">
        <v>57</v>
      </c>
      <c r="C63" s="18">
        <f>SUM(C64:C66)</f>
        <v>0</v>
      </c>
      <c r="D63" s="156">
        <f>SUM(D64:D66)</f>
        <v>0</v>
      </c>
      <c r="E63" s="180">
        <f>SUM(E64:E66)</f>
        <v>0</v>
      </c>
      <c r="F63" s="139">
        <f>SUM(F64:F66)</f>
        <v>0</v>
      </c>
      <c r="G63" s="41"/>
      <c r="H63" s="43"/>
      <c r="I63" s="50"/>
      <c r="J63" s="50"/>
      <c r="K63" s="50"/>
      <c r="L63" s="50"/>
    </row>
    <row r="64" spans="1:12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  <c r="J64" s="50"/>
      <c r="K64" s="50"/>
      <c r="L64" s="50"/>
    </row>
    <row r="65" spans="1:12" ht="15.75" thickBot="1">
      <c r="A65" s="181"/>
      <c r="B65" s="115" t="s">
        <v>208</v>
      </c>
      <c r="C65" s="18">
        <v>0</v>
      </c>
      <c r="D65" s="148">
        <v>0</v>
      </c>
      <c r="E65" s="178">
        <v>0</v>
      </c>
      <c r="F65" s="179"/>
      <c r="G65" s="56" t="s">
        <v>175</v>
      </c>
      <c r="H65" s="43"/>
      <c r="I65" s="50"/>
      <c r="J65" s="50"/>
      <c r="K65" s="50"/>
      <c r="L65" s="50"/>
    </row>
    <row r="66" spans="1:12" ht="15.75" thickBot="1">
      <c r="A66" s="187"/>
      <c r="B66" s="188" t="s">
        <v>209</v>
      </c>
      <c r="C66" s="37">
        <v>0</v>
      </c>
      <c r="D66" s="175">
        <v>0</v>
      </c>
      <c r="E66" s="189">
        <v>0</v>
      </c>
      <c r="F66" s="177"/>
      <c r="G66" s="42" t="s">
        <v>177</v>
      </c>
      <c r="H66" s="43"/>
      <c r="I66" s="50"/>
      <c r="J66" s="50"/>
      <c r="K66" s="50"/>
      <c r="L66" s="50"/>
    </row>
    <row r="67" spans="1:12" ht="16.5" thickBot="1" thickTop="1">
      <c r="A67" s="9" t="s">
        <v>43</v>
      </c>
      <c r="B67" s="9" t="s">
        <v>44</v>
      </c>
      <c r="C67" s="12">
        <f>SUM(C52:C63)</f>
        <v>221</v>
      </c>
      <c r="D67" s="12">
        <f>SUM(D52:D63)</f>
        <v>193</v>
      </c>
      <c r="E67" s="12">
        <f>SUM(E52:E63)</f>
        <v>241</v>
      </c>
      <c r="F67" s="12">
        <f>SUM(F52:F63)</f>
        <v>241</v>
      </c>
      <c r="G67" s="9"/>
      <c r="H67" s="75"/>
      <c r="I67" s="50"/>
      <c r="J67" s="50"/>
      <c r="K67" s="50"/>
      <c r="L67" s="50"/>
    </row>
    <row r="68" spans="1:12" ht="15">
      <c r="A68" s="38"/>
      <c r="B68" s="38"/>
      <c r="C68" s="39"/>
      <c r="D68" s="39"/>
      <c r="E68" s="39"/>
      <c r="F68" s="39"/>
      <c r="G68" s="38"/>
      <c r="H68" s="75"/>
      <c r="I68" s="50"/>
      <c r="J68" s="50"/>
      <c r="K68" s="50"/>
      <c r="L68" s="50"/>
    </row>
    <row r="69" spans="1:12" ht="15.75" thickBot="1">
      <c r="A69" s="43" t="s">
        <v>0</v>
      </c>
      <c r="B69" s="43"/>
      <c r="C69" s="44"/>
      <c r="D69" s="44"/>
      <c r="E69" s="44"/>
      <c r="F69" s="45"/>
      <c r="G69" s="43"/>
      <c r="H69" s="75"/>
      <c r="I69" s="50"/>
      <c r="J69" s="50"/>
      <c r="K69" s="50"/>
      <c r="L69" s="50"/>
    </row>
    <row r="70" spans="1:12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43"/>
      <c r="I70" s="50"/>
      <c r="J70" s="50"/>
      <c r="K70" s="50"/>
      <c r="L70" s="50"/>
    </row>
    <row r="71" spans="1:12" ht="15">
      <c r="A71" s="122" t="s">
        <v>45</v>
      </c>
      <c r="B71" s="122" t="s">
        <v>183</v>
      </c>
      <c r="C71" s="127">
        <f>SUM(C67)</f>
        <v>221</v>
      </c>
      <c r="D71" s="127">
        <f>SUM(D67)</f>
        <v>193</v>
      </c>
      <c r="E71" s="192">
        <f>SUM(E67)</f>
        <v>241</v>
      </c>
      <c r="F71" s="193">
        <f>SUM(F67)</f>
        <v>241</v>
      </c>
      <c r="G71" s="122"/>
      <c r="H71" s="75"/>
      <c r="I71" s="50"/>
      <c r="J71" s="50"/>
      <c r="K71" s="50"/>
      <c r="L71" s="50"/>
    </row>
    <row r="72" spans="1:12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  <c r="J72" s="50"/>
      <c r="K72" s="50"/>
      <c r="L72" s="50"/>
    </row>
    <row r="73" spans="1:12" ht="14.25">
      <c r="A73" s="19" t="s">
        <v>47</v>
      </c>
      <c r="B73" s="19" t="s">
        <v>185</v>
      </c>
      <c r="C73" s="64">
        <f>SUM(C48)</f>
        <v>4076</v>
      </c>
      <c r="D73" s="64">
        <f>SUM(D48)</f>
        <v>4305</v>
      </c>
      <c r="E73" s="196">
        <f>SUM(E48)</f>
        <v>4350</v>
      </c>
      <c r="F73" s="197">
        <f>SUM(F48)</f>
        <v>4350</v>
      </c>
      <c r="G73" s="27"/>
      <c r="H73" s="43"/>
      <c r="I73" s="50"/>
      <c r="J73" s="50"/>
      <c r="K73" s="50"/>
      <c r="L73" s="50"/>
    </row>
    <row r="74" spans="1:12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  <c r="J74" s="50"/>
      <c r="K74" s="50"/>
      <c r="L74" s="50"/>
    </row>
    <row r="75" spans="1:12" ht="15.75" thickBot="1">
      <c r="A75" s="8"/>
      <c r="B75" s="47" t="s">
        <v>187</v>
      </c>
      <c r="C75" s="48">
        <f>SUM(C73-C71)</f>
        <v>3855</v>
      </c>
      <c r="D75" s="48">
        <f>SUM(D73-D71)</f>
        <v>4112</v>
      </c>
      <c r="E75" s="311">
        <f>SUM(E73-E71)</f>
        <v>4109</v>
      </c>
      <c r="F75" s="311">
        <f>SUM(F73-F71)</f>
        <v>4109</v>
      </c>
      <c r="G75" s="8"/>
      <c r="H75" s="43"/>
      <c r="I75" s="50"/>
      <c r="J75" s="50"/>
      <c r="K75" s="50"/>
      <c r="L75" s="50"/>
    </row>
    <row r="76" spans="1:12" ht="15">
      <c r="A76" s="38"/>
      <c r="B76" s="52"/>
      <c r="C76" s="53"/>
      <c r="D76" s="53"/>
      <c r="E76" s="103"/>
      <c r="F76" s="103"/>
      <c r="G76" s="38"/>
      <c r="H76" s="75"/>
      <c r="I76" s="50"/>
      <c r="J76" s="50"/>
      <c r="K76" s="50"/>
      <c r="L76" s="50"/>
    </row>
    <row r="77" spans="1:12" ht="15">
      <c r="A77" s="38"/>
      <c r="B77" s="52"/>
      <c r="C77" s="53"/>
      <c r="D77" s="53"/>
      <c r="E77" s="103"/>
      <c r="F77" s="103"/>
      <c r="G77" s="38"/>
      <c r="H77" s="75"/>
      <c r="I77" s="50"/>
      <c r="J77" s="50"/>
      <c r="K77" s="50"/>
      <c r="L77" s="50"/>
    </row>
    <row r="78" spans="1:12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  <c r="J78" s="50"/>
      <c r="K78" s="50"/>
      <c r="L78" s="50"/>
    </row>
    <row r="79" spans="1:12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  <c r="J79" s="50"/>
      <c r="K79" s="50"/>
      <c r="L79" s="50"/>
    </row>
    <row r="80" spans="1:12" ht="15">
      <c r="A80" s="38"/>
      <c r="B80" s="52"/>
      <c r="C80" s="53"/>
      <c r="D80" s="53"/>
      <c r="E80" s="53"/>
      <c r="F80" s="53"/>
      <c r="G80" s="38"/>
      <c r="H80" s="75"/>
      <c r="I80" s="50"/>
      <c r="J80" s="50"/>
      <c r="K80" s="50"/>
      <c r="L80" s="50"/>
    </row>
    <row r="81" spans="1:12" ht="15">
      <c r="A81" s="38"/>
      <c r="B81" s="52"/>
      <c r="C81" s="53"/>
      <c r="D81" s="53"/>
      <c r="E81" s="53"/>
      <c r="F81" s="53"/>
      <c r="G81" s="38"/>
      <c r="H81" s="75"/>
      <c r="I81" s="50"/>
      <c r="J81" s="50"/>
      <c r="K81" s="50"/>
      <c r="L81" s="50"/>
    </row>
    <row r="82" spans="1:12" ht="15">
      <c r="A82" s="445" t="s">
        <v>288</v>
      </c>
      <c r="B82" s="445"/>
      <c r="C82" s="44"/>
      <c r="D82" s="44"/>
      <c r="E82" s="44"/>
      <c r="F82" s="45"/>
      <c r="G82" s="43"/>
      <c r="H82" s="43"/>
      <c r="I82" s="50"/>
      <c r="J82" s="50"/>
      <c r="K82" s="50"/>
      <c r="L82" s="50"/>
    </row>
    <row r="83" spans="1:12" ht="15">
      <c r="A83" s="445" t="s">
        <v>211</v>
      </c>
      <c r="B83" s="445"/>
      <c r="C83" s="44"/>
      <c r="D83" s="44"/>
      <c r="E83" s="44"/>
      <c r="F83" s="45"/>
      <c r="G83" s="43"/>
      <c r="H83" s="43"/>
      <c r="I83" s="50"/>
      <c r="J83" s="50"/>
      <c r="K83" s="50"/>
      <c r="L83" s="50"/>
    </row>
    <row r="84" spans="1:8" ht="15">
      <c r="A84" s="465">
        <v>44088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</sheetData>
  <sheetProtection/>
  <protectedRanges>
    <protectedRange sqref="C2" name="Oblast10_1_1"/>
    <protectedRange sqref="C82:G84" name="Oblast9_1_3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2"/>
  </protectedRanges>
  <mergeCells count="9">
    <mergeCell ref="A78:G78"/>
    <mergeCell ref="A82:B82"/>
    <mergeCell ref="A83:B83"/>
    <mergeCell ref="A84:B84"/>
    <mergeCell ref="A1:G1"/>
    <mergeCell ref="A5:A7"/>
    <mergeCell ref="A9:A12"/>
    <mergeCell ref="A2:B2"/>
    <mergeCell ref="C2:G2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2"/>
  <sheetViews>
    <sheetView zoomScaleSheetLayoutView="100" zoomScalePageLayoutView="0" workbookViewId="0" topLeftCell="A58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1" ht="16.5" thickBot="1">
      <c r="A1" s="446" t="s">
        <v>351</v>
      </c>
      <c r="B1" s="446"/>
      <c r="C1" s="446"/>
      <c r="D1" s="446"/>
      <c r="E1" s="446"/>
      <c r="F1" s="446"/>
      <c r="G1" s="446"/>
      <c r="H1" s="43"/>
      <c r="I1" s="50"/>
      <c r="J1" s="50"/>
      <c r="K1" s="50"/>
    </row>
    <row r="2" spans="1:11" ht="18.75" thickBot="1">
      <c r="A2" s="453" t="s">
        <v>3</v>
      </c>
      <c r="B2" s="454"/>
      <c r="C2" s="466" t="s">
        <v>89</v>
      </c>
      <c r="D2" s="467"/>
      <c r="E2" s="467"/>
      <c r="F2" s="467"/>
      <c r="G2" s="468"/>
      <c r="H2" s="43"/>
      <c r="I2" s="50"/>
      <c r="J2" s="50"/>
      <c r="K2" s="50"/>
    </row>
    <row r="3" spans="1:11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</row>
    <row r="4" spans="1:11" ht="15.75" thickBot="1">
      <c r="A4" s="8">
        <v>501</v>
      </c>
      <c r="B4" s="9" t="s">
        <v>6</v>
      </c>
      <c r="C4" s="18">
        <f>SUM(C5:C7)</f>
        <v>106</v>
      </c>
      <c r="D4" s="137">
        <f>SUM(D5:D7)</f>
        <v>97</v>
      </c>
      <c r="E4" s="138">
        <f>SUM(E5:E7)</f>
        <v>104</v>
      </c>
      <c r="F4" s="139">
        <f>SUM(F5:F7)</f>
        <v>104</v>
      </c>
      <c r="G4" s="137"/>
      <c r="H4" s="75"/>
      <c r="I4" s="50"/>
      <c r="J4" s="50"/>
      <c r="K4" s="50"/>
    </row>
    <row r="5" spans="1:11" ht="14.25">
      <c r="A5" s="447" t="s">
        <v>7</v>
      </c>
      <c r="B5" s="13" t="s">
        <v>8</v>
      </c>
      <c r="C5" s="20"/>
      <c r="D5" s="140"/>
      <c r="E5" s="141"/>
      <c r="F5" s="252"/>
      <c r="G5" s="150"/>
      <c r="H5" s="43"/>
      <c r="I5" s="50"/>
      <c r="J5" s="50"/>
      <c r="K5" s="50"/>
    </row>
    <row r="6" spans="1:11" ht="14.25">
      <c r="A6" s="448"/>
      <c r="B6" s="19" t="s">
        <v>9</v>
      </c>
      <c r="C6" s="14">
        <v>19</v>
      </c>
      <c r="D6" s="142">
        <v>19</v>
      </c>
      <c r="E6" s="143">
        <v>19</v>
      </c>
      <c r="F6" s="253">
        <v>19</v>
      </c>
      <c r="G6" s="142"/>
      <c r="H6" s="78"/>
      <c r="I6" s="50"/>
      <c r="J6" s="50"/>
      <c r="K6" s="50"/>
    </row>
    <row r="7" spans="1:11" ht="15" thickBot="1">
      <c r="A7" s="449"/>
      <c r="B7" s="15" t="s">
        <v>10</v>
      </c>
      <c r="C7" s="22">
        <v>87</v>
      </c>
      <c r="D7" s="145">
        <v>78</v>
      </c>
      <c r="E7" s="146">
        <v>85</v>
      </c>
      <c r="F7" s="254">
        <v>85</v>
      </c>
      <c r="G7" s="168"/>
      <c r="H7" s="43"/>
      <c r="I7" s="50"/>
      <c r="J7" s="50"/>
      <c r="K7" s="50"/>
    </row>
    <row r="8" spans="1:11" ht="15.75" thickBot="1">
      <c r="A8" s="8">
        <v>502</v>
      </c>
      <c r="B8" s="8" t="s">
        <v>11</v>
      </c>
      <c r="C8" s="18">
        <f>SUM(C9:C12)</f>
        <v>355</v>
      </c>
      <c r="D8" s="148">
        <f>SUM(D9:D12)</f>
        <v>300</v>
      </c>
      <c r="E8" s="149">
        <f>SUM(E9:E12)</f>
        <v>300</v>
      </c>
      <c r="F8" s="139">
        <f>SUM(F9:F12)</f>
        <v>300</v>
      </c>
      <c r="G8" s="148"/>
      <c r="H8" s="75"/>
      <c r="I8" s="50"/>
      <c r="J8" s="50"/>
      <c r="K8" s="50"/>
    </row>
    <row r="9" spans="1:11" ht="14.25">
      <c r="A9" s="450" t="s">
        <v>7</v>
      </c>
      <c r="B9" s="122" t="s">
        <v>12</v>
      </c>
      <c r="C9" s="119">
        <v>20</v>
      </c>
      <c r="D9" s="150">
        <v>20</v>
      </c>
      <c r="E9" s="151">
        <v>20</v>
      </c>
      <c r="F9" s="255">
        <v>20</v>
      </c>
      <c r="G9" s="150"/>
      <c r="H9" s="43"/>
      <c r="I9" s="50"/>
      <c r="J9" s="50"/>
      <c r="K9" s="50"/>
    </row>
    <row r="10" spans="1:11" ht="14.25">
      <c r="A10" s="451"/>
      <c r="B10" s="19" t="s">
        <v>13</v>
      </c>
      <c r="C10" s="20">
        <v>35</v>
      </c>
      <c r="D10" s="140">
        <v>30</v>
      </c>
      <c r="E10" s="141">
        <v>30</v>
      </c>
      <c r="F10" s="252">
        <v>30</v>
      </c>
      <c r="G10" s="140"/>
      <c r="H10" s="43"/>
      <c r="I10" s="50"/>
      <c r="J10" s="50"/>
      <c r="K10" s="50"/>
    </row>
    <row r="11" spans="1:11" ht="14.25">
      <c r="A11" s="451"/>
      <c r="B11" s="19" t="s">
        <v>51</v>
      </c>
      <c r="C11" s="14">
        <v>300</v>
      </c>
      <c r="D11" s="142">
        <v>250</v>
      </c>
      <c r="E11" s="143">
        <v>250</v>
      </c>
      <c r="F11" s="253">
        <v>250</v>
      </c>
      <c r="G11" s="142"/>
      <c r="H11" s="43"/>
      <c r="I11" s="50"/>
      <c r="J11" s="50"/>
      <c r="K11" s="50"/>
    </row>
    <row r="12" spans="1:11" ht="15" thickBot="1">
      <c r="A12" s="452"/>
      <c r="B12" s="15" t="s">
        <v>52</v>
      </c>
      <c r="C12" s="31"/>
      <c r="D12" s="153"/>
      <c r="E12" s="154"/>
      <c r="F12" s="256"/>
      <c r="G12" s="145"/>
      <c r="H12" s="43"/>
      <c r="I12" s="50"/>
      <c r="J12" s="50"/>
      <c r="K12" s="50"/>
    </row>
    <row r="13" spans="1:11" ht="15.75" thickBot="1">
      <c r="A13" s="8">
        <v>504</v>
      </c>
      <c r="B13" s="9" t="s">
        <v>14</v>
      </c>
      <c r="C13" s="12">
        <v>20</v>
      </c>
      <c r="D13" s="137">
        <v>15</v>
      </c>
      <c r="E13" s="138">
        <v>20</v>
      </c>
      <c r="F13" s="147">
        <v>20</v>
      </c>
      <c r="G13" s="137"/>
      <c r="H13" s="38"/>
      <c r="I13" s="50"/>
      <c r="J13" s="50"/>
      <c r="K13" s="50"/>
    </row>
    <row r="14" spans="1:11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50"/>
      <c r="J14" s="50"/>
      <c r="K14" s="50"/>
    </row>
    <row r="15" spans="1:11" ht="15.75" thickBot="1">
      <c r="A15" s="8">
        <v>511</v>
      </c>
      <c r="B15" s="8" t="s">
        <v>2</v>
      </c>
      <c r="C15" s="18">
        <v>60</v>
      </c>
      <c r="D15" s="148">
        <v>40</v>
      </c>
      <c r="E15" s="149">
        <v>50</v>
      </c>
      <c r="F15" s="139">
        <v>50</v>
      </c>
      <c r="G15" s="249"/>
      <c r="H15" s="73"/>
      <c r="I15" s="50"/>
      <c r="J15" s="50"/>
      <c r="K15" s="50"/>
    </row>
    <row r="16" spans="1:11" ht="15.75" thickBot="1">
      <c r="A16" s="9">
        <v>512</v>
      </c>
      <c r="B16" s="8" t="s">
        <v>15</v>
      </c>
      <c r="C16" s="12">
        <v>15</v>
      </c>
      <c r="D16" s="137">
        <v>10</v>
      </c>
      <c r="E16" s="138">
        <v>10</v>
      </c>
      <c r="F16" s="147">
        <v>10</v>
      </c>
      <c r="G16" s="148"/>
      <c r="H16" s="75"/>
      <c r="I16" s="50"/>
      <c r="J16" s="50"/>
      <c r="K16" s="50"/>
    </row>
    <row r="17" spans="1:11" ht="15.75" thickBot="1">
      <c r="A17" s="8">
        <v>513</v>
      </c>
      <c r="B17" s="8" t="s">
        <v>16</v>
      </c>
      <c r="C17" s="18">
        <v>15</v>
      </c>
      <c r="D17" s="148">
        <v>10</v>
      </c>
      <c r="E17" s="149">
        <v>10</v>
      </c>
      <c r="F17" s="139">
        <v>10</v>
      </c>
      <c r="G17" s="249"/>
      <c r="H17" s="43"/>
      <c r="I17" s="50"/>
      <c r="J17" s="50"/>
      <c r="K17" s="50"/>
    </row>
    <row r="18" spans="1:11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50"/>
      <c r="J18" s="50"/>
      <c r="K18" s="50"/>
    </row>
    <row r="19" spans="1:11" ht="15.75" thickBot="1">
      <c r="A19" s="8">
        <v>518</v>
      </c>
      <c r="B19" s="8" t="s">
        <v>17</v>
      </c>
      <c r="C19" s="18">
        <f>SUM(C20:C22)</f>
        <v>1119</v>
      </c>
      <c r="D19" s="156">
        <f>SUM(D20:D22)</f>
        <v>1119</v>
      </c>
      <c r="E19" s="180">
        <f>SUM(E20:E22)</f>
        <v>734</v>
      </c>
      <c r="F19" s="139">
        <f>SUM(F20:F22)</f>
        <v>734</v>
      </c>
      <c r="G19" s="148"/>
      <c r="H19" s="75"/>
      <c r="I19" s="50"/>
      <c r="J19" s="50"/>
      <c r="K19" s="50"/>
    </row>
    <row r="20" spans="1:11" ht="15">
      <c r="A20" s="25" t="s">
        <v>7</v>
      </c>
      <c r="B20" s="122" t="s">
        <v>18</v>
      </c>
      <c r="C20" s="129">
        <v>30</v>
      </c>
      <c r="D20" s="202">
        <v>30</v>
      </c>
      <c r="E20" s="157">
        <v>30</v>
      </c>
      <c r="F20" s="152">
        <v>30</v>
      </c>
      <c r="G20" s="155"/>
      <c r="H20" s="75"/>
      <c r="I20" s="50"/>
      <c r="J20" s="50"/>
      <c r="K20" s="50"/>
    </row>
    <row r="21" spans="1:11" ht="15">
      <c r="A21" s="23"/>
      <c r="B21" s="19" t="s">
        <v>19</v>
      </c>
      <c r="C21" s="49">
        <v>500</v>
      </c>
      <c r="D21" s="158">
        <v>500</v>
      </c>
      <c r="E21" s="159">
        <v>500</v>
      </c>
      <c r="F21" s="144">
        <v>500</v>
      </c>
      <c r="G21" s="158"/>
      <c r="H21" s="75"/>
      <c r="I21" s="50"/>
      <c r="J21" s="50"/>
      <c r="K21" s="50"/>
    </row>
    <row r="22" spans="1:11" ht="15.75" thickBot="1">
      <c r="A22" s="23"/>
      <c r="B22" s="120" t="s">
        <v>10</v>
      </c>
      <c r="C22" s="160">
        <v>589</v>
      </c>
      <c r="D22" s="161">
        <v>589</v>
      </c>
      <c r="E22" s="162">
        <v>204</v>
      </c>
      <c r="F22" s="163">
        <v>204</v>
      </c>
      <c r="G22" s="173"/>
      <c r="H22" s="75"/>
      <c r="I22" s="50"/>
      <c r="J22" s="50"/>
      <c r="K22" s="50"/>
    </row>
    <row r="23" spans="1:11" ht="15.75" thickBot="1">
      <c r="A23" s="266">
        <v>521</v>
      </c>
      <c r="B23" s="266" t="s">
        <v>20</v>
      </c>
      <c r="C23" s="18">
        <f>SUM(C24:C27)</f>
        <v>2488</v>
      </c>
      <c r="D23" s="148">
        <f>SUM(D24:D27)</f>
        <v>2426</v>
      </c>
      <c r="E23" s="149">
        <f>SUM(E24:E27)</f>
        <v>2539</v>
      </c>
      <c r="F23" s="139">
        <f>SUM(F24:F27)</f>
        <v>2539</v>
      </c>
      <c r="G23" s="148"/>
      <c r="H23" s="75"/>
      <c r="I23" s="50"/>
      <c r="J23" s="50"/>
      <c r="K23" s="50"/>
    </row>
    <row r="24" spans="1:11" ht="14.25">
      <c r="A24" s="164" t="s">
        <v>7</v>
      </c>
      <c r="B24" s="165" t="s">
        <v>21</v>
      </c>
      <c r="C24" s="119">
        <v>2366</v>
      </c>
      <c r="D24" s="150">
        <v>2366</v>
      </c>
      <c r="E24" s="141">
        <v>2437</v>
      </c>
      <c r="F24" s="252">
        <v>2437</v>
      </c>
      <c r="G24" s="150"/>
      <c r="H24" s="43"/>
      <c r="I24" s="50"/>
      <c r="J24" s="50"/>
      <c r="K24" s="50"/>
    </row>
    <row r="25" spans="1:11" ht="14.25">
      <c r="A25" s="166"/>
      <c r="B25" s="167" t="s">
        <v>22</v>
      </c>
      <c r="C25" s="20">
        <v>42</v>
      </c>
      <c r="D25" s="140">
        <v>10</v>
      </c>
      <c r="E25" s="143">
        <v>22</v>
      </c>
      <c r="F25" s="253">
        <v>22</v>
      </c>
      <c r="G25" s="142"/>
      <c r="H25" s="43"/>
      <c r="I25" s="50"/>
      <c r="J25" s="50"/>
      <c r="K25" s="50"/>
    </row>
    <row r="26" spans="1:11" ht="14.25">
      <c r="A26" s="166"/>
      <c r="B26" s="166" t="s">
        <v>23</v>
      </c>
      <c r="C26" s="16">
        <v>80</v>
      </c>
      <c r="D26" s="168">
        <v>50</v>
      </c>
      <c r="E26" s="169">
        <v>80</v>
      </c>
      <c r="F26" s="257">
        <v>80</v>
      </c>
      <c r="G26" s="168"/>
      <c r="H26" s="43"/>
      <c r="I26" s="50"/>
      <c r="J26" s="50"/>
      <c r="K26" s="50"/>
    </row>
    <row r="27" spans="1:11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50"/>
      <c r="J27" s="50"/>
      <c r="K27" s="50"/>
    </row>
    <row r="28" spans="1:11" ht="15.75" thickBot="1">
      <c r="A28" s="8">
        <v>524</v>
      </c>
      <c r="B28" s="8" t="s">
        <v>25</v>
      </c>
      <c r="C28" s="18">
        <v>841</v>
      </c>
      <c r="D28" s="148">
        <v>817</v>
      </c>
      <c r="E28" s="149">
        <v>859</v>
      </c>
      <c r="F28" s="139">
        <v>859</v>
      </c>
      <c r="G28" s="148"/>
      <c r="H28" s="75"/>
      <c r="I28" s="50"/>
      <c r="J28" s="50"/>
      <c r="K28" s="50"/>
    </row>
    <row r="29" spans="1:11" ht="15.75" thickBot="1">
      <c r="A29" s="8">
        <v>525</v>
      </c>
      <c r="B29" s="8" t="s">
        <v>26</v>
      </c>
      <c r="C29" s="18">
        <v>7</v>
      </c>
      <c r="D29" s="148">
        <v>7</v>
      </c>
      <c r="E29" s="149">
        <v>8</v>
      </c>
      <c r="F29" s="139">
        <v>8</v>
      </c>
      <c r="G29" s="148"/>
      <c r="H29" s="75"/>
      <c r="I29" s="50"/>
      <c r="J29" s="50"/>
      <c r="K29" s="50"/>
    </row>
    <row r="30" spans="1:11" ht="15.75" thickBot="1">
      <c r="A30" s="8">
        <v>527</v>
      </c>
      <c r="B30" s="8" t="s">
        <v>53</v>
      </c>
      <c r="C30" s="18">
        <v>126</v>
      </c>
      <c r="D30" s="148">
        <v>126</v>
      </c>
      <c r="E30" s="149">
        <v>128</v>
      </c>
      <c r="F30" s="139">
        <v>128</v>
      </c>
      <c r="G30" s="148"/>
      <c r="H30" s="75"/>
      <c r="I30" s="50"/>
      <c r="J30" s="50"/>
      <c r="K30" s="50"/>
    </row>
    <row r="31" spans="1:11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50"/>
      <c r="J31" s="50"/>
      <c r="K31" s="50"/>
    </row>
    <row r="32" spans="1:11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75"/>
      <c r="I32" s="50"/>
      <c r="J32" s="50"/>
      <c r="K32" s="50"/>
    </row>
    <row r="33" spans="1:11" ht="15.75" thickBot="1">
      <c r="A33" s="8">
        <v>538</v>
      </c>
      <c r="B33" s="8" t="s">
        <v>28</v>
      </c>
      <c r="C33" s="18">
        <v>7</v>
      </c>
      <c r="D33" s="148">
        <v>7</v>
      </c>
      <c r="E33" s="149">
        <v>7</v>
      </c>
      <c r="F33" s="139">
        <v>7</v>
      </c>
      <c r="G33" s="148"/>
      <c r="H33" s="75"/>
      <c r="I33" s="50"/>
      <c r="J33" s="50"/>
      <c r="K33" s="50"/>
    </row>
    <row r="34" spans="1:11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50"/>
      <c r="J34" s="50"/>
      <c r="K34" s="50"/>
    </row>
    <row r="35" spans="1:11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75"/>
      <c r="I35" s="50"/>
      <c r="J35" s="50"/>
      <c r="K35" s="50"/>
    </row>
    <row r="36" spans="1:11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50"/>
      <c r="J36" s="50"/>
      <c r="K36" s="50"/>
    </row>
    <row r="37" spans="1:11" ht="15.75" thickBot="1">
      <c r="A37" s="8">
        <v>551</v>
      </c>
      <c r="B37" s="8" t="s">
        <v>31</v>
      </c>
      <c r="C37" s="18">
        <v>40</v>
      </c>
      <c r="D37" s="148">
        <v>30</v>
      </c>
      <c r="E37" s="149">
        <v>30</v>
      </c>
      <c r="F37" s="139">
        <v>30</v>
      </c>
      <c r="G37" s="148"/>
      <c r="H37" s="75"/>
      <c r="I37" s="50"/>
      <c r="J37" s="50"/>
      <c r="K37" s="50"/>
    </row>
    <row r="38" spans="1:11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50"/>
      <c r="J38" s="50"/>
      <c r="K38" s="50"/>
    </row>
    <row r="39" spans="1:11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50"/>
      <c r="J39" s="50"/>
      <c r="K39" s="50"/>
    </row>
    <row r="40" spans="1:11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50"/>
      <c r="J40" s="50"/>
      <c r="K40" s="50"/>
    </row>
    <row r="41" spans="1:11" ht="15.75" thickBot="1">
      <c r="A41" s="33">
        <v>558</v>
      </c>
      <c r="B41" s="8" t="s">
        <v>67</v>
      </c>
      <c r="C41" s="18">
        <v>65</v>
      </c>
      <c r="D41" s="148">
        <v>65</v>
      </c>
      <c r="E41" s="149">
        <v>55</v>
      </c>
      <c r="F41" s="139">
        <v>55</v>
      </c>
      <c r="G41" s="148"/>
      <c r="H41" s="75"/>
      <c r="I41" s="50"/>
      <c r="J41" s="50"/>
      <c r="K41" s="50"/>
    </row>
    <row r="42" spans="1:11" ht="15.75" thickBot="1">
      <c r="A42" s="33">
        <v>549</v>
      </c>
      <c r="B42" s="8" t="s">
        <v>32</v>
      </c>
      <c r="C42" s="18">
        <v>23</v>
      </c>
      <c r="D42" s="148">
        <v>23</v>
      </c>
      <c r="E42" s="149">
        <v>23</v>
      </c>
      <c r="F42" s="139">
        <v>23</v>
      </c>
      <c r="G42" s="148"/>
      <c r="H42" s="75"/>
      <c r="I42" s="50"/>
      <c r="J42" s="50"/>
      <c r="K42" s="50"/>
    </row>
    <row r="43" spans="1:11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50"/>
      <c r="J43" s="50"/>
      <c r="K43" s="50"/>
    </row>
    <row r="44" spans="1:11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75"/>
      <c r="I44" s="50"/>
      <c r="J44" s="50"/>
      <c r="K44" s="50"/>
    </row>
    <row r="45" spans="1:11" ht="15.75" thickBot="1">
      <c r="A45" s="33" t="s">
        <v>173</v>
      </c>
      <c r="B45" s="8" t="s">
        <v>204</v>
      </c>
      <c r="C45" s="18"/>
      <c r="D45" s="148"/>
      <c r="E45" s="149"/>
      <c r="F45" s="139"/>
      <c r="G45" s="250" t="s">
        <v>175</v>
      </c>
      <c r="H45" s="75"/>
      <c r="I45" s="50"/>
      <c r="J45" s="50"/>
      <c r="K45" s="50"/>
    </row>
    <row r="46" spans="1:11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50"/>
      <c r="J46" s="50"/>
      <c r="K46" s="50"/>
    </row>
    <row r="47" spans="1:11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50"/>
      <c r="J47" s="50"/>
      <c r="K47" s="50"/>
    </row>
    <row r="48" spans="1:11" ht="16.5" thickBot="1" thickTop="1">
      <c r="A48" s="55" t="s">
        <v>34</v>
      </c>
      <c r="B48" s="9" t="s">
        <v>35</v>
      </c>
      <c r="C48" s="12">
        <f>SUM(C4,C8,C13:C19,C23,C28:C47)</f>
        <v>5287</v>
      </c>
      <c r="D48" s="137">
        <f>SUM(D4,D8,D13:D19,D23,D28:D47)</f>
        <v>5092</v>
      </c>
      <c r="E48" s="138">
        <f>SUM(E4,E8,E13:E19,E23,E28:E47)</f>
        <v>4877</v>
      </c>
      <c r="F48" s="147">
        <f>SUM(F4,F8,F13:F19,F23,F28:F47)</f>
        <v>4877</v>
      </c>
      <c r="G48" s="137"/>
      <c r="H48" s="75"/>
      <c r="I48" s="50"/>
      <c r="J48" s="50"/>
      <c r="K48" s="50"/>
    </row>
    <row r="49" spans="1:11" ht="15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</row>
    <row r="50" spans="1:11" ht="15.75" thickBot="1">
      <c r="A50" s="38"/>
      <c r="B50" s="38"/>
      <c r="C50" s="39"/>
      <c r="D50" s="39"/>
      <c r="E50" s="39"/>
      <c r="F50" s="39"/>
      <c r="G50" s="38"/>
      <c r="H50" s="75"/>
      <c r="I50" s="50"/>
      <c r="J50" s="50"/>
      <c r="K50" s="50"/>
    </row>
    <row r="51" spans="1:11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  <c r="J51" s="50"/>
      <c r="K51" s="50"/>
    </row>
    <row r="52" spans="1:11" ht="15.75" thickBot="1">
      <c r="A52" s="40">
        <v>602</v>
      </c>
      <c r="B52" s="8" t="s">
        <v>36</v>
      </c>
      <c r="C52" s="18">
        <v>360</v>
      </c>
      <c r="D52" s="148">
        <v>280</v>
      </c>
      <c r="E52" s="149">
        <v>360</v>
      </c>
      <c r="F52" s="139">
        <v>360</v>
      </c>
      <c r="G52" s="8"/>
      <c r="H52" s="75"/>
      <c r="I52" s="50"/>
      <c r="J52" s="50"/>
      <c r="K52" s="50"/>
    </row>
    <row r="53" spans="1:11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75"/>
      <c r="I53" s="50"/>
      <c r="J53" s="50"/>
      <c r="K53" s="50"/>
    </row>
    <row r="54" spans="1:11" ht="15.75" thickBot="1">
      <c r="A54" s="8">
        <v>604</v>
      </c>
      <c r="B54" s="8" t="s">
        <v>56</v>
      </c>
      <c r="C54" s="18">
        <v>50</v>
      </c>
      <c r="D54" s="148">
        <v>25</v>
      </c>
      <c r="E54" s="149">
        <v>50</v>
      </c>
      <c r="F54" s="139">
        <v>50</v>
      </c>
      <c r="G54" s="8"/>
      <c r="H54" s="75"/>
      <c r="I54" s="50"/>
      <c r="J54" s="50"/>
      <c r="K54" s="50"/>
    </row>
    <row r="55" spans="1:11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50"/>
      <c r="J55" s="50"/>
      <c r="K55" s="50"/>
    </row>
    <row r="56" spans="1:11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50"/>
      <c r="J56" s="50"/>
      <c r="K56" s="50"/>
    </row>
    <row r="57" spans="1:11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50"/>
      <c r="J57" s="50"/>
      <c r="K57" s="50"/>
    </row>
    <row r="58" spans="1:11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50"/>
      <c r="J58" s="50"/>
      <c r="K58" s="50"/>
    </row>
    <row r="59" spans="1:11" ht="15.75" thickBot="1">
      <c r="A59" s="8">
        <v>648</v>
      </c>
      <c r="B59" s="8" t="s">
        <v>39</v>
      </c>
      <c r="C59" s="18">
        <v>305</v>
      </c>
      <c r="D59" s="148">
        <v>100</v>
      </c>
      <c r="E59" s="149">
        <v>330</v>
      </c>
      <c r="F59" s="139">
        <v>330</v>
      </c>
      <c r="G59" s="8"/>
      <c r="H59" s="75"/>
      <c r="I59" s="50"/>
      <c r="J59" s="50"/>
      <c r="K59" s="50"/>
    </row>
    <row r="60" spans="1:11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50"/>
      <c r="J60" s="50"/>
      <c r="K60" s="50"/>
    </row>
    <row r="61" spans="1:11" ht="15.75" thickBot="1">
      <c r="A61" s="8">
        <v>662</v>
      </c>
      <c r="B61" s="8" t="s">
        <v>41</v>
      </c>
      <c r="C61" s="18">
        <v>1</v>
      </c>
      <c r="D61" s="148">
        <v>1</v>
      </c>
      <c r="E61" s="149">
        <v>1</v>
      </c>
      <c r="F61" s="139">
        <v>1</v>
      </c>
      <c r="G61" s="41"/>
      <c r="H61" s="43"/>
      <c r="I61" s="50"/>
      <c r="J61" s="50"/>
      <c r="K61" s="50"/>
    </row>
    <row r="62" spans="1:11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50"/>
      <c r="J62" s="50"/>
      <c r="K62" s="50"/>
    </row>
    <row r="63" spans="1:11" ht="15.75" thickBot="1">
      <c r="A63" s="33" t="s">
        <v>72</v>
      </c>
      <c r="B63" s="8" t="s">
        <v>57</v>
      </c>
      <c r="C63" s="18">
        <f>SUM(C64:C66)</f>
        <v>0</v>
      </c>
      <c r="D63" s="156">
        <f>SUM(D64:D66)</f>
        <v>0</v>
      </c>
      <c r="E63" s="180">
        <f>SUM(E64:E66)</f>
        <v>0</v>
      </c>
      <c r="F63" s="139">
        <f>SUM(F64:F66)</f>
        <v>0</v>
      </c>
      <c r="G63" s="41"/>
      <c r="H63" s="43"/>
      <c r="I63" s="50"/>
      <c r="J63" s="50"/>
      <c r="K63" s="50"/>
    </row>
    <row r="64" spans="1:11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  <c r="J64" s="50"/>
      <c r="K64" s="50"/>
    </row>
    <row r="65" spans="1:11" ht="15.75" thickBot="1">
      <c r="A65" s="181"/>
      <c r="B65" s="115" t="s">
        <v>208</v>
      </c>
      <c r="C65" s="18"/>
      <c r="D65" s="148"/>
      <c r="E65" s="178"/>
      <c r="F65" s="179"/>
      <c r="G65" s="56" t="s">
        <v>175</v>
      </c>
      <c r="H65" s="43"/>
      <c r="I65" s="50"/>
      <c r="J65" s="50"/>
      <c r="K65" s="50"/>
    </row>
    <row r="66" spans="1:11" ht="15.75" thickBot="1">
      <c r="A66" s="187"/>
      <c r="B66" s="188" t="s">
        <v>209</v>
      </c>
      <c r="C66" s="37"/>
      <c r="D66" s="175"/>
      <c r="E66" s="189"/>
      <c r="F66" s="177"/>
      <c r="G66" s="42" t="s">
        <v>177</v>
      </c>
      <c r="H66" s="43"/>
      <c r="I66" s="50"/>
      <c r="J66" s="50"/>
      <c r="K66" s="50"/>
    </row>
    <row r="67" spans="1:11" ht="16.5" thickBot="1" thickTop="1">
      <c r="A67" s="9" t="s">
        <v>43</v>
      </c>
      <c r="B67" s="9" t="s">
        <v>44</v>
      </c>
      <c r="C67" s="12">
        <f>SUM(C52:C63)</f>
        <v>716</v>
      </c>
      <c r="D67" s="12">
        <f>SUM(D52:D63)</f>
        <v>406</v>
      </c>
      <c r="E67" s="12">
        <f>SUM(E52:E63)</f>
        <v>741</v>
      </c>
      <c r="F67" s="12">
        <f>SUM(F52:F63)</f>
        <v>741</v>
      </c>
      <c r="G67" s="9"/>
      <c r="H67" s="75"/>
      <c r="I67" s="50"/>
      <c r="J67" s="50"/>
      <c r="K67" s="50"/>
    </row>
    <row r="68" spans="1:11" ht="15">
      <c r="A68" s="38"/>
      <c r="B68" s="38"/>
      <c r="C68" s="39"/>
      <c r="D68" s="39"/>
      <c r="E68" s="39"/>
      <c r="F68" s="39"/>
      <c r="G68" s="38"/>
      <c r="H68" s="75"/>
      <c r="I68" s="50"/>
      <c r="J68" s="50"/>
      <c r="K68" s="50"/>
    </row>
    <row r="69" spans="1:11" ht="15.75" thickBot="1">
      <c r="A69" s="43" t="s">
        <v>0</v>
      </c>
      <c r="B69" s="43"/>
      <c r="C69" s="44"/>
      <c r="D69" s="44"/>
      <c r="E69" s="44"/>
      <c r="F69" s="45"/>
      <c r="G69" s="43"/>
      <c r="H69" s="75"/>
      <c r="I69" s="50"/>
      <c r="J69" s="50"/>
      <c r="K69" s="50"/>
    </row>
    <row r="70" spans="1:11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43"/>
      <c r="I70" s="50"/>
      <c r="J70" s="50"/>
      <c r="K70" s="50"/>
    </row>
    <row r="71" spans="1:11" ht="14.25">
      <c r="A71" s="122" t="s">
        <v>45</v>
      </c>
      <c r="B71" s="122" t="s">
        <v>183</v>
      </c>
      <c r="C71" s="127">
        <f>SUM(C67)</f>
        <v>716</v>
      </c>
      <c r="D71" s="127">
        <f>SUM(D67)</f>
        <v>406</v>
      </c>
      <c r="E71" s="192">
        <f>SUM(E67)</f>
        <v>741</v>
      </c>
      <c r="F71" s="193">
        <f>SUM(F67)</f>
        <v>741</v>
      </c>
      <c r="G71" s="122"/>
      <c r="H71" s="43"/>
      <c r="I71" s="50"/>
      <c r="J71" s="50"/>
      <c r="K71" s="50"/>
    </row>
    <row r="72" spans="1:11" ht="14.25">
      <c r="A72" s="28" t="s">
        <v>45</v>
      </c>
      <c r="B72" s="28" t="s">
        <v>184</v>
      </c>
      <c r="C72" s="65">
        <v>90</v>
      </c>
      <c r="D72" s="65">
        <v>71</v>
      </c>
      <c r="E72" s="196">
        <v>90</v>
      </c>
      <c r="F72" s="197">
        <v>0</v>
      </c>
      <c r="G72" s="28"/>
      <c r="H72" s="43"/>
      <c r="I72" s="50"/>
      <c r="J72" s="50"/>
      <c r="K72" s="50"/>
    </row>
    <row r="73" spans="1:11" ht="14.25">
      <c r="A73" s="19" t="s">
        <v>47</v>
      </c>
      <c r="B73" s="19" t="s">
        <v>185</v>
      </c>
      <c r="C73" s="64">
        <f>SUM(C48)</f>
        <v>5287</v>
      </c>
      <c r="D73" s="64">
        <f>SUM(D48)</f>
        <v>5092</v>
      </c>
      <c r="E73" s="196">
        <f>SUM(E48)</f>
        <v>4877</v>
      </c>
      <c r="F73" s="197">
        <f>SUM(F48)</f>
        <v>4877</v>
      </c>
      <c r="G73" s="27"/>
      <c r="H73" s="43"/>
      <c r="I73" s="50"/>
      <c r="J73" s="50"/>
      <c r="K73" s="50"/>
    </row>
    <row r="74" spans="1:11" ht="15.75" thickBot="1">
      <c r="A74" s="15" t="s">
        <v>47</v>
      </c>
      <c r="B74" s="15" t="s">
        <v>186</v>
      </c>
      <c r="C74" s="198">
        <v>20</v>
      </c>
      <c r="D74" s="198">
        <v>10</v>
      </c>
      <c r="E74" s="196">
        <v>20</v>
      </c>
      <c r="F74" s="197">
        <v>0</v>
      </c>
      <c r="G74" s="15"/>
      <c r="H74" s="75"/>
      <c r="I74" s="50"/>
      <c r="J74" s="50"/>
      <c r="K74" s="50"/>
    </row>
    <row r="75" spans="1:11" ht="15.75" thickBot="1">
      <c r="A75" s="8"/>
      <c r="B75" s="47" t="s">
        <v>187</v>
      </c>
      <c r="C75" s="48">
        <f>SUM(C73-C71)</f>
        <v>4571</v>
      </c>
      <c r="D75" s="48">
        <f>SUM(D73-D71)</f>
        <v>4686</v>
      </c>
      <c r="E75" s="311">
        <f>SUM(E73-E71)</f>
        <v>4136</v>
      </c>
      <c r="F75" s="311">
        <f>SUM(F73-F71)</f>
        <v>4136</v>
      </c>
      <c r="G75" s="8"/>
      <c r="H75" s="75"/>
      <c r="I75" s="50"/>
      <c r="J75" s="50"/>
      <c r="K75" s="50"/>
    </row>
    <row r="76" spans="1:11" ht="15">
      <c r="A76" s="38"/>
      <c r="B76" s="52"/>
      <c r="C76" s="53"/>
      <c r="D76" s="53"/>
      <c r="E76" s="103"/>
      <c r="F76" s="103"/>
      <c r="G76" s="38"/>
      <c r="H76" s="75"/>
      <c r="I76" s="50"/>
      <c r="J76" s="50"/>
      <c r="K76" s="50"/>
    </row>
    <row r="77" spans="1:11" ht="15">
      <c r="A77" s="38"/>
      <c r="B77" s="52"/>
      <c r="C77" s="53"/>
      <c r="D77" s="53"/>
      <c r="E77" s="103"/>
      <c r="F77" s="103"/>
      <c r="G77" s="38"/>
      <c r="H77" s="75"/>
      <c r="I77" s="50"/>
      <c r="J77" s="50"/>
      <c r="K77" s="50"/>
    </row>
    <row r="78" spans="1:11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  <c r="J78" s="50"/>
      <c r="K78" s="50"/>
    </row>
    <row r="79" spans="1:11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  <c r="J79" s="50"/>
      <c r="K79" s="50"/>
    </row>
    <row r="80" spans="1:11" ht="15">
      <c r="A80" s="38"/>
      <c r="B80" s="52"/>
      <c r="C80" s="53"/>
      <c r="D80" s="53"/>
      <c r="E80" s="53"/>
      <c r="F80" s="53"/>
      <c r="G80" s="38"/>
      <c r="H80" s="43"/>
      <c r="I80" s="50"/>
      <c r="J80" s="50"/>
      <c r="K80" s="50"/>
    </row>
    <row r="81" spans="1:11" ht="15">
      <c r="A81" s="38"/>
      <c r="B81" s="52"/>
      <c r="C81" s="53"/>
      <c r="D81" s="53"/>
      <c r="E81" s="53"/>
      <c r="F81" s="53"/>
      <c r="G81" s="38"/>
      <c r="H81" s="43"/>
      <c r="I81" s="50"/>
      <c r="J81" s="50"/>
      <c r="K81" s="50"/>
    </row>
    <row r="82" spans="1:11" ht="15">
      <c r="A82" s="265" t="s">
        <v>289</v>
      </c>
      <c r="B82" s="265"/>
      <c r="C82" s="44"/>
      <c r="D82" s="44"/>
      <c r="E82" s="44"/>
      <c r="F82" s="45"/>
      <c r="G82" s="43"/>
      <c r="H82" s="43"/>
      <c r="I82" s="50"/>
      <c r="J82" s="50"/>
      <c r="K82" s="50"/>
    </row>
    <row r="83" spans="1:8" ht="15">
      <c r="A83" s="445" t="s">
        <v>212</v>
      </c>
      <c r="B83" s="445"/>
      <c r="C83" s="44"/>
      <c r="D83" s="44"/>
      <c r="E83" s="44"/>
      <c r="F83" s="45"/>
      <c r="G83" s="43"/>
      <c r="H83" s="43"/>
    </row>
    <row r="84" spans="1:8" ht="15">
      <c r="A84" s="445" t="s">
        <v>290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</sheetData>
  <sheetProtection/>
  <protectedRanges>
    <protectedRange sqref="C2" name="Oblast10_1_2"/>
    <protectedRange sqref="C82:G84" name="Oblast9_1_2"/>
    <protectedRange sqref="C52:G63" name="Oblast8_1_2"/>
    <protectedRange sqref="C9:G18" name="Oblast4_1_2"/>
    <protectedRange sqref="C20:G22" name="Oblast3_1_3"/>
    <protectedRange sqref="C9:G18" name="Oblast2_1_2"/>
    <protectedRange sqref="C5:G7" name="Oblast1_1_2"/>
    <protectedRange sqref="C20:G22" name="Oblast6_1_3"/>
    <protectedRange sqref="C24:G47" name="Oblast7_1_2"/>
    <protectedRange sqref="C64:G66" name="Oblast8_2_1_2"/>
  </protectedRanges>
  <mergeCells count="8">
    <mergeCell ref="A83:B83"/>
    <mergeCell ref="A84:B84"/>
    <mergeCell ref="A1:G1"/>
    <mergeCell ref="A9:A12"/>
    <mergeCell ref="A2:B2"/>
    <mergeCell ref="C2:G2"/>
    <mergeCell ref="A5:A7"/>
    <mergeCell ref="A78:G78"/>
  </mergeCells>
  <printOptions/>
  <pageMargins left="0.7" right="0.7" top="0.787401575" bottom="0.787401575" header="0.3" footer="0.3"/>
  <pageSetup horizontalDpi="600" verticalDpi="600" orientation="portrait" paperSize="9" scale="53" r:id="rId1"/>
  <rowBreaks count="1" manualBreakCount="1">
    <brk id="8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SheetLayoutView="100" zoomScalePageLayoutView="0" workbookViewId="0" topLeftCell="A37">
      <selection activeCell="N63" sqref="N63:N64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17" ht="18">
      <c r="A1" s="473" t="s">
        <v>300</v>
      </c>
      <c r="B1" s="473"/>
      <c r="C1" s="473"/>
      <c r="D1" s="473"/>
      <c r="E1" s="473"/>
      <c r="F1" s="473"/>
      <c r="G1" s="473"/>
      <c r="H1" s="43"/>
      <c r="I1" s="43"/>
      <c r="J1" s="43"/>
      <c r="K1" s="43"/>
      <c r="L1" s="43"/>
      <c r="M1" s="43"/>
      <c r="N1" s="43"/>
      <c r="O1" s="43"/>
      <c r="P1" s="50"/>
      <c r="Q1" s="50"/>
    </row>
    <row r="2" spans="1:17" ht="18.75" thickBot="1">
      <c r="A2" s="474" t="s">
        <v>291</v>
      </c>
      <c r="B2" s="474"/>
      <c r="C2" s="474"/>
      <c r="D2" s="474"/>
      <c r="E2" s="474"/>
      <c r="F2" s="474"/>
      <c r="G2" s="474"/>
      <c r="H2" s="43"/>
      <c r="I2" s="43"/>
      <c r="J2" s="43"/>
      <c r="K2" s="43"/>
      <c r="L2" s="43"/>
      <c r="M2" s="43"/>
      <c r="N2" s="43"/>
      <c r="O2" s="43"/>
      <c r="P2" s="50"/>
      <c r="Q2" s="50"/>
    </row>
    <row r="3" spans="1:17" ht="51.75" customHeight="1" thickBot="1">
      <c r="A3" s="376" t="s">
        <v>4</v>
      </c>
      <c r="B3" s="376" t="s">
        <v>5</v>
      </c>
      <c r="C3" s="380" t="s">
        <v>243</v>
      </c>
      <c r="D3" s="375" t="s">
        <v>248</v>
      </c>
      <c r="E3" s="381" t="s">
        <v>292</v>
      </c>
      <c r="F3" s="382" t="s">
        <v>293</v>
      </c>
      <c r="G3" s="383" t="s">
        <v>294</v>
      </c>
      <c r="H3" s="75"/>
      <c r="I3" s="75"/>
      <c r="J3" s="75"/>
      <c r="K3" s="75"/>
      <c r="L3" s="75"/>
      <c r="M3" s="75"/>
      <c r="N3" s="75"/>
      <c r="O3" s="75"/>
      <c r="P3" s="50"/>
      <c r="Q3" s="50"/>
    </row>
    <row r="4" spans="1:17" ht="24.75" customHeight="1" thickBot="1">
      <c r="A4" s="8">
        <v>501</v>
      </c>
      <c r="B4" s="8" t="s">
        <v>6</v>
      </c>
      <c r="C4" s="268">
        <f>SUM(C5:C8)</f>
        <v>203</v>
      </c>
      <c r="D4" s="384">
        <f>SUM(D5:D8)</f>
        <v>133</v>
      </c>
      <c r="E4" s="180">
        <f>SUM(E5:E8)</f>
        <v>187</v>
      </c>
      <c r="F4" s="139">
        <f>SUM(F5:F8)</f>
        <v>187</v>
      </c>
      <c r="G4" s="148"/>
      <c r="H4" s="75"/>
      <c r="I4" s="75"/>
      <c r="J4" s="75"/>
      <c r="K4" s="75"/>
      <c r="L4" s="75"/>
      <c r="M4" s="75"/>
      <c r="N4" s="75"/>
      <c r="O4" s="75"/>
      <c r="P4" s="50"/>
      <c r="Q4" s="50"/>
    </row>
    <row r="5" spans="1:17" ht="15">
      <c r="A5" s="447" t="s">
        <v>7</v>
      </c>
      <c r="B5" s="13" t="s">
        <v>8</v>
      </c>
      <c r="C5" s="329">
        <v>20</v>
      </c>
      <c r="D5" s="209">
        <v>5</v>
      </c>
      <c r="E5" s="210">
        <v>6</v>
      </c>
      <c r="F5" s="252">
        <v>6</v>
      </c>
      <c r="G5" s="150"/>
      <c r="H5" s="43"/>
      <c r="I5" s="43"/>
      <c r="J5" s="43"/>
      <c r="K5" s="43"/>
      <c r="L5" s="43"/>
      <c r="M5" s="43"/>
      <c r="N5" s="75"/>
      <c r="O5" s="75"/>
      <c r="P5" s="50"/>
      <c r="Q5" s="50"/>
    </row>
    <row r="6" spans="1:17" ht="14.25">
      <c r="A6" s="448"/>
      <c r="B6" s="120" t="s">
        <v>136</v>
      </c>
      <c r="C6" s="330">
        <v>16</v>
      </c>
      <c r="D6" s="211">
        <v>11</v>
      </c>
      <c r="E6" s="212">
        <v>15</v>
      </c>
      <c r="F6" s="253">
        <v>15</v>
      </c>
      <c r="G6" s="142"/>
      <c r="H6" s="43"/>
      <c r="I6" s="43"/>
      <c r="J6" s="43"/>
      <c r="K6" s="43"/>
      <c r="L6" s="43"/>
      <c r="M6" s="43"/>
      <c r="N6" s="43"/>
      <c r="O6" s="43"/>
      <c r="P6" s="50"/>
      <c r="Q6" s="50"/>
    </row>
    <row r="7" spans="1:17" ht="14.25">
      <c r="A7" s="448"/>
      <c r="B7" s="19" t="s">
        <v>50</v>
      </c>
      <c r="C7" s="330">
        <v>50</v>
      </c>
      <c r="D7" s="211">
        <v>20</v>
      </c>
      <c r="E7" s="212">
        <v>30</v>
      </c>
      <c r="F7" s="253">
        <v>30</v>
      </c>
      <c r="G7" s="142"/>
      <c r="H7" s="43"/>
      <c r="I7" s="43"/>
      <c r="J7" s="43"/>
      <c r="K7" s="43"/>
      <c r="L7" s="43"/>
      <c r="M7" s="43"/>
      <c r="N7" s="43"/>
      <c r="O7" s="43"/>
      <c r="P7" s="50"/>
      <c r="Q7" s="50"/>
    </row>
    <row r="8" spans="1:17" ht="15" thickBot="1">
      <c r="A8" s="449"/>
      <c r="B8" s="15" t="s">
        <v>10</v>
      </c>
      <c r="C8" s="332">
        <v>117</v>
      </c>
      <c r="D8" s="213">
        <v>97</v>
      </c>
      <c r="E8" s="214">
        <v>136</v>
      </c>
      <c r="F8" s="254">
        <v>136</v>
      </c>
      <c r="G8" s="168"/>
      <c r="H8" s="43"/>
      <c r="I8" s="43"/>
      <c r="J8" s="43"/>
      <c r="K8" s="43"/>
      <c r="L8" s="43"/>
      <c r="M8" s="43"/>
      <c r="N8" s="43"/>
      <c r="O8" s="43"/>
      <c r="P8" s="50"/>
      <c r="Q8" s="50"/>
    </row>
    <row r="9" spans="1:17" ht="15.75" thickBot="1">
      <c r="A9" s="8">
        <v>502</v>
      </c>
      <c r="B9" s="8" t="s">
        <v>11</v>
      </c>
      <c r="C9" s="268">
        <f>SUM(C10:C13)</f>
        <v>833</v>
      </c>
      <c r="D9" s="384">
        <f>SUM(D10:D13)</f>
        <v>750</v>
      </c>
      <c r="E9" s="180">
        <f>SUM(E10:E13)</f>
        <v>780</v>
      </c>
      <c r="F9" s="139">
        <f>SUM(F10:F13)</f>
        <v>780</v>
      </c>
      <c r="G9" s="148"/>
      <c r="H9" s="116"/>
      <c r="I9" s="75"/>
      <c r="J9" s="75"/>
      <c r="K9" s="75"/>
      <c r="L9" s="75"/>
      <c r="M9" s="75"/>
      <c r="N9" s="43"/>
      <c r="O9" s="43"/>
      <c r="P9" s="50"/>
      <c r="Q9" s="50"/>
    </row>
    <row r="10" spans="1:17" ht="15">
      <c r="A10" s="469" t="s">
        <v>7</v>
      </c>
      <c r="B10" s="122" t="s">
        <v>90</v>
      </c>
      <c r="C10" s="333">
        <v>23</v>
      </c>
      <c r="D10" s="216">
        <v>20</v>
      </c>
      <c r="E10" s="217">
        <v>22</v>
      </c>
      <c r="F10" s="255">
        <v>22</v>
      </c>
      <c r="G10" s="150"/>
      <c r="H10" s="43"/>
      <c r="I10" s="43"/>
      <c r="J10" s="43"/>
      <c r="K10" s="43"/>
      <c r="L10" s="43"/>
      <c r="M10" s="43"/>
      <c r="N10" s="75"/>
      <c r="O10" s="75"/>
      <c r="P10" s="50"/>
      <c r="Q10" s="50"/>
    </row>
    <row r="11" spans="1:17" ht="14.25">
      <c r="A11" s="470"/>
      <c r="B11" s="19" t="s">
        <v>13</v>
      </c>
      <c r="C11" s="329">
        <v>500</v>
      </c>
      <c r="D11" s="209">
        <v>450</v>
      </c>
      <c r="E11" s="210">
        <v>468</v>
      </c>
      <c r="F11" s="252">
        <v>468</v>
      </c>
      <c r="G11" s="140"/>
      <c r="H11" s="43"/>
      <c r="I11" s="43"/>
      <c r="J11" s="43"/>
      <c r="K11" s="43"/>
      <c r="L11" s="43"/>
      <c r="M11" s="43"/>
      <c r="N11" s="43"/>
      <c r="O11" s="43"/>
      <c r="P11" s="50"/>
      <c r="Q11" s="50"/>
    </row>
    <row r="12" spans="1:17" ht="14.25">
      <c r="A12" s="470"/>
      <c r="B12" s="19" t="s">
        <v>51</v>
      </c>
      <c r="C12" s="330">
        <v>310</v>
      </c>
      <c r="D12" s="211">
        <v>280</v>
      </c>
      <c r="E12" s="212">
        <v>290</v>
      </c>
      <c r="F12" s="253">
        <v>290</v>
      </c>
      <c r="G12" s="142"/>
      <c r="H12" s="43"/>
      <c r="I12" s="43"/>
      <c r="J12" s="43"/>
      <c r="K12" s="43"/>
      <c r="L12" s="43"/>
      <c r="M12" s="43"/>
      <c r="N12" s="43"/>
      <c r="O12" s="43"/>
      <c r="P12" s="50"/>
      <c r="Q12" s="50"/>
    </row>
    <row r="13" spans="1:17" ht="15" thickBot="1">
      <c r="A13" s="471"/>
      <c r="B13" s="15" t="s">
        <v>52</v>
      </c>
      <c r="C13" s="335"/>
      <c r="D13" s="219"/>
      <c r="E13" s="220"/>
      <c r="F13" s="256"/>
      <c r="G13" s="145"/>
      <c r="H13" s="43"/>
      <c r="I13" s="43"/>
      <c r="J13" s="43"/>
      <c r="K13" s="43"/>
      <c r="L13" s="43"/>
      <c r="M13" s="43"/>
      <c r="N13" s="43"/>
      <c r="O13" s="43"/>
      <c r="P13" s="50"/>
      <c r="Q13" s="50"/>
    </row>
    <row r="14" spans="1:17" ht="15.75" thickBot="1">
      <c r="A14" s="23">
        <v>504</v>
      </c>
      <c r="B14" s="9" t="s">
        <v>14</v>
      </c>
      <c r="C14" s="336"/>
      <c r="D14" s="10"/>
      <c r="E14" s="204"/>
      <c r="F14" s="147"/>
      <c r="G14" s="137"/>
      <c r="H14" s="38"/>
      <c r="I14" s="38"/>
      <c r="J14" s="38"/>
      <c r="K14" s="38"/>
      <c r="L14" s="38"/>
      <c r="M14" s="38"/>
      <c r="N14" s="43"/>
      <c r="O14" s="43"/>
      <c r="P14" s="50"/>
      <c r="Q14" s="50"/>
    </row>
    <row r="15" spans="1:17" ht="15.75" thickBot="1">
      <c r="A15" s="8">
        <v>511</v>
      </c>
      <c r="B15" s="8" t="s">
        <v>2</v>
      </c>
      <c r="C15" s="268">
        <v>72</v>
      </c>
      <c r="D15" s="384">
        <v>575</v>
      </c>
      <c r="E15" s="180">
        <v>145</v>
      </c>
      <c r="F15" s="139">
        <v>145</v>
      </c>
      <c r="G15" s="249"/>
      <c r="H15" s="73"/>
      <c r="I15" s="73"/>
      <c r="J15" s="73"/>
      <c r="K15" s="73"/>
      <c r="L15" s="73"/>
      <c r="M15" s="73"/>
      <c r="N15" s="38"/>
      <c r="O15" s="38"/>
      <c r="P15" s="50"/>
      <c r="Q15" s="50"/>
    </row>
    <row r="16" spans="1:17" ht="15.75" thickBot="1">
      <c r="A16" s="9">
        <v>512</v>
      </c>
      <c r="B16" s="8" t="s">
        <v>15</v>
      </c>
      <c r="C16" s="336">
        <v>25</v>
      </c>
      <c r="D16" s="10">
        <v>25</v>
      </c>
      <c r="E16" s="204">
        <v>34</v>
      </c>
      <c r="F16" s="147">
        <v>34</v>
      </c>
      <c r="G16" s="148"/>
      <c r="H16" s="116"/>
      <c r="I16" s="116"/>
      <c r="J16" s="75"/>
      <c r="K16" s="75"/>
      <c r="L16" s="75"/>
      <c r="M16" s="75"/>
      <c r="N16" s="73"/>
      <c r="O16" s="73"/>
      <c r="P16" s="50"/>
      <c r="Q16" s="50"/>
    </row>
    <row r="17" spans="1:17" ht="15.75" thickBot="1">
      <c r="A17" s="8">
        <v>513</v>
      </c>
      <c r="B17" s="8" t="s">
        <v>16</v>
      </c>
      <c r="C17" s="268">
        <v>100</v>
      </c>
      <c r="D17" s="384">
        <v>40</v>
      </c>
      <c r="E17" s="180">
        <v>52</v>
      </c>
      <c r="F17" s="139">
        <v>52</v>
      </c>
      <c r="G17" s="249"/>
      <c r="H17" s="43"/>
      <c r="I17" s="43"/>
      <c r="J17" s="43"/>
      <c r="K17" s="43"/>
      <c r="L17" s="43"/>
      <c r="M17" s="43"/>
      <c r="N17" s="75"/>
      <c r="O17" s="75"/>
      <c r="P17" s="50"/>
      <c r="Q17" s="50"/>
    </row>
    <row r="18" spans="1:17" ht="40.5" customHeight="1" thickBot="1">
      <c r="A18" s="8">
        <v>518</v>
      </c>
      <c r="B18" s="8" t="s">
        <v>17</v>
      </c>
      <c r="C18" s="67">
        <f>SUM(C19:C21)</f>
        <v>3959</v>
      </c>
      <c r="D18" s="384">
        <f>SUM(D19:D21)</f>
        <v>2675</v>
      </c>
      <c r="E18" s="215">
        <f>SUM(E19:E21)</f>
        <v>3167</v>
      </c>
      <c r="F18" s="139">
        <f>SUM(F19:F21)</f>
        <v>3267</v>
      </c>
      <c r="G18" s="148" t="s">
        <v>225</v>
      </c>
      <c r="H18" s="75"/>
      <c r="I18" s="75"/>
      <c r="J18" s="75"/>
      <c r="K18" s="75"/>
      <c r="L18" s="75"/>
      <c r="M18" s="75"/>
      <c r="N18" s="43"/>
      <c r="O18" s="43"/>
      <c r="P18" s="50"/>
      <c r="Q18" s="50"/>
    </row>
    <row r="19" spans="1:17" ht="15">
      <c r="A19" s="385" t="s">
        <v>7</v>
      </c>
      <c r="B19" s="122" t="s">
        <v>18</v>
      </c>
      <c r="C19" s="337">
        <v>26</v>
      </c>
      <c r="D19" s="222">
        <v>28</v>
      </c>
      <c r="E19" s="434">
        <v>28</v>
      </c>
      <c r="F19" s="303">
        <v>28</v>
      </c>
      <c r="G19" s="155"/>
      <c r="H19" s="75"/>
      <c r="I19" s="75"/>
      <c r="J19" s="75"/>
      <c r="K19" s="75"/>
      <c r="L19" s="75"/>
      <c r="M19" s="75"/>
      <c r="N19" s="75"/>
      <c r="O19" s="75"/>
      <c r="P19" s="50"/>
      <c r="Q19" s="50"/>
    </row>
    <row r="20" spans="1:17" ht="15">
      <c r="A20" s="386"/>
      <c r="B20" s="19" t="s">
        <v>19</v>
      </c>
      <c r="C20" s="338"/>
      <c r="D20" s="223"/>
      <c r="E20" s="435"/>
      <c r="F20" s="304"/>
      <c r="G20" s="158"/>
      <c r="H20" s="75"/>
      <c r="I20" s="75"/>
      <c r="J20" s="75"/>
      <c r="K20" s="75"/>
      <c r="L20" s="75"/>
      <c r="M20" s="75"/>
      <c r="N20" s="75"/>
      <c r="O20" s="75"/>
      <c r="P20" s="50"/>
      <c r="Q20" s="50"/>
    </row>
    <row r="21" spans="1:17" ht="15.75" thickBot="1">
      <c r="A21" s="23"/>
      <c r="B21" s="19" t="s">
        <v>10</v>
      </c>
      <c r="C21" s="338">
        <v>3933</v>
      </c>
      <c r="D21" s="223">
        <v>2647</v>
      </c>
      <c r="E21" s="435">
        <v>3139</v>
      </c>
      <c r="F21" s="304">
        <v>3239</v>
      </c>
      <c r="G21" s="387"/>
      <c r="H21" s="116"/>
      <c r="I21" s="75"/>
      <c r="J21" s="75"/>
      <c r="K21" s="75"/>
      <c r="L21" s="75"/>
      <c r="M21" s="75"/>
      <c r="N21" s="75"/>
      <c r="O21" s="75"/>
      <c r="P21" s="50"/>
      <c r="Q21" s="50"/>
    </row>
    <row r="22" spans="1:17" ht="15.75" thickBot="1">
      <c r="A22" s="26">
        <v>521</v>
      </c>
      <c r="B22" s="8" t="s">
        <v>20</v>
      </c>
      <c r="C22" s="268">
        <f>SUM(C23:C24)</f>
        <v>4033</v>
      </c>
      <c r="D22" s="384">
        <f>SUM(D23:D24)</f>
        <v>3909</v>
      </c>
      <c r="E22" s="180">
        <f>SUM(E23:E24)</f>
        <v>4035</v>
      </c>
      <c r="F22" s="139">
        <f>SUM(F23:F24)</f>
        <v>4035</v>
      </c>
      <c r="G22" s="148"/>
      <c r="H22" s="75"/>
      <c r="I22" s="75"/>
      <c r="J22" s="75"/>
      <c r="K22" s="75"/>
      <c r="L22" s="75"/>
      <c r="M22" s="75"/>
      <c r="N22" s="75"/>
      <c r="O22" s="75"/>
      <c r="P22" s="50"/>
      <c r="Q22" s="50"/>
    </row>
    <row r="23" spans="1:17" ht="15">
      <c r="A23" s="385" t="s">
        <v>7</v>
      </c>
      <c r="B23" s="27" t="s">
        <v>139</v>
      </c>
      <c r="C23" s="329">
        <v>3633</v>
      </c>
      <c r="D23" s="209">
        <v>3633</v>
      </c>
      <c r="E23" s="210">
        <v>3635</v>
      </c>
      <c r="F23" s="252">
        <v>3635</v>
      </c>
      <c r="G23" s="150"/>
      <c r="H23" s="43"/>
      <c r="I23" s="43"/>
      <c r="J23" s="43"/>
      <c r="K23" s="43"/>
      <c r="L23" s="43"/>
      <c r="M23" s="43"/>
      <c r="N23" s="75"/>
      <c r="O23" s="75"/>
      <c r="P23" s="50"/>
      <c r="Q23" s="50"/>
    </row>
    <row r="24" spans="1:17" ht="15" customHeight="1" thickBot="1">
      <c r="A24" s="388"/>
      <c r="B24" s="19" t="s">
        <v>140</v>
      </c>
      <c r="C24" s="330">
        <v>400</v>
      </c>
      <c r="D24" s="211">
        <v>276</v>
      </c>
      <c r="E24" s="212">
        <v>400</v>
      </c>
      <c r="F24" s="253">
        <v>400</v>
      </c>
      <c r="G24" s="339"/>
      <c r="H24" s="43"/>
      <c r="I24" s="43"/>
      <c r="J24" s="43"/>
      <c r="K24" s="43"/>
      <c r="L24" s="43"/>
      <c r="M24" s="43"/>
      <c r="N24" s="43"/>
      <c r="O24" s="43"/>
      <c r="P24" s="50"/>
      <c r="Q24" s="50"/>
    </row>
    <row r="25" spans="1:17" ht="15.75" thickBot="1">
      <c r="A25" s="8">
        <v>524</v>
      </c>
      <c r="B25" s="8" t="s">
        <v>25</v>
      </c>
      <c r="C25" s="268">
        <v>1235</v>
      </c>
      <c r="D25" s="384">
        <v>1039</v>
      </c>
      <c r="E25" s="180">
        <v>1229</v>
      </c>
      <c r="F25" s="139">
        <v>1229</v>
      </c>
      <c r="G25" s="148"/>
      <c r="H25" s="116"/>
      <c r="I25" s="75"/>
      <c r="J25" s="75"/>
      <c r="K25" s="75"/>
      <c r="L25" s="75"/>
      <c r="M25" s="75"/>
      <c r="N25" s="43"/>
      <c r="O25" s="43"/>
      <c r="P25" s="50"/>
      <c r="Q25" s="50"/>
    </row>
    <row r="26" spans="1:17" ht="15.75" thickBot="1">
      <c r="A26" s="8">
        <v>525</v>
      </c>
      <c r="B26" s="8" t="s">
        <v>26</v>
      </c>
      <c r="C26" s="268">
        <v>33</v>
      </c>
      <c r="D26" s="384">
        <v>32</v>
      </c>
      <c r="E26" s="180">
        <v>32</v>
      </c>
      <c r="F26" s="139">
        <v>32</v>
      </c>
      <c r="G26" s="173"/>
      <c r="H26" s="116"/>
      <c r="I26" s="75"/>
      <c r="J26" s="75"/>
      <c r="K26" s="75"/>
      <c r="L26" s="75"/>
      <c r="M26" s="75"/>
      <c r="N26" s="43"/>
      <c r="O26" s="43"/>
      <c r="P26" s="50"/>
      <c r="Q26" s="50"/>
    </row>
    <row r="27" spans="1:17" ht="15.75" thickBot="1">
      <c r="A27" s="8">
        <v>527</v>
      </c>
      <c r="B27" s="8" t="s">
        <v>53</v>
      </c>
      <c r="C27" s="268">
        <v>90</v>
      </c>
      <c r="D27" s="384">
        <v>91</v>
      </c>
      <c r="E27" s="180">
        <v>95</v>
      </c>
      <c r="F27" s="139">
        <v>95</v>
      </c>
      <c r="G27" s="148"/>
      <c r="H27" s="116"/>
      <c r="I27" s="75"/>
      <c r="J27" s="75"/>
      <c r="K27" s="75"/>
      <c r="L27" s="75"/>
      <c r="M27" s="75"/>
      <c r="N27" s="43"/>
      <c r="O27" s="43"/>
      <c r="P27" s="50"/>
      <c r="Q27" s="50"/>
    </row>
    <row r="28" spans="1:17" ht="15.75" thickBot="1">
      <c r="A28" s="8">
        <v>528</v>
      </c>
      <c r="B28" s="8" t="s">
        <v>54</v>
      </c>
      <c r="C28" s="268"/>
      <c r="D28" s="384"/>
      <c r="E28" s="180"/>
      <c r="F28" s="139"/>
      <c r="G28" s="173"/>
      <c r="H28" s="75"/>
      <c r="I28" s="75"/>
      <c r="J28" s="75"/>
      <c r="K28" s="75"/>
      <c r="L28" s="75"/>
      <c r="M28" s="75"/>
      <c r="N28" s="75"/>
      <c r="O28" s="75"/>
      <c r="P28" s="50"/>
      <c r="Q28" s="50"/>
    </row>
    <row r="29" spans="1:17" ht="15.75" thickBot="1">
      <c r="A29" s="8">
        <v>531</v>
      </c>
      <c r="B29" s="8" t="s">
        <v>27</v>
      </c>
      <c r="C29" s="268">
        <v>2</v>
      </c>
      <c r="D29" s="384">
        <v>2</v>
      </c>
      <c r="E29" s="180">
        <v>2</v>
      </c>
      <c r="F29" s="139">
        <v>2</v>
      </c>
      <c r="G29" s="148"/>
      <c r="H29" s="75"/>
      <c r="I29" s="75"/>
      <c r="J29" s="75"/>
      <c r="K29" s="75"/>
      <c r="L29" s="75"/>
      <c r="M29" s="75"/>
      <c r="N29" s="75"/>
      <c r="O29" s="75"/>
      <c r="P29" s="50"/>
      <c r="Q29" s="50"/>
    </row>
    <row r="30" spans="1:17" ht="15.75" thickBot="1">
      <c r="A30" s="8">
        <v>538</v>
      </c>
      <c r="B30" s="8" t="s">
        <v>28</v>
      </c>
      <c r="C30" s="268">
        <v>20</v>
      </c>
      <c r="D30" s="384">
        <v>15</v>
      </c>
      <c r="E30" s="180">
        <v>15</v>
      </c>
      <c r="F30" s="139">
        <v>15</v>
      </c>
      <c r="G30" s="173"/>
      <c r="H30" s="116"/>
      <c r="I30" s="75"/>
      <c r="J30" s="75"/>
      <c r="K30" s="75"/>
      <c r="L30" s="75"/>
      <c r="M30" s="75"/>
      <c r="N30" s="75"/>
      <c r="O30" s="75"/>
      <c r="P30" s="50"/>
      <c r="Q30" s="50"/>
    </row>
    <row r="31" spans="1:17" ht="15.75" thickBot="1">
      <c r="A31" s="8">
        <v>542</v>
      </c>
      <c r="B31" s="8" t="s">
        <v>29</v>
      </c>
      <c r="C31" s="341"/>
      <c r="D31" s="227"/>
      <c r="E31" s="228"/>
      <c r="F31" s="170"/>
      <c r="G31" s="148"/>
      <c r="H31" s="75"/>
      <c r="I31" s="75"/>
      <c r="J31" s="75"/>
      <c r="K31" s="75"/>
      <c r="L31" s="75"/>
      <c r="M31" s="75"/>
      <c r="N31" s="75"/>
      <c r="O31" s="75"/>
      <c r="P31" s="50"/>
      <c r="Q31" s="50"/>
    </row>
    <row r="32" spans="1:17" ht="15.75" thickBot="1">
      <c r="A32" s="8">
        <v>543</v>
      </c>
      <c r="B32" s="8" t="s">
        <v>30</v>
      </c>
      <c r="C32" s="268"/>
      <c r="D32" s="384"/>
      <c r="E32" s="180"/>
      <c r="F32" s="139"/>
      <c r="G32" s="389"/>
      <c r="H32" s="75"/>
      <c r="I32" s="75"/>
      <c r="J32" s="75"/>
      <c r="K32" s="75"/>
      <c r="L32" s="75"/>
      <c r="M32" s="75"/>
      <c r="N32" s="75"/>
      <c r="O32" s="75"/>
      <c r="P32" s="50"/>
      <c r="Q32" s="50"/>
    </row>
    <row r="33" spans="1:17" ht="15.75" thickBot="1">
      <c r="A33" s="8">
        <v>551</v>
      </c>
      <c r="B33" s="8" t="s">
        <v>31</v>
      </c>
      <c r="C33" s="268">
        <v>340</v>
      </c>
      <c r="D33" s="384">
        <v>340</v>
      </c>
      <c r="E33" s="180">
        <v>325</v>
      </c>
      <c r="F33" s="139">
        <v>325</v>
      </c>
      <c r="G33" s="148"/>
      <c r="H33" s="116"/>
      <c r="I33" s="75"/>
      <c r="J33" s="75"/>
      <c r="K33" s="75"/>
      <c r="L33" s="75"/>
      <c r="M33" s="75"/>
      <c r="N33" s="75"/>
      <c r="O33" s="75"/>
      <c r="P33" s="50"/>
      <c r="Q33" s="50"/>
    </row>
    <row r="34" spans="1:17" ht="15.75" thickBot="1">
      <c r="A34" s="33">
        <v>556</v>
      </c>
      <c r="B34" s="8" t="s">
        <v>81</v>
      </c>
      <c r="C34" s="268"/>
      <c r="D34" s="384"/>
      <c r="E34" s="180"/>
      <c r="F34" s="139"/>
      <c r="G34" s="173"/>
      <c r="H34" s="75"/>
      <c r="I34" s="75"/>
      <c r="J34" s="75"/>
      <c r="K34" s="75"/>
      <c r="L34" s="75"/>
      <c r="M34" s="75"/>
      <c r="N34" s="75"/>
      <c r="O34" s="75"/>
      <c r="P34" s="50"/>
      <c r="Q34" s="50"/>
    </row>
    <row r="35" spans="1:17" ht="15.75" thickBot="1">
      <c r="A35" s="33">
        <v>557</v>
      </c>
      <c r="B35" s="8" t="s">
        <v>82</v>
      </c>
      <c r="C35" s="268"/>
      <c r="D35" s="384"/>
      <c r="E35" s="180"/>
      <c r="F35" s="139"/>
      <c r="G35" s="148"/>
      <c r="H35" s="75"/>
      <c r="I35" s="75"/>
      <c r="J35" s="75"/>
      <c r="K35" s="75"/>
      <c r="L35" s="75"/>
      <c r="M35" s="75"/>
      <c r="N35" s="75"/>
      <c r="O35" s="75"/>
      <c r="P35" s="50"/>
      <c r="Q35" s="50"/>
    </row>
    <row r="36" spans="1:17" ht="15.75" thickBot="1">
      <c r="A36" s="8">
        <v>549</v>
      </c>
      <c r="B36" s="8" t="s">
        <v>32</v>
      </c>
      <c r="C36" s="268"/>
      <c r="D36" s="384"/>
      <c r="E36" s="180"/>
      <c r="F36" s="139"/>
      <c r="G36" s="173"/>
      <c r="H36" s="75"/>
      <c r="I36" s="75"/>
      <c r="J36" s="75"/>
      <c r="K36" s="75"/>
      <c r="L36" s="75"/>
      <c r="M36" s="75"/>
      <c r="N36" s="75"/>
      <c r="O36" s="75"/>
      <c r="P36" s="50"/>
      <c r="Q36" s="50"/>
    </row>
    <row r="37" spans="1:17" ht="15.75" thickBot="1">
      <c r="A37" s="9">
        <v>552</v>
      </c>
      <c r="B37" s="8" t="s">
        <v>157</v>
      </c>
      <c r="C37" s="268"/>
      <c r="D37" s="384"/>
      <c r="E37" s="180"/>
      <c r="F37" s="139"/>
      <c r="G37" s="436"/>
      <c r="H37" s="75"/>
      <c r="I37" s="75"/>
      <c r="J37" s="75"/>
      <c r="K37" s="75"/>
      <c r="L37" s="75"/>
      <c r="M37" s="75"/>
      <c r="N37" s="75"/>
      <c r="O37" s="75"/>
      <c r="P37" s="50"/>
      <c r="Q37" s="50"/>
    </row>
    <row r="38" spans="1:17" ht="15.75" thickBot="1">
      <c r="A38" s="34">
        <v>569</v>
      </c>
      <c r="B38" s="34" t="s">
        <v>33</v>
      </c>
      <c r="C38" s="342">
        <v>260</v>
      </c>
      <c r="D38" s="229">
        <v>169</v>
      </c>
      <c r="E38" s="189">
        <v>232</v>
      </c>
      <c r="F38" s="177">
        <v>232</v>
      </c>
      <c r="G38" s="155"/>
      <c r="H38" s="75"/>
      <c r="I38" s="75"/>
      <c r="J38" s="75"/>
      <c r="K38" s="75"/>
      <c r="L38" s="75"/>
      <c r="M38" s="75"/>
      <c r="N38" s="75"/>
      <c r="O38" s="75"/>
      <c r="P38" s="50"/>
      <c r="Q38" s="50"/>
    </row>
    <row r="39" spans="1:17" ht="16.5" thickBot="1" thickTop="1">
      <c r="A39" s="9"/>
      <c r="B39" s="9" t="s">
        <v>35</v>
      </c>
      <c r="C39" s="336">
        <f>SUM(C4,C9,C14:C18,C22,C25:C38)</f>
        <v>11205</v>
      </c>
      <c r="D39" s="10">
        <f>SUM(D4,D9,D14:D18,D22,D25:D38)</f>
        <v>9795</v>
      </c>
      <c r="E39" s="204">
        <f>SUM(E4,E9,E14:E18,E22,E25:E38)</f>
        <v>10330</v>
      </c>
      <c r="F39" s="147">
        <f>SUM(F4,F9,F14:F18,F22,F25:F38)</f>
        <v>10430</v>
      </c>
      <c r="G39" s="437"/>
      <c r="H39" s="75"/>
      <c r="I39" s="75"/>
      <c r="J39" s="75"/>
      <c r="K39" s="75"/>
      <c r="L39" s="75"/>
      <c r="M39" s="75"/>
      <c r="N39" s="75"/>
      <c r="O39" s="75"/>
      <c r="P39" s="50"/>
      <c r="Q39" s="50"/>
    </row>
    <row r="40" spans="1:17" ht="15">
      <c r="A40" s="38"/>
      <c r="B40" s="38"/>
      <c r="C40" s="232"/>
      <c r="D40" s="232"/>
      <c r="E40" s="271"/>
      <c r="F40" s="271"/>
      <c r="G40" s="232"/>
      <c r="H40" s="75"/>
      <c r="I40" s="75"/>
      <c r="J40" s="75"/>
      <c r="K40" s="75"/>
      <c r="L40" s="75"/>
      <c r="M40" s="75"/>
      <c r="N40" s="75"/>
      <c r="O40" s="75"/>
      <c r="P40" s="50"/>
      <c r="Q40" s="50"/>
    </row>
    <row r="41" spans="1:17" ht="15">
      <c r="A41" s="38"/>
      <c r="B41" s="38"/>
      <c r="C41" s="232"/>
      <c r="D41" s="232"/>
      <c r="E41" s="271"/>
      <c r="F41" s="271"/>
      <c r="G41" s="232"/>
      <c r="H41" s="75"/>
      <c r="I41" s="75"/>
      <c r="J41" s="75"/>
      <c r="K41" s="75"/>
      <c r="L41" s="75"/>
      <c r="M41" s="75"/>
      <c r="N41" s="75"/>
      <c r="O41" s="75"/>
      <c r="P41" s="50"/>
      <c r="Q41" s="50"/>
    </row>
    <row r="42" spans="1:17" ht="15">
      <c r="A42" s="38"/>
      <c r="B42" s="38"/>
      <c r="C42" s="232"/>
      <c r="D42" s="232"/>
      <c r="E42" s="271"/>
      <c r="F42" s="271"/>
      <c r="G42" s="232"/>
      <c r="H42" s="75"/>
      <c r="I42" s="75"/>
      <c r="J42" s="75"/>
      <c r="K42" s="75"/>
      <c r="L42" s="75"/>
      <c r="M42" s="75"/>
      <c r="N42" s="75"/>
      <c r="O42" s="75"/>
      <c r="P42" s="50"/>
      <c r="Q42" s="50"/>
    </row>
    <row r="43" spans="1:17" ht="15.75" thickBot="1">
      <c r="A43" s="38"/>
      <c r="B43" s="38"/>
      <c r="C43" s="39"/>
      <c r="D43" s="39"/>
      <c r="E43" s="39"/>
      <c r="F43" s="39"/>
      <c r="G43" s="38"/>
      <c r="H43" s="75"/>
      <c r="I43" s="75"/>
      <c r="J43" s="75"/>
      <c r="K43" s="75"/>
      <c r="L43" s="75"/>
      <c r="M43" s="75"/>
      <c r="N43" s="75"/>
      <c r="O43" s="75"/>
      <c r="P43" s="50"/>
      <c r="Q43" s="50"/>
    </row>
    <row r="44" spans="1:17" ht="45.75" thickBot="1">
      <c r="A44" s="376" t="s">
        <v>4</v>
      </c>
      <c r="B44" s="376" t="s">
        <v>5</v>
      </c>
      <c r="C44" s="380" t="s">
        <v>243</v>
      </c>
      <c r="D44" s="375" t="s">
        <v>248</v>
      </c>
      <c r="E44" s="381" t="s">
        <v>292</v>
      </c>
      <c r="F44" s="382" t="s">
        <v>293</v>
      </c>
      <c r="G44" s="383" t="s">
        <v>294</v>
      </c>
      <c r="H44" s="43"/>
      <c r="I44" s="43"/>
      <c r="J44" s="43"/>
      <c r="K44" s="43"/>
      <c r="L44" s="43"/>
      <c r="M44" s="43"/>
      <c r="N44" s="75"/>
      <c r="O44" s="75"/>
      <c r="P44" s="50"/>
      <c r="Q44" s="50"/>
    </row>
    <row r="45" spans="1:17" ht="15.75" customHeight="1" thickBot="1">
      <c r="A45" s="40">
        <v>602</v>
      </c>
      <c r="B45" s="8" t="s">
        <v>36</v>
      </c>
      <c r="C45" s="268">
        <v>5025</v>
      </c>
      <c r="D45" s="384">
        <v>3329</v>
      </c>
      <c r="E45" s="180">
        <v>4130</v>
      </c>
      <c r="F45" s="139">
        <v>4130</v>
      </c>
      <c r="G45" s="344" t="s">
        <v>226</v>
      </c>
      <c r="H45" s="116"/>
      <c r="I45" s="75"/>
      <c r="J45" s="75"/>
      <c r="K45" s="75"/>
      <c r="L45" s="75"/>
      <c r="M45" s="75"/>
      <c r="N45" s="75"/>
      <c r="O45" s="43"/>
      <c r="P45" s="50"/>
      <c r="Q45" s="50"/>
    </row>
    <row r="46" spans="1:17" ht="15.75" customHeight="1" thickBot="1">
      <c r="A46" s="8">
        <v>604</v>
      </c>
      <c r="B46" s="8" t="s">
        <v>91</v>
      </c>
      <c r="C46" s="268"/>
      <c r="D46" s="384"/>
      <c r="E46" s="180"/>
      <c r="F46" s="139"/>
      <c r="G46" s="344"/>
      <c r="H46" s="75"/>
      <c r="I46" s="75"/>
      <c r="J46" s="75"/>
      <c r="K46" s="75"/>
      <c r="L46" s="75"/>
      <c r="M46" s="75"/>
      <c r="N46" s="75"/>
      <c r="O46" s="43"/>
      <c r="P46" s="50"/>
      <c r="Q46" s="50"/>
    </row>
    <row r="47" spans="1:17" ht="30.75" customHeight="1" thickBot="1">
      <c r="A47" s="33">
        <v>609</v>
      </c>
      <c r="B47" s="8" t="s">
        <v>38</v>
      </c>
      <c r="C47" s="268"/>
      <c r="D47" s="384"/>
      <c r="E47" s="180"/>
      <c r="F47" s="139"/>
      <c r="G47" s="344"/>
      <c r="H47" s="75"/>
      <c r="I47" s="75"/>
      <c r="J47" s="75"/>
      <c r="K47" s="75"/>
      <c r="L47" s="75"/>
      <c r="M47" s="75"/>
      <c r="N47" s="43"/>
      <c r="O47" s="75"/>
      <c r="P47" s="50"/>
      <c r="Q47" s="50"/>
    </row>
    <row r="48" spans="1:17" ht="15.75" thickBot="1">
      <c r="A48" s="33">
        <v>611</v>
      </c>
      <c r="B48" s="8" t="s">
        <v>85</v>
      </c>
      <c r="C48" s="268"/>
      <c r="D48" s="384"/>
      <c r="E48" s="180"/>
      <c r="F48" s="139"/>
      <c r="G48" s="344"/>
      <c r="H48" s="75"/>
      <c r="I48" s="75"/>
      <c r="J48" s="75"/>
      <c r="K48" s="75"/>
      <c r="L48" s="75"/>
      <c r="M48" s="75"/>
      <c r="N48" s="43"/>
      <c r="O48" s="75"/>
      <c r="P48" s="50"/>
      <c r="Q48" s="50"/>
    </row>
    <row r="49" spans="1:17" ht="15.75" customHeight="1" thickBot="1">
      <c r="A49" s="23">
        <v>621</v>
      </c>
      <c r="B49" s="23" t="s">
        <v>86</v>
      </c>
      <c r="C49" s="268"/>
      <c r="D49" s="384"/>
      <c r="E49" s="180"/>
      <c r="F49" s="139"/>
      <c r="G49" s="345"/>
      <c r="H49" s="43"/>
      <c r="I49" s="43"/>
      <c r="J49" s="43"/>
      <c r="K49" s="43"/>
      <c r="L49" s="43"/>
      <c r="M49" s="43"/>
      <c r="N49" s="75"/>
      <c r="O49" s="75"/>
      <c r="P49" s="50"/>
      <c r="Q49" s="50"/>
    </row>
    <row r="50" spans="1:17" ht="15.75" thickBot="1">
      <c r="A50" s="8">
        <v>646</v>
      </c>
      <c r="B50" s="231" t="s">
        <v>87</v>
      </c>
      <c r="C50" s="268"/>
      <c r="D50" s="384"/>
      <c r="E50" s="180"/>
      <c r="F50" s="139"/>
      <c r="G50" s="346"/>
      <c r="H50" s="43"/>
      <c r="I50" s="43"/>
      <c r="J50" s="43"/>
      <c r="K50" s="43"/>
      <c r="L50" s="43"/>
      <c r="M50" s="43"/>
      <c r="N50" s="75"/>
      <c r="O50" s="75"/>
      <c r="P50" s="50"/>
      <c r="Q50" s="50"/>
    </row>
    <row r="51" spans="1:17" ht="15.75" thickBot="1">
      <c r="A51" s="8">
        <v>648</v>
      </c>
      <c r="B51" s="8" t="s">
        <v>137</v>
      </c>
      <c r="C51" s="268">
        <v>100</v>
      </c>
      <c r="D51" s="384">
        <v>386</v>
      </c>
      <c r="E51" s="180">
        <v>120</v>
      </c>
      <c r="F51" s="139">
        <v>120</v>
      </c>
      <c r="G51" s="344"/>
      <c r="H51" s="75"/>
      <c r="I51" s="75"/>
      <c r="J51" s="75"/>
      <c r="K51" s="75"/>
      <c r="L51" s="75"/>
      <c r="M51" s="75"/>
      <c r="N51" s="75"/>
      <c r="O51" s="75"/>
      <c r="P51" s="50"/>
      <c r="Q51" s="50"/>
    </row>
    <row r="52" spans="1:17" ht="15.75" thickBot="1">
      <c r="A52" s="8">
        <v>649</v>
      </c>
      <c r="B52" s="8" t="s">
        <v>40</v>
      </c>
      <c r="C52" s="268"/>
      <c r="D52" s="384"/>
      <c r="E52" s="180"/>
      <c r="F52" s="139"/>
      <c r="G52" s="344"/>
      <c r="H52" s="75"/>
      <c r="I52" s="75"/>
      <c r="J52" s="75"/>
      <c r="K52" s="75"/>
      <c r="L52" s="75"/>
      <c r="M52" s="75"/>
      <c r="N52" s="75"/>
      <c r="O52" s="43"/>
      <c r="P52" s="50"/>
      <c r="Q52" s="50"/>
    </row>
    <row r="53" spans="1:17" ht="15.75" thickBot="1">
      <c r="A53" s="8">
        <v>662</v>
      </c>
      <c r="B53" s="8" t="s">
        <v>41</v>
      </c>
      <c r="C53" s="268"/>
      <c r="D53" s="384"/>
      <c r="E53" s="180"/>
      <c r="F53" s="139"/>
      <c r="G53" s="346"/>
      <c r="H53" s="43"/>
      <c r="I53" s="43"/>
      <c r="J53" s="43"/>
      <c r="K53" s="43"/>
      <c r="L53" s="43"/>
      <c r="M53" s="43"/>
      <c r="N53" s="75"/>
      <c r="O53" s="43"/>
      <c r="P53" s="50"/>
      <c r="Q53" s="50"/>
    </row>
    <row r="54" spans="1:17" ht="15.75" thickBot="1">
      <c r="A54" s="34">
        <v>669</v>
      </c>
      <c r="B54" s="34" t="s">
        <v>42</v>
      </c>
      <c r="C54" s="342"/>
      <c r="D54" s="229"/>
      <c r="E54" s="189"/>
      <c r="F54" s="177"/>
      <c r="G54" s="347"/>
      <c r="H54" s="43"/>
      <c r="I54" s="43"/>
      <c r="J54" s="43"/>
      <c r="K54" s="43"/>
      <c r="L54" s="43"/>
      <c r="M54" s="43"/>
      <c r="N54" s="43"/>
      <c r="O54" s="75"/>
      <c r="P54" s="50"/>
      <c r="Q54" s="50"/>
    </row>
    <row r="55" spans="1:17" ht="16.5" thickBot="1" thickTop="1">
      <c r="A55" s="9"/>
      <c r="B55" s="9" t="s">
        <v>44</v>
      </c>
      <c r="C55" s="336">
        <f>SUM(C45:C54)</f>
        <v>5125</v>
      </c>
      <c r="D55" s="10">
        <f>SUM(D45:D54)</f>
        <v>3715</v>
      </c>
      <c r="E55" s="204">
        <f>SUM(E45:E54)</f>
        <v>4250</v>
      </c>
      <c r="F55" s="147">
        <f>SUM(F45:F54)</f>
        <v>4250</v>
      </c>
      <c r="G55" s="348"/>
      <c r="H55" s="75"/>
      <c r="I55" s="75"/>
      <c r="J55" s="75"/>
      <c r="K55" s="75"/>
      <c r="L55" s="75"/>
      <c r="M55" s="75"/>
      <c r="N55" s="43"/>
      <c r="O55" s="75"/>
      <c r="P55" s="50"/>
      <c r="Q55" s="50"/>
    </row>
    <row r="56" spans="1:17" ht="15">
      <c r="A56" s="38"/>
      <c r="B56" s="38"/>
      <c r="C56" s="39"/>
      <c r="D56" s="39"/>
      <c r="E56" s="39"/>
      <c r="F56" s="39"/>
      <c r="G56" s="38"/>
      <c r="H56" s="75"/>
      <c r="I56" s="75"/>
      <c r="J56" s="75"/>
      <c r="K56" s="75"/>
      <c r="L56" s="75"/>
      <c r="M56" s="75"/>
      <c r="N56" s="75"/>
      <c r="O56" s="43"/>
      <c r="P56" s="50"/>
      <c r="Q56" s="50"/>
    </row>
    <row r="57" spans="1:17" ht="15">
      <c r="A57" s="38"/>
      <c r="B57" s="38"/>
      <c r="C57" s="39"/>
      <c r="D57" s="39"/>
      <c r="E57" s="39"/>
      <c r="F57" s="39"/>
      <c r="G57" s="38"/>
      <c r="H57" s="75"/>
      <c r="I57" s="75"/>
      <c r="J57" s="75"/>
      <c r="K57" s="75"/>
      <c r="L57" s="75"/>
      <c r="M57" s="75"/>
      <c r="N57" s="75"/>
      <c r="O57" s="43"/>
      <c r="P57" s="50"/>
      <c r="Q57" s="50"/>
    </row>
    <row r="58" spans="1:17" ht="15">
      <c r="A58" s="38"/>
      <c r="B58" s="38"/>
      <c r="C58" s="39"/>
      <c r="D58" s="39"/>
      <c r="E58" s="39"/>
      <c r="F58" s="39"/>
      <c r="G58" s="38"/>
      <c r="H58" s="75"/>
      <c r="I58" s="75"/>
      <c r="J58" s="75"/>
      <c r="K58" s="75"/>
      <c r="L58" s="75"/>
      <c r="M58" s="75"/>
      <c r="N58" s="43"/>
      <c r="O58" s="43"/>
      <c r="P58" s="50"/>
      <c r="Q58" s="50"/>
    </row>
    <row r="59" spans="1:17" ht="15.75" thickBot="1">
      <c r="A59" s="472" t="s">
        <v>295</v>
      </c>
      <c r="B59" s="472"/>
      <c r="C59" s="472"/>
      <c r="D59" s="472"/>
      <c r="E59" s="472"/>
      <c r="F59" s="472"/>
      <c r="G59" s="472"/>
      <c r="H59" s="75"/>
      <c r="I59" s="75"/>
      <c r="J59" s="75"/>
      <c r="K59" s="75"/>
      <c r="L59" s="75"/>
      <c r="M59" s="75"/>
      <c r="N59" s="43"/>
      <c r="O59" s="43"/>
      <c r="P59" s="50"/>
      <c r="Q59" s="50"/>
    </row>
    <row r="60" spans="1:17" ht="15">
      <c r="A60" s="122" t="s">
        <v>296</v>
      </c>
      <c r="B60" s="122" t="s">
        <v>46</v>
      </c>
      <c r="C60" s="127">
        <f>SUM(C55)</f>
        <v>5125</v>
      </c>
      <c r="D60" s="127">
        <f>SUM(D55)</f>
        <v>3715</v>
      </c>
      <c r="E60" s="192">
        <f>SUM(E55)</f>
        <v>4250</v>
      </c>
      <c r="F60" s="193">
        <f>SUM(F55)</f>
        <v>4250</v>
      </c>
      <c r="G60" s="122"/>
      <c r="H60" s="43"/>
      <c r="I60" s="43"/>
      <c r="J60" s="43"/>
      <c r="K60" s="43"/>
      <c r="L60" s="43"/>
      <c r="M60" s="43"/>
      <c r="N60" s="75"/>
      <c r="O60" s="75"/>
      <c r="P60" s="50"/>
      <c r="Q60" s="50"/>
    </row>
    <row r="61" spans="1:17" ht="15.75" thickBot="1">
      <c r="A61" s="46" t="s">
        <v>297</v>
      </c>
      <c r="B61" s="46" t="s">
        <v>48</v>
      </c>
      <c r="C61" s="218">
        <f>SUM(C39)</f>
        <v>11205</v>
      </c>
      <c r="D61" s="218">
        <f>SUM(D39)</f>
        <v>9795</v>
      </c>
      <c r="E61" s="225">
        <f>SUM(E39)</f>
        <v>10330</v>
      </c>
      <c r="F61" s="226">
        <f>SUM(F39)</f>
        <v>10430</v>
      </c>
      <c r="G61" s="272" t="s">
        <v>227</v>
      </c>
      <c r="H61" s="43"/>
      <c r="I61" s="43"/>
      <c r="J61" s="43"/>
      <c r="K61" s="43"/>
      <c r="L61" s="43"/>
      <c r="M61" s="43"/>
      <c r="N61" s="75"/>
      <c r="O61" s="43"/>
      <c r="P61" s="50"/>
      <c r="Q61" s="50"/>
    </row>
    <row r="62" spans="1:17" ht="15.75" thickBot="1">
      <c r="A62" s="8"/>
      <c r="B62" s="47" t="s">
        <v>298</v>
      </c>
      <c r="C62" s="390">
        <f>SUM(C61-C60)</f>
        <v>6080</v>
      </c>
      <c r="D62" s="391">
        <f>SUM(D61-D60)</f>
        <v>6080</v>
      </c>
      <c r="E62" s="392">
        <f>SUM(E61-E60)</f>
        <v>6080</v>
      </c>
      <c r="F62" s="438">
        <f>SUM(F61-F60)</f>
        <v>6180</v>
      </c>
      <c r="G62" s="344"/>
      <c r="H62" s="75"/>
      <c r="I62" s="75"/>
      <c r="J62" s="75"/>
      <c r="K62" s="75"/>
      <c r="L62" s="75"/>
      <c r="M62" s="75"/>
      <c r="N62" s="75"/>
      <c r="O62" s="43"/>
      <c r="P62" s="50"/>
      <c r="Q62" s="50"/>
    </row>
    <row r="63" spans="1:17" ht="15">
      <c r="A63" s="43"/>
      <c r="B63" s="43"/>
      <c r="C63" s="44"/>
      <c r="D63" s="44"/>
      <c r="E63" s="45"/>
      <c r="F63" s="45"/>
      <c r="G63" s="43"/>
      <c r="H63" s="43"/>
      <c r="I63" s="43"/>
      <c r="J63" s="43"/>
      <c r="K63" s="43"/>
      <c r="L63" s="43"/>
      <c r="M63" s="43"/>
      <c r="N63" s="43"/>
      <c r="O63" s="43"/>
      <c r="P63" s="50"/>
      <c r="Q63" s="50"/>
    </row>
    <row r="64" spans="1:17" ht="15">
      <c r="A64" s="43"/>
      <c r="B64" s="43"/>
      <c r="C64" s="44"/>
      <c r="D64" s="44"/>
      <c r="E64" s="45"/>
      <c r="F64" s="45"/>
      <c r="G64" s="43"/>
      <c r="H64" s="43"/>
      <c r="I64" s="43"/>
      <c r="J64" s="43"/>
      <c r="K64" s="43"/>
      <c r="L64" s="43"/>
      <c r="M64" s="43"/>
      <c r="N64" s="43"/>
      <c r="O64" s="75"/>
      <c r="P64" s="50"/>
      <c r="Q64" s="50"/>
    </row>
    <row r="65" spans="1:17" ht="15">
      <c r="A65" s="43"/>
      <c r="B65" s="43"/>
      <c r="C65" s="44"/>
      <c r="D65" s="44"/>
      <c r="E65" s="45"/>
      <c r="F65" s="45"/>
      <c r="G65" s="43"/>
      <c r="H65" s="43"/>
      <c r="I65" s="43"/>
      <c r="J65" s="43"/>
      <c r="K65" s="43"/>
      <c r="L65" s="43"/>
      <c r="M65" s="43"/>
      <c r="N65" s="43"/>
      <c r="O65" s="75"/>
      <c r="P65" s="50"/>
      <c r="Q65" s="50"/>
    </row>
    <row r="66" spans="1:17" ht="15">
      <c r="A66" s="43"/>
      <c r="B66" s="43" t="s">
        <v>352</v>
      </c>
      <c r="C66" s="44"/>
      <c r="D66" s="44"/>
      <c r="E66" s="45"/>
      <c r="F66" s="45"/>
      <c r="G66" s="43"/>
      <c r="H66" s="43"/>
      <c r="I66" s="43"/>
      <c r="J66" s="43"/>
      <c r="K66" s="43"/>
      <c r="L66" s="43"/>
      <c r="M66" s="43"/>
      <c r="N66" s="75"/>
      <c r="O66" s="43"/>
      <c r="P66" s="50"/>
      <c r="Q66" s="50"/>
    </row>
    <row r="67" spans="1:17" ht="15">
      <c r="A67" s="43"/>
      <c r="B67" s="43" t="s">
        <v>299</v>
      </c>
      <c r="C67" s="44"/>
      <c r="D67" s="44"/>
      <c r="E67" s="45"/>
      <c r="F67" s="45"/>
      <c r="G67" s="43"/>
      <c r="H67" s="43"/>
      <c r="I67" s="43"/>
      <c r="J67" s="43"/>
      <c r="K67" s="43"/>
      <c r="L67" s="43"/>
      <c r="M67" s="43"/>
      <c r="N67" s="43"/>
      <c r="O67" s="43"/>
      <c r="P67" s="50"/>
      <c r="Q67" s="50"/>
    </row>
    <row r="68" spans="1:17" ht="15">
      <c r="A68" s="43"/>
      <c r="B68" s="43"/>
      <c r="C68" s="44"/>
      <c r="D68" s="44"/>
      <c r="E68" s="45"/>
      <c r="F68" s="45"/>
      <c r="G68" s="43"/>
      <c r="H68" s="43"/>
      <c r="I68" s="43"/>
      <c r="J68" s="43"/>
      <c r="K68" s="43"/>
      <c r="L68" s="43"/>
      <c r="M68" s="43"/>
      <c r="N68" s="43"/>
      <c r="O68" s="43"/>
      <c r="P68" s="50"/>
      <c r="Q68" s="50"/>
    </row>
    <row r="69" spans="1:17" ht="15">
      <c r="A69" s="43"/>
      <c r="B69" s="43"/>
      <c r="C69" s="44"/>
      <c r="D69" s="44"/>
      <c r="E69" s="45"/>
      <c r="F69" s="45"/>
      <c r="G69" s="43"/>
      <c r="H69" s="43"/>
      <c r="I69" s="43"/>
      <c r="J69" s="43"/>
      <c r="K69" s="43"/>
      <c r="L69" s="43"/>
      <c r="M69" s="43"/>
      <c r="N69" s="43"/>
      <c r="O69" s="43"/>
      <c r="P69" s="50"/>
      <c r="Q69" s="50"/>
    </row>
    <row r="70" spans="1:17" ht="15">
      <c r="A70" s="43"/>
      <c r="B70" s="43"/>
      <c r="C70" s="44"/>
      <c r="D70" s="44"/>
      <c r="E70" s="45"/>
      <c r="F70" s="45"/>
      <c r="G70" s="43"/>
      <c r="H70" s="43"/>
      <c r="I70" s="43"/>
      <c r="J70" s="43"/>
      <c r="K70" s="43"/>
      <c r="L70" s="43"/>
      <c r="M70" s="43"/>
      <c r="N70" s="43"/>
      <c r="O70" s="43"/>
      <c r="P70" s="50"/>
      <c r="Q70" s="50"/>
    </row>
    <row r="71" spans="1:17" ht="15">
      <c r="A71" s="43"/>
      <c r="B71" s="43"/>
      <c r="C71" s="44"/>
      <c r="D71" s="44"/>
      <c r="E71" s="45"/>
      <c r="F71" s="45"/>
      <c r="G71" s="43"/>
      <c r="H71" s="43"/>
      <c r="I71" s="43"/>
      <c r="J71" s="43"/>
      <c r="K71" s="43"/>
      <c r="L71" s="43"/>
      <c r="M71" s="43"/>
      <c r="N71" s="43"/>
      <c r="O71" s="43"/>
      <c r="P71" s="50"/>
      <c r="Q71" s="50"/>
    </row>
    <row r="72" spans="1:17" ht="15">
      <c r="A72" s="43"/>
      <c r="B72" s="43"/>
      <c r="C72" s="44"/>
      <c r="D72" s="44"/>
      <c r="E72" s="45"/>
      <c r="F72" s="45"/>
      <c r="G72" s="43"/>
      <c r="H72" s="43"/>
      <c r="I72" s="43"/>
      <c r="J72" s="43"/>
      <c r="K72" s="43"/>
      <c r="L72" s="43"/>
      <c r="M72" s="43"/>
      <c r="N72" s="43"/>
      <c r="O72" s="43"/>
      <c r="P72" s="50"/>
      <c r="Q72" s="50"/>
    </row>
    <row r="73" spans="1:17" ht="15">
      <c r="A73" s="43"/>
      <c r="B73" s="43"/>
      <c r="C73" s="44"/>
      <c r="D73" s="44"/>
      <c r="E73" s="44"/>
      <c r="F73" s="45"/>
      <c r="G73" s="45"/>
      <c r="H73" s="45"/>
      <c r="I73" s="43"/>
      <c r="J73" s="43"/>
      <c r="K73" s="43"/>
      <c r="L73" s="43"/>
      <c r="M73" s="43"/>
      <c r="N73" s="43"/>
      <c r="O73" s="43"/>
      <c r="P73" s="50"/>
      <c r="Q73" s="50"/>
    </row>
    <row r="74" spans="1:17" ht="15">
      <c r="A74" s="43"/>
      <c r="B74" s="43"/>
      <c r="C74" s="44"/>
      <c r="D74" s="44"/>
      <c r="E74" s="44"/>
      <c r="F74" s="45"/>
      <c r="G74" s="45"/>
      <c r="H74" s="45"/>
      <c r="I74" s="43"/>
      <c r="J74" s="43"/>
      <c r="K74" s="43"/>
      <c r="L74" s="43"/>
      <c r="M74" s="43"/>
      <c r="N74" s="43"/>
      <c r="O74" s="50"/>
      <c r="P74" s="50"/>
      <c r="Q74" s="50"/>
    </row>
    <row r="75" spans="1:17" ht="15">
      <c r="A75" s="43"/>
      <c r="B75" s="43"/>
      <c r="C75" s="44"/>
      <c r="D75" s="44"/>
      <c r="E75" s="44"/>
      <c r="F75" s="45"/>
      <c r="G75" s="45"/>
      <c r="H75" s="45"/>
      <c r="I75" s="43"/>
      <c r="J75" s="43"/>
      <c r="K75" s="43"/>
      <c r="L75" s="43"/>
      <c r="M75" s="43"/>
      <c r="N75" s="43"/>
      <c r="O75" s="50"/>
      <c r="P75" s="50"/>
      <c r="Q75" s="50"/>
    </row>
    <row r="76" spans="1:14" ht="15">
      <c r="A76" s="43"/>
      <c r="B76" s="43"/>
      <c r="C76" s="44"/>
      <c r="D76" s="44"/>
      <c r="E76" s="44"/>
      <c r="F76" s="45"/>
      <c r="G76" s="45"/>
      <c r="H76" s="45"/>
      <c r="I76" s="43"/>
      <c r="J76" s="43"/>
      <c r="K76" s="43"/>
      <c r="L76" s="43"/>
      <c r="M76" s="43"/>
      <c r="N76" s="43"/>
    </row>
    <row r="77" spans="1:14" ht="15">
      <c r="A77" s="43"/>
      <c r="B77" s="43"/>
      <c r="C77" s="44"/>
      <c r="D77" s="44"/>
      <c r="E77" s="44"/>
      <c r="F77" s="45"/>
      <c r="G77" s="45"/>
      <c r="H77" s="45"/>
      <c r="I77" s="43"/>
      <c r="J77" s="43"/>
      <c r="K77" s="43"/>
      <c r="L77" s="43"/>
      <c r="M77" s="43"/>
      <c r="N77" s="43"/>
    </row>
    <row r="78" spans="1:14" ht="15">
      <c r="A78" s="43"/>
      <c r="B78" s="43"/>
      <c r="C78" s="44"/>
      <c r="D78" s="44"/>
      <c r="E78" s="44"/>
      <c r="F78" s="45"/>
      <c r="G78" s="45"/>
      <c r="H78" s="45"/>
      <c r="I78" s="43"/>
      <c r="J78" s="43"/>
      <c r="K78" s="43"/>
      <c r="L78" s="43"/>
      <c r="M78" s="43"/>
      <c r="N78" s="43"/>
    </row>
    <row r="79" spans="1:14" ht="15">
      <c r="A79" s="43"/>
      <c r="B79" s="43"/>
      <c r="C79" s="44"/>
      <c r="D79" s="44"/>
      <c r="E79" s="44"/>
      <c r="F79" s="45"/>
      <c r="G79" s="45"/>
      <c r="H79" s="45"/>
      <c r="I79" s="43"/>
      <c r="J79" s="43"/>
      <c r="K79" s="43"/>
      <c r="L79" s="43"/>
      <c r="M79" s="43"/>
      <c r="N79" s="43"/>
    </row>
    <row r="80" spans="1:14" ht="15">
      <c r="A80" s="43"/>
      <c r="B80" s="43"/>
      <c r="C80" s="44"/>
      <c r="D80" s="44"/>
      <c r="E80" s="44"/>
      <c r="F80" s="45"/>
      <c r="G80" s="45"/>
      <c r="H80" s="45"/>
      <c r="I80" s="43"/>
      <c r="J80" s="43"/>
      <c r="K80" s="43"/>
      <c r="L80" s="43"/>
      <c r="M80" s="43"/>
      <c r="N80" s="43"/>
    </row>
  </sheetData>
  <sheetProtection/>
  <protectedRanges>
    <protectedRange sqref="C63:G67" name="Oblast9_1"/>
    <protectedRange sqref="C45:G54" name="Oblast8_1"/>
    <protectedRange sqref="C10:G17" name="Oblast4_1"/>
    <protectedRange sqref="C19:G21" name="Oblast3_1"/>
    <protectedRange sqref="C10:G17" name="Oblast2_1"/>
    <protectedRange sqref="C5:G8" name="Oblast1_1"/>
    <protectedRange sqref="C19:G21" name="Oblast6_1"/>
    <protectedRange sqref="G33:G36 G38 C23:F38 G23:G31" name="Oblast7_1"/>
  </protectedRanges>
  <mergeCells count="5">
    <mergeCell ref="A5:A8"/>
    <mergeCell ref="A10:A13"/>
    <mergeCell ref="A59:G59"/>
    <mergeCell ref="A1:G1"/>
    <mergeCell ref="A2:G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0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100" zoomScalePageLayoutView="0" workbookViewId="0" topLeftCell="A34">
      <selection activeCell="B2" sqref="B2:D2"/>
    </sheetView>
  </sheetViews>
  <sheetFormatPr defaultColWidth="9.00390625" defaultRowHeight="12.75"/>
  <cols>
    <col min="1" max="1" width="15.75390625" style="0" customWidth="1"/>
    <col min="2" max="2" width="34.125" style="0" customWidth="1"/>
    <col min="3" max="6" width="12.75390625" style="0" customWidth="1"/>
  </cols>
  <sheetData>
    <row r="1" spans="5:6" ht="13.5" thickBot="1">
      <c r="E1" s="5"/>
      <c r="F1" s="109"/>
    </row>
    <row r="2" spans="1:10" ht="63.75" customHeight="1" thickBot="1">
      <c r="A2" s="273"/>
      <c r="B2" s="480" t="s">
        <v>138</v>
      </c>
      <c r="C2" s="481"/>
      <c r="D2" s="482"/>
      <c r="E2" s="273"/>
      <c r="F2" s="258"/>
      <c r="J2" s="72"/>
    </row>
    <row r="3" spans="1:10" ht="12.75">
      <c r="A3" s="483" t="s">
        <v>0</v>
      </c>
      <c r="B3" s="484"/>
      <c r="C3" s="484"/>
      <c r="D3" s="484"/>
      <c r="E3" s="485"/>
      <c r="F3" s="274"/>
      <c r="J3" s="72"/>
    </row>
    <row r="4" spans="1:10" ht="18.75">
      <c r="A4" s="475" t="s">
        <v>301</v>
      </c>
      <c r="B4" s="476"/>
      <c r="C4" s="476"/>
      <c r="D4" s="476"/>
      <c r="E4" s="476"/>
      <c r="F4" s="477"/>
      <c r="J4" s="72"/>
    </row>
    <row r="5" spans="1:10" ht="19.5" thickBot="1">
      <c r="A5" s="487"/>
      <c r="B5" s="488"/>
      <c r="C5" s="488"/>
      <c r="D5" s="488"/>
      <c r="E5" s="488"/>
      <c r="F5" s="489"/>
      <c r="J5" s="72"/>
    </row>
    <row r="6" spans="1:10" ht="45.75" thickBot="1">
      <c r="A6" s="490" t="s">
        <v>92</v>
      </c>
      <c r="B6" s="491"/>
      <c r="C6" s="110" t="s">
        <v>243</v>
      </c>
      <c r="D6" s="110" t="s">
        <v>248</v>
      </c>
      <c r="E6" s="349" t="s">
        <v>302</v>
      </c>
      <c r="F6" s="237" t="s">
        <v>293</v>
      </c>
      <c r="J6" s="72"/>
    </row>
    <row r="7" spans="1:10" ht="15">
      <c r="A7" s="492" t="s">
        <v>158</v>
      </c>
      <c r="B7" s="493"/>
      <c r="C7" s="493"/>
      <c r="D7" s="493"/>
      <c r="E7" s="493"/>
      <c r="F7" s="494"/>
      <c r="J7" s="72"/>
    </row>
    <row r="8" spans="1:10" ht="12.75">
      <c r="A8" s="478" t="s">
        <v>93</v>
      </c>
      <c r="B8" s="479"/>
      <c r="C8" s="350">
        <v>2800</v>
      </c>
      <c r="D8" s="263">
        <v>2140</v>
      </c>
      <c r="E8" s="275">
        <v>2900</v>
      </c>
      <c r="F8" s="441">
        <v>2900</v>
      </c>
      <c r="J8" s="72"/>
    </row>
    <row r="9" spans="1:10" ht="12.75">
      <c r="A9" s="478" t="s">
        <v>94</v>
      </c>
      <c r="B9" s="479"/>
      <c r="C9" s="350">
        <v>500</v>
      </c>
      <c r="D9" s="4">
        <v>500</v>
      </c>
      <c r="E9" s="275">
        <v>500</v>
      </c>
      <c r="F9" s="441">
        <v>500</v>
      </c>
      <c r="J9" s="72"/>
    </row>
    <row r="10" spans="1:10" ht="12.75">
      <c r="A10" s="486" t="s">
        <v>95</v>
      </c>
      <c r="B10" s="479"/>
      <c r="C10" s="350">
        <v>50</v>
      </c>
      <c r="D10" s="4">
        <v>50</v>
      </c>
      <c r="E10" s="275">
        <v>50</v>
      </c>
      <c r="F10" s="441">
        <v>50</v>
      </c>
      <c r="J10" s="72"/>
    </row>
    <row r="11" spans="1:10" ht="12.75">
      <c r="A11" s="478" t="s">
        <v>96</v>
      </c>
      <c r="B11" s="479"/>
      <c r="C11" s="350">
        <v>220</v>
      </c>
      <c r="D11" s="4">
        <v>240</v>
      </c>
      <c r="E11" s="275">
        <v>250</v>
      </c>
      <c r="F11" s="441">
        <v>250</v>
      </c>
      <c r="J11" s="72"/>
    </row>
    <row r="12" spans="1:10" ht="12.75">
      <c r="A12" s="478" t="s">
        <v>97</v>
      </c>
      <c r="B12" s="479"/>
      <c r="C12" s="350">
        <v>40</v>
      </c>
      <c r="D12" s="4">
        <v>150</v>
      </c>
      <c r="E12" s="275">
        <v>50</v>
      </c>
      <c r="F12" s="441">
        <v>50</v>
      </c>
      <c r="J12" s="72"/>
    </row>
    <row r="13" spans="1:10" ht="12.75">
      <c r="A13" s="478" t="s">
        <v>98</v>
      </c>
      <c r="B13" s="479"/>
      <c r="C13" s="350">
        <v>30</v>
      </c>
      <c r="D13" s="4">
        <v>20</v>
      </c>
      <c r="E13" s="275">
        <v>30</v>
      </c>
      <c r="F13" s="441">
        <v>30</v>
      </c>
      <c r="J13" s="72"/>
    </row>
    <row r="14" spans="1:10" ht="15.75" thickBot="1">
      <c r="A14" s="498"/>
      <c r="B14" s="499"/>
      <c r="C14" s="352">
        <f>SUM(C8:C13)</f>
        <v>3640</v>
      </c>
      <c r="D14" s="96">
        <f>SUM(D8:D13)</f>
        <v>3100</v>
      </c>
      <c r="E14" s="238">
        <f>SUM(E8:E13)</f>
        <v>3780</v>
      </c>
      <c r="F14" s="239">
        <f>SUM(F8:F13)</f>
        <v>3780</v>
      </c>
      <c r="J14" s="72"/>
    </row>
    <row r="15" spans="1:10" ht="15">
      <c r="A15" s="492" t="s">
        <v>159</v>
      </c>
      <c r="B15" s="493"/>
      <c r="C15" s="493"/>
      <c r="D15" s="493"/>
      <c r="E15" s="493"/>
      <c r="F15" s="494"/>
      <c r="J15" s="72"/>
    </row>
    <row r="16" spans="1:10" ht="12.75">
      <c r="A16" s="495" t="s">
        <v>99</v>
      </c>
      <c r="B16" s="496"/>
      <c r="C16" s="353">
        <v>1000</v>
      </c>
      <c r="D16" s="276">
        <v>1000</v>
      </c>
      <c r="E16" s="277">
        <v>1000</v>
      </c>
      <c r="F16" s="442">
        <v>1000</v>
      </c>
      <c r="J16" s="72"/>
    </row>
    <row r="17" spans="1:10" ht="12.75">
      <c r="A17" s="486" t="s">
        <v>100</v>
      </c>
      <c r="B17" s="497"/>
      <c r="C17" s="350">
        <v>1800</v>
      </c>
      <c r="D17" s="263">
        <v>1800</v>
      </c>
      <c r="E17" s="275">
        <v>1900</v>
      </c>
      <c r="F17" s="441">
        <v>1900</v>
      </c>
      <c r="J17" s="72"/>
    </row>
    <row r="18" spans="1:10" ht="12.75">
      <c r="A18" s="486" t="s">
        <v>101</v>
      </c>
      <c r="B18" s="497"/>
      <c r="C18" s="350">
        <v>4400</v>
      </c>
      <c r="D18" s="263">
        <v>4700</v>
      </c>
      <c r="E18" s="275">
        <v>4500</v>
      </c>
      <c r="F18" s="441">
        <v>4500</v>
      </c>
      <c r="J18" s="72"/>
    </row>
    <row r="19" spans="1:10" ht="12.75">
      <c r="A19" s="486" t="s">
        <v>102</v>
      </c>
      <c r="B19" s="497"/>
      <c r="C19" s="350">
        <v>120</v>
      </c>
      <c r="D19" s="4">
        <v>20</v>
      </c>
      <c r="E19" s="275">
        <v>50</v>
      </c>
      <c r="F19" s="441">
        <v>50</v>
      </c>
      <c r="H19" s="264"/>
      <c r="J19" s="72"/>
    </row>
    <row r="20" spans="1:10" ht="15.75" thickBot="1">
      <c r="A20" s="500"/>
      <c r="B20" s="501"/>
      <c r="C20" s="354">
        <f>SUM(C16:C19)</f>
        <v>7320</v>
      </c>
      <c r="D20" s="111">
        <f>SUM(D16:D19)</f>
        <v>7520</v>
      </c>
      <c r="E20" s="240">
        <f>SUM(E16:E19)</f>
        <v>7450</v>
      </c>
      <c r="F20" s="241">
        <f>SUM(F16:F19)</f>
        <v>7450</v>
      </c>
      <c r="J20" s="72"/>
    </row>
    <row r="21" spans="1:10" ht="15">
      <c r="A21" s="492" t="s">
        <v>160</v>
      </c>
      <c r="B21" s="493"/>
      <c r="C21" s="493"/>
      <c r="D21" s="493"/>
      <c r="E21" s="493"/>
      <c r="F21" s="494"/>
      <c r="J21" s="72"/>
    </row>
    <row r="22" spans="1:10" ht="12.75">
      <c r="A22" s="495" t="s">
        <v>103</v>
      </c>
      <c r="B22" s="496"/>
      <c r="C22" s="353">
        <v>580</v>
      </c>
      <c r="D22" s="2">
        <v>580</v>
      </c>
      <c r="E22" s="277">
        <v>600</v>
      </c>
      <c r="F22" s="442">
        <v>600</v>
      </c>
      <c r="J22" s="72"/>
    </row>
    <row r="23" spans="1:10" ht="12.75">
      <c r="A23" s="486" t="s">
        <v>104</v>
      </c>
      <c r="B23" s="497"/>
      <c r="C23" s="350">
        <v>10</v>
      </c>
      <c r="D23" s="4">
        <v>20</v>
      </c>
      <c r="E23" s="275">
        <v>10</v>
      </c>
      <c r="F23" s="441">
        <v>10</v>
      </c>
      <c r="J23" s="72"/>
    </row>
    <row r="24" spans="1:10" ht="12.75">
      <c r="A24" s="486" t="s">
        <v>105</v>
      </c>
      <c r="B24" s="497"/>
      <c r="C24" s="350">
        <v>10</v>
      </c>
      <c r="D24" s="4">
        <v>5</v>
      </c>
      <c r="E24" s="275">
        <v>10</v>
      </c>
      <c r="F24" s="441">
        <v>10</v>
      </c>
      <c r="J24" s="72"/>
    </row>
    <row r="25" spans="1:10" ht="12.75">
      <c r="A25" s="486" t="s">
        <v>106</v>
      </c>
      <c r="B25" s="497"/>
      <c r="C25" s="350">
        <v>50</v>
      </c>
      <c r="D25" s="4">
        <v>45</v>
      </c>
      <c r="E25" s="275">
        <v>50</v>
      </c>
      <c r="F25" s="441">
        <v>50</v>
      </c>
      <c r="J25" s="72"/>
    </row>
    <row r="26" spans="1:10" ht="15.75" thickBot="1">
      <c r="A26" s="498"/>
      <c r="B26" s="499"/>
      <c r="C26" s="352">
        <f>SUM(C22:C25)</f>
        <v>650</v>
      </c>
      <c r="D26" s="96">
        <f>SUM(D22:D25)</f>
        <v>650</v>
      </c>
      <c r="E26" s="238">
        <f>SUM(E22:E25)</f>
        <v>670</v>
      </c>
      <c r="F26" s="239">
        <f>SUM(F22:F25)</f>
        <v>670</v>
      </c>
      <c r="J26" s="72"/>
    </row>
    <row r="27" spans="1:10" ht="15">
      <c r="A27" s="492" t="s">
        <v>161</v>
      </c>
      <c r="B27" s="493"/>
      <c r="C27" s="493"/>
      <c r="D27" s="493"/>
      <c r="E27" s="493"/>
      <c r="F27" s="494"/>
      <c r="J27" s="72"/>
    </row>
    <row r="28" spans="1:10" ht="12.75">
      <c r="A28" s="486" t="s">
        <v>107</v>
      </c>
      <c r="B28" s="479"/>
      <c r="C28" s="350">
        <v>15</v>
      </c>
      <c r="D28" s="4">
        <v>20</v>
      </c>
      <c r="E28" s="275">
        <v>20</v>
      </c>
      <c r="F28" s="441">
        <v>20</v>
      </c>
      <c r="J28" s="72"/>
    </row>
    <row r="29" spans="1:10" ht="12.75">
      <c r="A29" s="486" t="s">
        <v>108</v>
      </c>
      <c r="B29" s="479"/>
      <c r="C29" s="350">
        <v>200</v>
      </c>
      <c r="D29" s="4">
        <v>120</v>
      </c>
      <c r="E29" s="275">
        <v>200</v>
      </c>
      <c r="F29" s="441">
        <v>200</v>
      </c>
      <c r="J29" s="72"/>
    </row>
    <row r="30" spans="1:10" ht="12.75">
      <c r="A30" s="486" t="s">
        <v>109</v>
      </c>
      <c r="B30" s="479"/>
      <c r="C30" s="350">
        <v>5</v>
      </c>
      <c r="D30" s="4">
        <v>0</v>
      </c>
      <c r="E30" s="275">
        <v>5</v>
      </c>
      <c r="F30" s="441">
        <v>5</v>
      </c>
      <c r="J30" s="72"/>
    </row>
    <row r="31" spans="1:10" ht="12.75">
      <c r="A31" s="486" t="s">
        <v>228</v>
      </c>
      <c r="B31" s="479"/>
      <c r="C31" s="350">
        <v>0</v>
      </c>
      <c r="D31" s="4">
        <v>0</v>
      </c>
      <c r="E31" s="275">
        <v>0</v>
      </c>
      <c r="F31" s="441">
        <v>0</v>
      </c>
      <c r="J31" s="72"/>
    </row>
    <row r="32" spans="1:10" ht="12.75">
      <c r="A32" s="486" t="s">
        <v>229</v>
      </c>
      <c r="B32" s="479"/>
      <c r="C32" s="350">
        <v>100</v>
      </c>
      <c r="D32" s="4">
        <v>100</v>
      </c>
      <c r="E32" s="275">
        <v>105</v>
      </c>
      <c r="F32" s="441">
        <v>105</v>
      </c>
      <c r="J32" s="72"/>
    </row>
    <row r="33" spans="1:10" ht="15.75" thickBot="1">
      <c r="A33" s="498"/>
      <c r="B33" s="499"/>
      <c r="C33" s="352">
        <f>SUM(C27:C32)</f>
        <v>320</v>
      </c>
      <c r="D33" s="96">
        <f>SUM(D27:D32)</f>
        <v>240</v>
      </c>
      <c r="E33" s="238">
        <f>SUM(E27:E32)</f>
        <v>330</v>
      </c>
      <c r="F33" s="239">
        <f>SUM(F27:F32)</f>
        <v>330</v>
      </c>
      <c r="J33" s="72"/>
    </row>
    <row r="34" spans="1:10" ht="15">
      <c r="A34" s="492" t="s">
        <v>162</v>
      </c>
      <c r="B34" s="493"/>
      <c r="C34" s="493"/>
      <c r="D34" s="493"/>
      <c r="E34" s="493"/>
      <c r="F34" s="494"/>
      <c r="J34" s="72"/>
    </row>
    <row r="35" spans="1:10" ht="12.75">
      <c r="A35" s="486" t="s">
        <v>110</v>
      </c>
      <c r="B35" s="497"/>
      <c r="C35" s="350">
        <v>600</v>
      </c>
      <c r="D35" s="278">
        <v>600</v>
      </c>
      <c r="E35" s="275">
        <v>650</v>
      </c>
      <c r="F35" s="441">
        <v>650</v>
      </c>
      <c r="J35" s="72"/>
    </row>
    <row r="36" spans="1:10" ht="12.75">
      <c r="A36" s="486" t="s">
        <v>111</v>
      </c>
      <c r="B36" s="497"/>
      <c r="C36" s="350">
        <v>2500</v>
      </c>
      <c r="D36" s="263">
        <v>2500</v>
      </c>
      <c r="E36" s="275">
        <v>2600</v>
      </c>
      <c r="F36" s="441">
        <v>2600</v>
      </c>
      <c r="J36" s="72"/>
    </row>
    <row r="37" spans="1:10" ht="12.75">
      <c r="A37" s="486" t="s">
        <v>112</v>
      </c>
      <c r="B37" s="497"/>
      <c r="C37" s="350">
        <v>4700</v>
      </c>
      <c r="D37" s="279">
        <v>4500</v>
      </c>
      <c r="E37" s="275">
        <v>4700</v>
      </c>
      <c r="F37" s="441">
        <v>4700</v>
      </c>
      <c r="J37" s="72"/>
    </row>
    <row r="38" spans="1:10" ht="15.75" thickBot="1">
      <c r="A38" s="502"/>
      <c r="B38" s="503"/>
      <c r="C38" s="352">
        <f>SUM(C34:C37)</f>
        <v>7800</v>
      </c>
      <c r="D38" s="96">
        <f>SUM(D34:D37)</f>
        <v>7600</v>
      </c>
      <c r="E38" s="238">
        <f>SUM(E34:E37)</f>
        <v>7950</v>
      </c>
      <c r="F38" s="239">
        <f>SUM(F34:F37)</f>
        <v>7950</v>
      </c>
      <c r="J38" s="72"/>
    </row>
    <row r="39" spans="1:10" ht="15">
      <c r="A39" s="492" t="s">
        <v>163</v>
      </c>
      <c r="B39" s="493"/>
      <c r="C39" s="493"/>
      <c r="D39" s="493"/>
      <c r="E39" s="493"/>
      <c r="F39" s="494"/>
      <c r="J39" s="72"/>
    </row>
    <row r="40" spans="1:10" ht="12.75">
      <c r="A40" s="486" t="s">
        <v>113</v>
      </c>
      <c r="B40" s="497"/>
      <c r="C40" s="350">
        <v>3100</v>
      </c>
      <c r="D40" s="263">
        <v>3300</v>
      </c>
      <c r="E40" s="275">
        <v>3300</v>
      </c>
      <c r="F40" s="441">
        <v>3300</v>
      </c>
      <c r="J40" s="72"/>
    </row>
    <row r="41" spans="1:10" ht="12.75">
      <c r="A41" s="486" t="s">
        <v>114</v>
      </c>
      <c r="B41" s="497"/>
      <c r="C41" s="350">
        <v>1800</v>
      </c>
      <c r="D41" s="263">
        <v>1800</v>
      </c>
      <c r="E41" s="275">
        <v>1900</v>
      </c>
      <c r="F41" s="441">
        <v>1900</v>
      </c>
      <c r="J41" s="72"/>
    </row>
    <row r="42" spans="1:10" ht="12.75">
      <c r="A42" s="486" t="s">
        <v>115</v>
      </c>
      <c r="B42" s="497"/>
      <c r="C42" s="350">
        <v>1200</v>
      </c>
      <c r="D42" s="4">
        <v>1200</v>
      </c>
      <c r="E42" s="275">
        <v>1200</v>
      </c>
      <c r="F42" s="441">
        <v>1200</v>
      </c>
      <c r="J42" s="72"/>
    </row>
    <row r="43" spans="1:10" ht="15.75" thickBot="1">
      <c r="A43" s="502"/>
      <c r="B43" s="503"/>
      <c r="C43" s="352">
        <f>SUM(C39:C42)</f>
        <v>6100</v>
      </c>
      <c r="D43" s="96">
        <f>SUM(D39:D42)</f>
        <v>6300</v>
      </c>
      <c r="E43" s="238">
        <f>SUM(E39:E42)</f>
        <v>6400</v>
      </c>
      <c r="F43" s="239">
        <f>SUM(F39:F42)</f>
        <v>6400</v>
      </c>
      <c r="J43" s="72"/>
    </row>
    <row r="44" spans="1:10" ht="15">
      <c r="A44" s="492" t="s">
        <v>164</v>
      </c>
      <c r="B44" s="493"/>
      <c r="C44" s="493"/>
      <c r="D44" s="493"/>
      <c r="E44" s="493"/>
      <c r="F44" s="494"/>
      <c r="J44" s="72"/>
    </row>
    <row r="45" spans="1:10" ht="12.75">
      <c r="A45" s="486" t="s">
        <v>116</v>
      </c>
      <c r="B45" s="497"/>
      <c r="C45" s="350">
        <v>1200</v>
      </c>
      <c r="D45" s="263">
        <v>1500</v>
      </c>
      <c r="E45" s="275">
        <v>1300</v>
      </c>
      <c r="F45" s="441">
        <v>1300</v>
      </c>
      <c r="J45" s="72"/>
    </row>
    <row r="46" spans="1:10" ht="12.75">
      <c r="A46" s="486" t="s">
        <v>117</v>
      </c>
      <c r="B46" s="497"/>
      <c r="C46" s="350">
        <v>50</v>
      </c>
      <c r="D46" s="4">
        <v>60</v>
      </c>
      <c r="E46" s="275">
        <v>60</v>
      </c>
      <c r="F46" s="441">
        <v>60</v>
      </c>
      <c r="J46" s="72"/>
    </row>
    <row r="47" spans="1:10" ht="12.75">
      <c r="A47" s="486" t="s">
        <v>118</v>
      </c>
      <c r="B47" s="497"/>
      <c r="C47" s="350">
        <v>50</v>
      </c>
      <c r="D47" s="4">
        <v>60</v>
      </c>
      <c r="E47" s="275">
        <v>60</v>
      </c>
      <c r="F47" s="441">
        <v>60</v>
      </c>
      <c r="J47" s="72"/>
    </row>
    <row r="48" spans="1:10" ht="15.75" thickBot="1">
      <c r="A48" s="502"/>
      <c r="B48" s="503"/>
      <c r="C48" s="352">
        <f>SUM(C44:C47)</f>
        <v>1300</v>
      </c>
      <c r="D48" s="96">
        <f>SUM(D44:D47)</f>
        <v>1620</v>
      </c>
      <c r="E48" s="238">
        <f>SUM(E44:E47)</f>
        <v>1420</v>
      </c>
      <c r="F48" s="239">
        <f>SUM(F44:F47)</f>
        <v>1420</v>
      </c>
      <c r="J48" s="72"/>
    </row>
    <row r="49" spans="1:10" ht="15">
      <c r="A49" s="492" t="s">
        <v>165</v>
      </c>
      <c r="B49" s="493"/>
      <c r="C49" s="493"/>
      <c r="D49" s="493"/>
      <c r="E49" s="493"/>
      <c r="F49" s="494"/>
      <c r="J49" s="72"/>
    </row>
    <row r="50" spans="1:10" ht="12.75">
      <c r="A50" s="486" t="s">
        <v>119</v>
      </c>
      <c r="B50" s="479"/>
      <c r="C50" s="350">
        <v>400</v>
      </c>
      <c r="D50" s="4">
        <v>500</v>
      </c>
      <c r="E50" s="275">
        <v>0</v>
      </c>
      <c r="F50" s="351"/>
      <c r="J50" s="72"/>
    </row>
    <row r="51" spans="1:10" ht="12.75">
      <c r="A51" s="486" t="s">
        <v>120</v>
      </c>
      <c r="B51" s="479"/>
      <c r="C51" s="350">
        <v>300</v>
      </c>
      <c r="D51" s="4">
        <v>350</v>
      </c>
      <c r="E51" s="275">
        <v>0</v>
      </c>
      <c r="F51" s="351"/>
      <c r="J51" s="72"/>
    </row>
    <row r="52" spans="1:10" ht="12.75">
      <c r="A52" s="486" t="s">
        <v>121</v>
      </c>
      <c r="B52" s="479"/>
      <c r="C52" s="350">
        <v>700</v>
      </c>
      <c r="D52" s="4">
        <v>620</v>
      </c>
      <c r="E52" s="275">
        <v>0</v>
      </c>
      <c r="F52" s="351"/>
      <c r="J52" s="72"/>
    </row>
    <row r="53" spans="1:10" ht="12.75">
      <c r="A53" s="486" t="s">
        <v>122</v>
      </c>
      <c r="B53" s="479"/>
      <c r="C53" s="350">
        <v>200</v>
      </c>
      <c r="D53" s="4">
        <v>240</v>
      </c>
      <c r="E53" s="275">
        <v>0</v>
      </c>
      <c r="F53" s="351"/>
      <c r="J53" s="72"/>
    </row>
    <row r="54" spans="1:10" ht="12.75">
      <c r="A54" s="486" t="s">
        <v>123</v>
      </c>
      <c r="B54" s="479"/>
      <c r="C54" s="350">
        <v>300</v>
      </c>
      <c r="D54" s="4">
        <v>165</v>
      </c>
      <c r="E54" s="275">
        <v>0</v>
      </c>
      <c r="F54" s="351"/>
      <c r="J54" s="72"/>
    </row>
    <row r="55" spans="1:10" ht="12.75">
      <c r="A55" s="280" t="s">
        <v>213</v>
      </c>
      <c r="B55" s="281"/>
      <c r="C55" s="355">
        <v>20</v>
      </c>
      <c r="D55" s="3">
        <v>0</v>
      </c>
      <c r="E55" s="282">
        <v>0</v>
      </c>
      <c r="F55" s="356"/>
      <c r="J55" s="72"/>
    </row>
    <row r="56" spans="1:10" ht="15.75" thickBot="1">
      <c r="A56" s="498"/>
      <c r="B56" s="499"/>
      <c r="C56" s="352">
        <f>SUM(C49:C55)</f>
        <v>1920</v>
      </c>
      <c r="D56" s="96">
        <f>SUM(D49:D55)</f>
        <v>1875</v>
      </c>
      <c r="E56" s="238">
        <f>SUM(E49:E55)</f>
        <v>0</v>
      </c>
      <c r="F56" s="239">
        <f>SUM(F49:F55)</f>
        <v>0</v>
      </c>
      <c r="J56" s="72"/>
    </row>
    <row r="57" spans="1:10" ht="15">
      <c r="A57" s="492" t="s">
        <v>166</v>
      </c>
      <c r="B57" s="493"/>
      <c r="C57" s="493"/>
      <c r="D57" s="493"/>
      <c r="E57" s="493"/>
      <c r="F57" s="494"/>
      <c r="J57" s="72"/>
    </row>
    <row r="58" spans="1:10" ht="12.75">
      <c r="A58" s="486" t="s">
        <v>124</v>
      </c>
      <c r="B58" s="479"/>
      <c r="C58" s="350">
        <v>450</v>
      </c>
      <c r="D58" s="4">
        <v>685</v>
      </c>
      <c r="E58" s="275">
        <v>0</v>
      </c>
      <c r="F58" s="351"/>
      <c r="J58" s="72"/>
    </row>
    <row r="59" spans="1:10" ht="15.75" thickBot="1">
      <c r="A59" s="498"/>
      <c r="B59" s="499"/>
      <c r="C59" s="352">
        <f>SUM(C58)</f>
        <v>450</v>
      </c>
      <c r="D59" s="96">
        <f>SUM(D58)</f>
        <v>685</v>
      </c>
      <c r="E59" s="238">
        <f>SUM(E58)</f>
        <v>0</v>
      </c>
      <c r="F59" s="239">
        <f>SUM(F58)</f>
        <v>0</v>
      </c>
      <c r="J59" s="72"/>
    </row>
    <row r="60" spans="1:10" ht="14.25" customHeight="1">
      <c r="A60" s="492" t="s">
        <v>167</v>
      </c>
      <c r="B60" s="493"/>
      <c r="C60" s="493"/>
      <c r="D60" s="493"/>
      <c r="E60" s="493"/>
      <c r="F60" s="494"/>
      <c r="J60" s="72"/>
    </row>
    <row r="61" spans="1:10" ht="12.75">
      <c r="A61" s="486" t="s">
        <v>125</v>
      </c>
      <c r="B61" s="479"/>
      <c r="C61" s="350">
        <v>100</v>
      </c>
      <c r="D61" s="4">
        <v>10</v>
      </c>
      <c r="E61" s="275">
        <v>100</v>
      </c>
      <c r="F61" s="439">
        <v>100</v>
      </c>
      <c r="J61" s="72"/>
    </row>
    <row r="62" spans="1:10" ht="15.75" thickBot="1">
      <c r="A62" s="498"/>
      <c r="B62" s="499"/>
      <c r="C62" s="352">
        <f>SUM(C61)</f>
        <v>100</v>
      </c>
      <c r="D62" s="96">
        <f>SUM(D61)</f>
        <v>10</v>
      </c>
      <c r="E62" s="238">
        <f>SUM(E61)</f>
        <v>100</v>
      </c>
      <c r="F62" s="239">
        <f>SUM(F61)</f>
        <v>100</v>
      </c>
      <c r="J62" s="72"/>
    </row>
    <row r="63" spans="1:10" ht="13.5" thickBot="1">
      <c r="A63" s="506"/>
      <c r="B63" s="507"/>
      <c r="C63" s="507"/>
      <c r="D63" s="507"/>
      <c r="E63" s="507"/>
      <c r="F63" s="508"/>
      <c r="J63" s="72"/>
    </row>
    <row r="64" spans="1:10" ht="24" customHeight="1" thickBot="1">
      <c r="A64" s="504" t="s">
        <v>1</v>
      </c>
      <c r="B64" s="505"/>
      <c r="C64" s="393">
        <f>SUM(C14+C20+C26+C33+C38+C43+C48+C56+C59+C62)</f>
        <v>29600</v>
      </c>
      <c r="D64" s="393">
        <f>SUM(D14+D20+D26+D33+D38+D43+D48+D56+D59+D62)</f>
        <v>29600</v>
      </c>
      <c r="E64" s="357">
        <f>SUM(E14+E20+E26+E33+E38+E43+E48+E56+E59+E62)</f>
        <v>28100</v>
      </c>
      <c r="F64" s="440">
        <f>SUM(F14+F20+F26+F33+F38+F43+F48+F56+F59+F62)</f>
        <v>28100</v>
      </c>
      <c r="J64" s="72"/>
    </row>
    <row r="65" spans="1:10" ht="15">
      <c r="A65" s="84" t="s">
        <v>0</v>
      </c>
      <c r="C65" s="283"/>
      <c r="E65" s="84" t="s">
        <v>0</v>
      </c>
      <c r="F65" s="109"/>
      <c r="J65" s="72"/>
    </row>
    <row r="66" spans="1:10" ht="12.75">
      <c r="A66" s="509" t="s">
        <v>303</v>
      </c>
      <c r="B66" s="509"/>
      <c r="D66" s="510"/>
      <c r="E66" s="510"/>
      <c r="F66" s="109"/>
      <c r="J66" s="72"/>
    </row>
    <row r="67" spans="1:10" ht="12.75">
      <c r="A67" t="s">
        <v>230</v>
      </c>
      <c r="F67" s="109"/>
      <c r="J67" s="72"/>
    </row>
    <row r="68" spans="6:10" ht="12.75">
      <c r="F68" s="109"/>
      <c r="J68" s="72"/>
    </row>
    <row r="69" spans="6:10" ht="12.75">
      <c r="F69" s="109"/>
      <c r="J69" s="72"/>
    </row>
    <row r="70" ht="12.75">
      <c r="F70" s="109"/>
    </row>
    <row r="71" ht="12.75">
      <c r="F71" s="109"/>
    </row>
    <row r="72" ht="12.75">
      <c r="F72" s="109"/>
    </row>
    <row r="73" ht="12.75">
      <c r="F73" s="109"/>
    </row>
    <row r="74" ht="12.75">
      <c r="F74" s="109"/>
    </row>
    <row r="75" ht="12.75">
      <c r="F75" s="109"/>
    </row>
  </sheetData>
  <sheetProtection/>
  <mergeCells count="64">
    <mergeCell ref="A66:B66"/>
    <mergeCell ref="D66:E66"/>
    <mergeCell ref="A39:F39"/>
    <mergeCell ref="A42:B42"/>
    <mergeCell ref="A44:F44"/>
    <mergeCell ref="A47:B47"/>
    <mergeCell ref="A49:F49"/>
    <mergeCell ref="A57:F57"/>
    <mergeCell ref="A62:B62"/>
    <mergeCell ref="A58:B58"/>
    <mergeCell ref="A60:F60"/>
    <mergeCell ref="A61:B61"/>
    <mergeCell ref="A64:B64"/>
    <mergeCell ref="A52:B52"/>
    <mergeCell ref="A59:B59"/>
    <mergeCell ref="A54:B54"/>
    <mergeCell ref="A53:B53"/>
    <mergeCell ref="A56:B56"/>
    <mergeCell ref="A63:F63"/>
    <mergeCell ref="A48:B48"/>
    <mergeCell ref="A50:B50"/>
    <mergeCell ref="A51:B51"/>
    <mergeCell ref="A40:B40"/>
    <mergeCell ref="A41:B41"/>
    <mergeCell ref="A43:B43"/>
    <mergeCell ref="A46:B46"/>
    <mergeCell ref="A45:B45"/>
    <mergeCell ref="A36:B36"/>
    <mergeCell ref="A38:B38"/>
    <mergeCell ref="A35:B35"/>
    <mergeCell ref="A32:B32"/>
    <mergeCell ref="A34:F34"/>
    <mergeCell ref="A37:B37"/>
    <mergeCell ref="A29:B29"/>
    <mergeCell ref="A25:B25"/>
    <mergeCell ref="A31:B31"/>
    <mergeCell ref="A33:B33"/>
    <mergeCell ref="A30:B30"/>
    <mergeCell ref="A26:B26"/>
    <mergeCell ref="A27:F27"/>
    <mergeCell ref="A24:B24"/>
    <mergeCell ref="A19:B19"/>
    <mergeCell ref="A20:B20"/>
    <mergeCell ref="A21:F21"/>
    <mergeCell ref="A28:B28"/>
    <mergeCell ref="A23:B23"/>
    <mergeCell ref="A18:B18"/>
    <mergeCell ref="A13:B13"/>
    <mergeCell ref="A14:B14"/>
    <mergeCell ref="A15:F15"/>
    <mergeCell ref="A22:B22"/>
    <mergeCell ref="A17:B17"/>
    <mergeCell ref="A12:B12"/>
    <mergeCell ref="A5:F5"/>
    <mergeCell ref="A6:B6"/>
    <mergeCell ref="A7:F7"/>
    <mergeCell ref="A16:B16"/>
    <mergeCell ref="A11:B11"/>
    <mergeCell ref="A4:F4"/>
    <mergeCell ref="A8:B8"/>
    <mergeCell ref="B2:D2"/>
    <mergeCell ref="A3:E3"/>
    <mergeCell ref="A9:B9"/>
    <mergeCell ref="A10:B10"/>
  </mergeCells>
  <printOptions/>
  <pageMargins left="0.7" right="0.7" top="0.787401575" bottom="0.787401575" header="0.3" footer="0.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43">
      <selection activeCell="C3" sqref="C3:G3"/>
    </sheetView>
  </sheetViews>
  <sheetFormatPr defaultColWidth="9.00390625" defaultRowHeight="12.75"/>
  <cols>
    <col min="1" max="1" width="9.875" style="0" customWidth="1"/>
    <col min="2" max="2" width="44.625" style="0" customWidth="1"/>
    <col min="3" max="6" width="15.75390625" style="0" customWidth="1"/>
    <col min="7" max="7" width="24.625" style="0" customWidth="1"/>
  </cols>
  <sheetData>
    <row r="1" spans="1:9" ht="15.75">
      <c r="A1" s="512" t="s">
        <v>304</v>
      </c>
      <c r="B1" s="512"/>
      <c r="C1" s="512"/>
      <c r="D1" s="512"/>
      <c r="E1" s="512"/>
      <c r="F1" s="512"/>
      <c r="G1" s="512"/>
      <c r="H1" s="43"/>
      <c r="I1" s="43"/>
    </row>
    <row r="2" spans="1:9" ht="16.5" thickBot="1">
      <c r="A2" s="133"/>
      <c r="B2" s="133"/>
      <c r="C2" s="242"/>
      <c r="D2" s="242"/>
      <c r="E2" s="242"/>
      <c r="F2" s="242"/>
      <c r="G2" s="133"/>
      <c r="H2" s="43"/>
      <c r="I2" s="43"/>
    </row>
    <row r="3" spans="1:9" ht="28.5" customHeight="1" thickBot="1">
      <c r="A3" s="513"/>
      <c r="B3" s="514"/>
      <c r="C3" s="515" t="s">
        <v>214</v>
      </c>
      <c r="D3" s="515"/>
      <c r="E3" s="515"/>
      <c r="F3" s="515"/>
      <c r="G3" s="516"/>
      <c r="H3" s="43"/>
      <c r="I3" s="43"/>
    </row>
    <row r="4" spans="1:9" ht="29.25" thickBot="1">
      <c r="A4" s="376" t="s">
        <v>4</v>
      </c>
      <c r="B4" s="6" t="s">
        <v>5</v>
      </c>
      <c r="C4" s="243" t="s">
        <v>244</v>
      </c>
      <c r="D4" s="243" t="s">
        <v>305</v>
      </c>
      <c r="E4" s="284" t="s">
        <v>306</v>
      </c>
      <c r="F4" s="285" t="s">
        <v>307</v>
      </c>
      <c r="G4" s="244" t="s">
        <v>215</v>
      </c>
      <c r="H4" s="75"/>
      <c r="I4" s="75"/>
    </row>
    <row r="5" spans="1:9" ht="15.75" thickBot="1">
      <c r="A5" s="8">
        <v>501</v>
      </c>
      <c r="B5" s="9" t="s">
        <v>6</v>
      </c>
      <c r="C5" s="17">
        <v>1577</v>
      </c>
      <c r="D5" s="67">
        <v>1180</v>
      </c>
      <c r="E5" s="215">
        <v>1280</v>
      </c>
      <c r="F5" s="359">
        <f>SUM(F6:F8)</f>
        <v>0</v>
      </c>
      <c r="G5" s="12"/>
      <c r="H5" s="75"/>
      <c r="I5" s="75"/>
    </row>
    <row r="6" spans="1:9" ht="14.25">
      <c r="A6" s="447" t="s">
        <v>7</v>
      </c>
      <c r="B6" s="13" t="s">
        <v>8</v>
      </c>
      <c r="C6" s="85"/>
      <c r="D6" s="394"/>
      <c r="E6" s="286"/>
      <c r="F6" s="360"/>
      <c r="G6" s="119"/>
      <c r="H6" s="43"/>
      <c r="I6" s="43"/>
    </row>
    <row r="7" spans="1:9" ht="14.25">
      <c r="A7" s="448"/>
      <c r="B7" s="120" t="s">
        <v>9</v>
      </c>
      <c r="C7" s="121"/>
      <c r="D7" s="395"/>
      <c r="E7" s="287"/>
      <c r="F7" s="361"/>
      <c r="G7" s="14"/>
      <c r="H7" s="43"/>
      <c r="I7" s="43"/>
    </row>
    <row r="8" spans="1:9" ht="15" thickBot="1">
      <c r="A8" s="448"/>
      <c r="B8" s="19" t="s">
        <v>168</v>
      </c>
      <c r="C8" s="121">
        <v>1577</v>
      </c>
      <c r="D8" s="395">
        <v>1180</v>
      </c>
      <c r="E8" s="287">
        <v>1280</v>
      </c>
      <c r="F8" s="361"/>
      <c r="G8" s="113"/>
      <c r="H8" s="43"/>
      <c r="I8" s="43"/>
    </row>
    <row r="9" spans="1:9" ht="15.75" thickBot="1">
      <c r="A9" s="8">
        <v>502</v>
      </c>
      <c r="B9" s="8" t="s">
        <v>11</v>
      </c>
      <c r="C9" s="17">
        <v>2180</v>
      </c>
      <c r="D9" s="67">
        <v>2020</v>
      </c>
      <c r="E9" s="215">
        <v>2020</v>
      </c>
      <c r="F9" s="359">
        <f>SUM(F10:F13)</f>
        <v>0</v>
      </c>
      <c r="G9" s="18"/>
      <c r="H9" s="75"/>
      <c r="I9" s="75"/>
    </row>
    <row r="10" spans="1:9" ht="14.25">
      <c r="A10" s="450" t="s">
        <v>7</v>
      </c>
      <c r="B10" s="122" t="s">
        <v>12</v>
      </c>
      <c r="C10" s="123">
        <v>40</v>
      </c>
      <c r="D10" s="396">
        <v>40</v>
      </c>
      <c r="E10" s="288">
        <v>40</v>
      </c>
      <c r="F10" s="362"/>
      <c r="G10" s="119"/>
      <c r="H10" s="43"/>
      <c r="I10" s="43"/>
    </row>
    <row r="11" spans="1:9" ht="15">
      <c r="A11" s="451"/>
      <c r="B11" s="19" t="s">
        <v>169</v>
      </c>
      <c r="C11" s="85">
        <v>2000</v>
      </c>
      <c r="D11" s="394">
        <v>1800</v>
      </c>
      <c r="E11" s="286">
        <v>1800</v>
      </c>
      <c r="F11" s="360"/>
      <c r="G11" s="61"/>
      <c r="H11" s="43"/>
      <c r="I11" s="43"/>
    </row>
    <row r="12" spans="1:9" ht="14.25">
      <c r="A12" s="451"/>
      <c r="B12" s="19" t="s">
        <v>126</v>
      </c>
      <c r="C12" s="121">
        <v>140</v>
      </c>
      <c r="D12" s="395">
        <v>180</v>
      </c>
      <c r="E12" s="287">
        <v>180</v>
      </c>
      <c r="F12" s="361"/>
      <c r="G12" s="14"/>
      <c r="H12" s="43"/>
      <c r="I12" s="43"/>
    </row>
    <row r="13" spans="1:9" ht="15" thickBot="1">
      <c r="A13" s="452"/>
      <c r="B13" s="15" t="s">
        <v>52</v>
      </c>
      <c r="C13" s="21"/>
      <c r="D13" s="397"/>
      <c r="E13" s="289"/>
      <c r="F13" s="363"/>
      <c r="G13" s="22"/>
      <c r="H13" s="43"/>
      <c r="I13" s="43"/>
    </row>
    <row r="14" spans="1:9" ht="15.75" thickBot="1">
      <c r="A14" s="23">
        <v>504</v>
      </c>
      <c r="B14" s="9" t="s">
        <v>14</v>
      </c>
      <c r="C14" s="11"/>
      <c r="D14" s="328"/>
      <c r="E14" s="208"/>
      <c r="F14" s="364"/>
      <c r="G14" s="12"/>
      <c r="H14" s="38"/>
      <c r="I14" s="38"/>
    </row>
    <row r="15" spans="1:9" ht="15.75" thickBot="1">
      <c r="A15" s="8">
        <v>511</v>
      </c>
      <c r="B15" s="8" t="s">
        <v>2</v>
      </c>
      <c r="C15" s="17">
        <v>5329</v>
      </c>
      <c r="D15" s="67">
        <v>8510</v>
      </c>
      <c r="E15" s="215">
        <v>4920</v>
      </c>
      <c r="F15" s="359"/>
      <c r="G15" s="62"/>
      <c r="H15" s="73"/>
      <c r="I15" s="73"/>
    </row>
    <row r="16" spans="1:9" ht="15.75" thickBot="1">
      <c r="A16" s="9">
        <v>512</v>
      </c>
      <c r="B16" s="8" t="s">
        <v>15</v>
      </c>
      <c r="C16" s="11">
        <v>3</v>
      </c>
      <c r="D16" s="328">
        <v>3</v>
      </c>
      <c r="E16" s="208">
        <v>3</v>
      </c>
      <c r="F16" s="364"/>
      <c r="G16" s="63"/>
      <c r="H16" s="75"/>
      <c r="I16" s="75"/>
    </row>
    <row r="17" spans="1:9" ht="15.75" thickBot="1">
      <c r="A17" s="8">
        <v>513</v>
      </c>
      <c r="B17" s="8" t="s">
        <v>16</v>
      </c>
      <c r="C17" s="17"/>
      <c r="D17" s="67"/>
      <c r="E17" s="215"/>
      <c r="F17" s="359"/>
      <c r="G17" s="24"/>
      <c r="H17" s="43"/>
      <c r="I17" s="43"/>
    </row>
    <row r="18" spans="1:9" ht="15.75" thickBot="1">
      <c r="A18" s="8">
        <v>518</v>
      </c>
      <c r="B18" s="8" t="s">
        <v>17</v>
      </c>
      <c r="C18" s="17">
        <v>698</v>
      </c>
      <c r="D18" s="67">
        <v>693</v>
      </c>
      <c r="E18" s="215">
        <v>691</v>
      </c>
      <c r="F18" s="359">
        <f>SUM(F19:F21)</f>
        <v>0</v>
      </c>
      <c r="G18" s="18"/>
      <c r="H18" s="75"/>
      <c r="I18" s="75"/>
    </row>
    <row r="19" spans="1:9" ht="15">
      <c r="A19" s="25" t="s">
        <v>7</v>
      </c>
      <c r="B19" s="122" t="s">
        <v>18</v>
      </c>
      <c r="C19" s="290">
        <v>10</v>
      </c>
      <c r="D19" s="334">
        <v>10</v>
      </c>
      <c r="E19" s="293">
        <v>10</v>
      </c>
      <c r="F19" s="365"/>
      <c r="G19" s="36"/>
      <c r="H19" s="75"/>
      <c r="I19" s="75"/>
    </row>
    <row r="20" spans="1:9" ht="15">
      <c r="A20" s="23"/>
      <c r="B20" s="19" t="s">
        <v>19</v>
      </c>
      <c r="C20" s="125"/>
      <c r="D20" s="398"/>
      <c r="E20" s="291"/>
      <c r="F20" s="366"/>
      <c r="G20" s="49"/>
      <c r="H20" s="75"/>
      <c r="I20" s="75"/>
    </row>
    <row r="21" spans="1:9" ht="15.75" customHeight="1" thickBot="1">
      <c r="A21" s="23"/>
      <c r="B21" s="19" t="s">
        <v>308</v>
      </c>
      <c r="C21" s="126">
        <v>688</v>
      </c>
      <c r="D21" s="331">
        <v>683</v>
      </c>
      <c r="E21" s="287">
        <v>681</v>
      </c>
      <c r="F21" s="361"/>
      <c r="G21" s="49"/>
      <c r="H21" s="75"/>
      <c r="I21" s="75"/>
    </row>
    <row r="22" spans="1:9" ht="14.25" customHeight="1" thickBot="1">
      <c r="A22" s="26">
        <v>521</v>
      </c>
      <c r="B22" s="8" t="s">
        <v>20</v>
      </c>
      <c r="C22" s="17">
        <v>2548</v>
      </c>
      <c r="D22" s="67">
        <v>2740</v>
      </c>
      <c r="E22" s="215">
        <v>2884</v>
      </c>
      <c r="F22" s="359">
        <f>SUM(F23:F26)</f>
        <v>0</v>
      </c>
      <c r="G22" s="18"/>
      <c r="H22" s="511"/>
      <c r="I22" s="75"/>
    </row>
    <row r="23" spans="1:9" ht="18" customHeight="1">
      <c r="A23" s="25" t="s">
        <v>7</v>
      </c>
      <c r="B23" s="27" t="s">
        <v>139</v>
      </c>
      <c r="C23" s="85">
        <v>2408</v>
      </c>
      <c r="D23" s="394">
        <v>2580</v>
      </c>
      <c r="E23" s="286">
        <v>2704</v>
      </c>
      <c r="F23" s="360"/>
      <c r="G23" s="119"/>
      <c r="H23" s="511"/>
      <c r="I23" s="43"/>
    </row>
    <row r="24" spans="1:9" ht="18" customHeight="1">
      <c r="A24" s="28"/>
      <c r="B24" s="19" t="s">
        <v>140</v>
      </c>
      <c r="C24" s="121">
        <v>140</v>
      </c>
      <c r="D24" s="395">
        <v>180</v>
      </c>
      <c r="E24" s="287">
        <v>180</v>
      </c>
      <c r="F24" s="361"/>
      <c r="G24" s="14"/>
      <c r="H24" s="511"/>
      <c r="I24" s="86"/>
    </row>
    <row r="25" spans="1:9" ht="15.75" customHeight="1">
      <c r="A25" s="28"/>
      <c r="B25" s="28" t="s">
        <v>23</v>
      </c>
      <c r="C25" s="29"/>
      <c r="D25" s="399"/>
      <c r="E25" s="292"/>
      <c r="F25" s="367"/>
      <c r="G25" s="16"/>
      <c r="H25" s="511"/>
      <c r="I25" s="86"/>
    </row>
    <row r="26" spans="1:9" ht="15.75" customHeight="1" thickBot="1">
      <c r="A26" s="15"/>
      <c r="B26" s="120" t="s">
        <v>24</v>
      </c>
      <c r="C26" s="21"/>
      <c r="D26" s="397"/>
      <c r="E26" s="289"/>
      <c r="F26" s="363"/>
      <c r="G26" s="31"/>
      <c r="H26" s="511"/>
      <c r="I26" s="43"/>
    </row>
    <row r="27" spans="1:9" ht="15.75" customHeight="1" thickBot="1">
      <c r="A27" s="8">
        <v>524</v>
      </c>
      <c r="B27" s="8" t="s">
        <v>25</v>
      </c>
      <c r="C27" s="17">
        <v>888</v>
      </c>
      <c r="D27" s="67">
        <v>958</v>
      </c>
      <c r="E27" s="215">
        <v>994</v>
      </c>
      <c r="F27" s="359"/>
      <c r="G27" s="18"/>
      <c r="H27" s="511"/>
      <c r="I27" s="75"/>
    </row>
    <row r="28" spans="1:9" ht="15.75" thickBot="1">
      <c r="A28" s="66">
        <v>525</v>
      </c>
      <c r="B28" s="66" t="s">
        <v>26</v>
      </c>
      <c r="C28" s="17"/>
      <c r="D28" s="67"/>
      <c r="E28" s="215"/>
      <c r="F28" s="359"/>
      <c r="G28" s="68"/>
      <c r="H28" s="75"/>
      <c r="I28" s="75"/>
    </row>
    <row r="29" spans="1:9" ht="15.75" thickBot="1">
      <c r="A29" s="8">
        <v>527</v>
      </c>
      <c r="B29" s="8" t="s">
        <v>53</v>
      </c>
      <c r="C29" s="17"/>
      <c r="D29" s="67"/>
      <c r="E29" s="215"/>
      <c r="F29" s="359"/>
      <c r="G29" s="18"/>
      <c r="H29" s="75"/>
      <c r="I29" s="75"/>
    </row>
    <row r="30" spans="1:9" ht="15.75" thickBot="1">
      <c r="A30" s="8">
        <v>528</v>
      </c>
      <c r="B30" s="8" t="s">
        <v>54</v>
      </c>
      <c r="C30" s="17">
        <v>135</v>
      </c>
      <c r="D30" s="67">
        <v>135</v>
      </c>
      <c r="E30" s="215">
        <v>150</v>
      </c>
      <c r="F30" s="359"/>
      <c r="G30" s="18"/>
      <c r="H30" s="75"/>
      <c r="I30" s="75"/>
    </row>
    <row r="31" spans="1:9" ht="15.75" thickBot="1">
      <c r="A31" s="8">
        <v>531</v>
      </c>
      <c r="B31" s="8" t="s">
        <v>27</v>
      </c>
      <c r="C31" s="17">
        <v>3</v>
      </c>
      <c r="D31" s="67">
        <v>3</v>
      </c>
      <c r="E31" s="215">
        <v>3</v>
      </c>
      <c r="F31" s="359"/>
      <c r="G31" s="18"/>
      <c r="H31" s="75"/>
      <c r="I31" s="75"/>
    </row>
    <row r="32" spans="1:9" ht="15.75" thickBot="1">
      <c r="A32" s="8">
        <v>538</v>
      </c>
      <c r="B32" s="8" t="s">
        <v>170</v>
      </c>
      <c r="C32" s="17">
        <v>40</v>
      </c>
      <c r="D32" s="67">
        <v>40</v>
      </c>
      <c r="E32" s="215">
        <v>40</v>
      </c>
      <c r="F32" s="359"/>
      <c r="G32" s="18"/>
      <c r="H32" s="75"/>
      <c r="I32" s="75"/>
    </row>
    <row r="33" spans="1:9" ht="15.75" thickBot="1">
      <c r="A33" s="8">
        <v>542</v>
      </c>
      <c r="B33" s="8" t="s">
        <v>29</v>
      </c>
      <c r="C33" s="32"/>
      <c r="D33" s="340"/>
      <c r="E33" s="224"/>
      <c r="F33" s="368"/>
      <c r="G33" s="18"/>
      <c r="H33" s="75"/>
      <c r="I33" s="75"/>
    </row>
    <row r="34" spans="1:9" ht="15.75" thickBot="1">
      <c r="A34" s="8">
        <v>543</v>
      </c>
      <c r="B34" s="8" t="s">
        <v>30</v>
      </c>
      <c r="C34" s="17"/>
      <c r="D34" s="67"/>
      <c r="E34" s="215"/>
      <c r="F34" s="359"/>
      <c r="G34" s="18"/>
      <c r="H34" s="75"/>
      <c r="I34" s="75"/>
    </row>
    <row r="35" spans="1:9" ht="15.75" thickBot="1">
      <c r="A35" s="8">
        <v>549</v>
      </c>
      <c r="B35" s="8" t="s">
        <v>32</v>
      </c>
      <c r="C35" s="17">
        <v>10</v>
      </c>
      <c r="D35" s="67">
        <v>10</v>
      </c>
      <c r="E35" s="215">
        <v>10</v>
      </c>
      <c r="F35" s="359"/>
      <c r="G35" s="18"/>
      <c r="H35" s="75"/>
      <c r="I35" s="75"/>
    </row>
    <row r="36" spans="1:9" ht="15.75" thickBot="1">
      <c r="A36" s="33">
        <v>556</v>
      </c>
      <c r="B36" s="8" t="s">
        <v>81</v>
      </c>
      <c r="C36" s="17">
        <v>300</v>
      </c>
      <c r="D36" s="67">
        <v>300</v>
      </c>
      <c r="E36" s="215">
        <v>300</v>
      </c>
      <c r="F36" s="359"/>
      <c r="G36" s="18"/>
      <c r="H36" s="75"/>
      <c r="I36" s="75"/>
    </row>
    <row r="37" spans="1:9" ht="15.75" thickBot="1">
      <c r="A37" s="33">
        <v>557</v>
      </c>
      <c r="B37" s="8" t="s">
        <v>82</v>
      </c>
      <c r="C37" s="17">
        <v>30</v>
      </c>
      <c r="D37" s="67">
        <v>30</v>
      </c>
      <c r="E37" s="215">
        <v>50</v>
      </c>
      <c r="F37" s="359"/>
      <c r="G37" s="18"/>
      <c r="H37" s="75"/>
      <c r="I37" s="75"/>
    </row>
    <row r="38" spans="1:9" ht="15.75" thickBot="1">
      <c r="A38" s="9">
        <v>558</v>
      </c>
      <c r="B38" s="8" t="s">
        <v>83</v>
      </c>
      <c r="C38" s="17">
        <v>50</v>
      </c>
      <c r="D38" s="67">
        <v>55</v>
      </c>
      <c r="E38" s="215">
        <v>50</v>
      </c>
      <c r="F38" s="359"/>
      <c r="G38" s="18"/>
      <c r="H38" s="75"/>
      <c r="I38" s="75"/>
    </row>
    <row r="39" spans="1:9" ht="15">
      <c r="A39" s="128">
        <v>569</v>
      </c>
      <c r="B39" s="128" t="s">
        <v>33</v>
      </c>
      <c r="C39" s="124"/>
      <c r="D39" s="400"/>
      <c r="E39" s="293"/>
      <c r="F39" s="365"/>
      <c r="G39" s="129"/>
      <c r="H39" s="75"/>
      <c r="I39" s="75"/>
    </row>
    <row r="40" spans="1:9" ht="15">
      <c r="A40" s="23">
        <v>595</v>
      </c>
      <c r="B40" s="23" t="s">
        <v>127</v>
      </c>
      <c r="C40" s="32"/>
      <c r="D40" s="340"/>
      <c r="E40" s="224"/>
      <c r="F40" s="368"/>
      <c r="G40" s="69"/>
      <c r="H40" s="75"/>
      <c r="I40" s="75"/>
    </row>
    <row r="41" spans="1:9" ht="15.75" thickBot="1">
      <c r="A41" s="57"/>
      <c r="B41" s="57" t="s">
        <v>55</v>
      </c>
      <c r="C41" s="58"/>
      <c r="D41" s="401"/>
      <c r="E41" s="294"/>
      <c r="F41" s="369"/>
      <c r="G41" s="59"/>
      <c r="H41" s="75"/>
      <c r="I41" s="75"/>
    </row>
    <row r="42" spans="1:9" ht="16.5" thickBot="1" thickTop="1">
      <c r="A42" s="9" t="s">
        <v>34</v>
      </c>
      <c r="B42" s="9" t="s">
        <v>35</v>
      </c>
      <c r="C42" s="10">
        <v>13791</v>
      </c>
      <c r="D42" s="336">
        <v>16677</v>
      </c>
      <c r="E42" s="204">
        <f>E5+E9+E15+E16+E18+E22+E27+E30+E31+E32+E35+E36+E37+E38+E40</f>
        <v>13395</v>
      </c>
      <c r="F42" s="221">
        <f>F5+F9+F15+F16+F18+F22+F27+F30+F31+F32+F35+F36+F37+F38+F40</f>
        <v>0</v>
      </c>
      <c r="G42" s="12"/>
      <c r="H42" s="75"/>
      <c r="I42" s="75"/>
    </row>
    <row r="43" spans="1:9" ht="15">
      <c r="A43" s="38"/>
      <c r="B43" s="38"/>
      <c r="C43" s="39"/>
      <c r="D43" s="402"/>
      <c r="E43" s="39"/>
      <c r="F43" s="39"/>
      <c r="G43" s="38"/>
      <c r="H43" s="75"/>
      <c r="I43" s="75"/>
    </row>
    <row r="44" spans="1:9" ht="57" customHeight="1" thickBot="1">
      <c r="A44" s="38"/>
      <c r="B44" s="38"/>
      <c r="C44" s="39"/>
      <c r="D44" s="402"/>
      <c r="E44" s="39"/>
      <c r="F44" s="39"/>
      <c r="G44" s="38"/>
      <c r="H44" s="75"/>
      <c r="I44" s="75"/>
    </row>
    <row r="45" spans="1:9" ht="29.25" thickBot="1">
      <c r="A45" s="6"/>
      <c r="B45" s="6" t="s">
        <v>5</v>
      </c>
      <c r="C45" s="295" t="s">
        <v>244</v>
      </c>
      <c r="D45" s="403" t="s">
        <v>245</v>
      </c>
      <c r="E45" s="296" t="s">
        <v>306</v>
      </c>
      <c r="F45" s="297" t="s">
        <v>307</v>
      </c>
      <c r="G45" s="244" t="s">
        <v>215</v>
      </c>
      <c r="H45" s="43"/>
      <c r="I45" s="43"/>
    </row>
    <row r="46" spans="1:9" ht="15.75" thickBot="1">
      <c r="A46" s="40">
        <v>602</v>
      </c>
      <c r="B46" s="8" t="s">
        <v>36</v>
      </c>
      <c r="C46" s="17">
        <v>1510</v>
      </c>
      <c r="D46" s="67">
        <v>1510</v>
      </c>
      <c r="E46" s="215">
        <v>1510</v>
      </c>
      <c r="F46" s="359"/>
      <c r="G46" s="70"/>
      <c r="H46" s="75"/>
      <c r="I46" s="75"/>
    </row>
    <row r="47" spans="1:9" ht="15.75" thickBot="1">
      <c r="A47" s="8">
        <v>603</v>
      </c>
      <c r="B47" s="8" t="s">
        <v>37</v>
      </c>
      <c r="C47" s="17">
        <v>17518</v>
      </c>
      <c r="D47" s="67">
        <v>19590</v>
      </c>
      <c r="E47" s="215">
        <v>19617</v>
      </c>
      <c r="F47" s="359"/>
      <c r="G47" s="8"/>
      <c r="H47" s="75"/>
      <c r="I47" s="75"/>
    </row>
    <row r="48" spans="1:9" ht="15.75" thickBot="1">
      <c r="A48" s="8">
        <v>604</v>
      </c>
      <c r="B48" s="8" t="s">
        <v>91</v>
      </c>
      <c r="C48" s="17"/>
      <c r="D48" s="67"/>
      <c r="E48" s="215"/>
      <c r="F48" s="359"/>
      <c r="G48" s="8"/>
      <c r="H48" s="75"/>
      <c r="I48" s="75"/>
    </row>
    <row r="49" spans="1:9" ht="15.75" thickBot="1">
      <c r="A49" s="33">
        <v>609</v>
      </c>
      <c r="B49" s="8" t="s">
        <v>38</v>
      </c>
      <c r="C49" s="17"/>
      <c r="D49" s="67"/>
      <c r="E49" s="215"/>
      <c r="F49" s="359"/>
      <c r="G49" s="70"/>
      <c r="H49" s="75"/>
      <c r="I49" s="75"/>
    </row>
    <row r="50" spans="1:9" ht="15.75" thickBot="1">
      <c r="A50" s="33">
        <v>611</v>
      </c>
      <c r="B50" s="8" t="s">
        <v>85</v>
      </c>
      <c r="C50" s="17"/>
      <c r="D50" s="67"/>
      <c r="E50" s="215"/>
      <c r="F50" s="359"/>
      <c r="G50" s="8"/>
      <c r="H50" s="75"/>
      <c r="I50" s="75"/>
    </row>
    <row r="51" spans="1:9" ht="15.75" thickBot="1">
      <c r="A51" s="23">
        <v>621</v>
      </c>
      <c r="B51" s="23" t="s">
        <v>86</v>
      </c>
      <c r="C51" s="17"/>
      <c r="D51" s="67"/>
      <c r="E51" s="215"/>
      <c r="F51" s="359"/>
      <c r="G51" s="28"/>
      <c r="H51" s="43"/>
      <c r="I51" s="43"/>
    </row>
    <row r="52" spans="1:9" ht="15.75" thickBot="1">
      <c r="A52" s="8">
        <v>641</v>
      </c>
      <c r="B52" s="8" t="s">
        <v>128</v>
      </c>
      <c r="C52" s="71">
        <v>20</v>
      </c>
      <c r="D52" s="404">
        <v>30</v>
      </c>
      <c r="E52" s="298">
        <v>40</v>
      </c>
      <c r="F52" s="358"/>
      <c r="G52" s="41"/>
      <c r="H52" s="43"/>
      <c r="I52" s="43"/>
    </row>
    <row r="53" spans="1:9" ht="15.75" thickBot="1">
      <c r="A53" s="8">
        <v>643</v>
      </c>
      <c r="B53" s="8" t="s">
        <v>129</v>
      </c>
      <c r="C53" s="17"/>
      <c r="D53" s="67"/>
      <c r="E53" s="215"/>
      <c r="F53" s="359"/>
      <c r="G53" s="41"/>
      <c r="H53" s="43"/>
      <c r="I53" s="43"/>
    </row>
    <row r="54" spans="1:9" ht="15.75" thickBot="1">
      <c r="A54" s="8">
        <v>646</v>
      </c>
      <c r="B54" s="8" t="s">
        <v>87</v>
      </c>
      <c r="C54" s="17"/>
      <c r="D54" s="67"/>
      <c r="E54" s="215"/>
      <c r="F54" s="359"/>
      <c r="G54" s="41"/>
      <c r="H54" s="43"/>
      <c r="I54" s="43"/>
    </row>
    <row r="55" spans="1:9" ht="15.75" thickBot="1">
      <c r="A55" s="8">
        <v>648</v>
      </c>
      <c r="B55" s="8" t="s">
        <v>39</v>
      </c>
      <c r="C55" s="17"/>
      <c r="D55" s="67"/>
      <c r="E55" s="215"/>
      <c r="F55" s="359"/>
      <c r="G55" s="8"/>
      <c r="H55" s="75"/>
      <c r="I55" s="75"/>
    </row>
    <row r="56" spans="1:9" ht="15.75" thickBot="1">
      <c r="A56" s="8">
        <v>649</v>
      </c>
      <c r="B56" s="8" t="s">
        <v>40</v>
      </c>
      <c r="C56" s="17"/>
      <c r="D56" s="67"/>
      <c r="E56" s="215"/>
      <c r="F56" s="359"/>
      <c r="G56" s="8"/>
      <c r="H56" s="75"/>
      <c r="I56" s="75"/>
    </row>
    <row r="57" spans="1:9" ht="15.75" thickBot="1">
      <c r="A57" s="8">
        <v>662</v>
      </c>
      <c r="B57" s="8" t="s">
        <v>41</v>
      </c>
      <c r="C57" s="71"/>
      <c r="D57" s="404"/>
      <c r="E57" s="298"/>
      <c r="F57" s="358"/>
      <c r="G57" s="41"/>
      <c r="H57" s="43"/>
      <c r="I57" s="43"/>
    </row>
    <row r="58" spans="1:9" ht="15.75" thickBot="1">
      <c r="A58" s="34">
        <v>669</v>
      </c>
      <c r="B58" s="34" t="s">
        <v>42</v>
      </c>
      <c r="C58" s="35"/>
      <c r="D58" s="343"/>
      <c r="E58" s="230"/>
      <c r="F58" s="370"/>
      <c r="G58" s="42"/>
      <c r="H58" s="43"/>
      <c r="I58" s="43"/>
    </row>
    <row r="59" spans="1:9" ht="16.5" thickBot="1" thickTop="1">
      <c r="A59" s="9" t="s">
        <v>43</v>
      </c>
      <c r="B59" s="9" t="s">
        <v>44</v>
      </c>
      <c r="C59" s="60">
        <v>19048</v>
      </c>
      <c r="D59" s="405">
        <v>21130</v>
      </c>
      <c r="E59" s="371">
        <f>SUM(E46:E58)</f>
        <v>21167</v>
      </c>
      <c r="F59" s="372">
        <f>SUM(F46:F58)</f>
        <v>0</v>
      </c>
      <c r="G59" s="9"/>
      <c r="H59" s="75"/>
      <c r="I59" s="75"/>
    </row>
    <row r="60" spans="1:9" ht="15">
      <c r="A60" s="43"/>
      <c r="B60" s="43"/>
      <c r="C60" s="44"/>
      <c r="D60" s="44"/>
      <c r="E60" s="45"/>
      <c r="F60" s="45"/>
      <c r="G60" s="43"/>
      <c r="H60" s="43"/>
      <c r="I60" s="43"/>
    </row>
    <row r="61" spans="1:9" ht="15.75" thickBot="1">
      <c r="A61" s="472" t="s">
        <v>309</v>
      </c>
      <c r="B61" s="472"/>
      <c r="C61" s="472"/>
      <c r="D61" s="472"/>
      <c r="E61" s="472"/>
      <c r="F61" s="472"/>
      <c r="G61" s="472"/>
      <c r="H61" s="75"/>
      <c r="I61" s="75"/>
    </row>
    <row r="62" spans="1:9" ht="14.25">
      <c r="A62" s="122" t="s">
        <v>45</v>
      </c>
      <c r="B62" s="122" t="s">
        <v>46</v>
      </c>
      <c r="C62" s="130">
        <v>19048</v>
      </c>
      <c r="D62" s="130">
        <f>D59</f>
        <v>21130</v>
      </c>
      <c r="E62" s="233">
        <f>E59</f>
        <v>21167</v>
      </c>
      <c r="F62" s="234">
        <f>F59</f>
        <v>0</v>
      </c>
      <c r="G62" s="122"/>
      <c r="H62" s="43"/>
      <c r="I62" s="43"/>
    </row>
    <row r="63" spans="1:9" ht="15" thickBot="1">
      <c r="A63" s="46" t="s">
        <v>47</v>
      </c>
      <c r="B63" s="46" t="s">
        <v>48</v>
      </c>
      <c r="C63" s="30">
        <v>13791</v>
      </c>
      <c r="D63" s="30">
        <f>D42</f>
        <v>16677</v>
      </c>
      <c r="E63" s="235">
        <f>E42</f>
        <v>13395</v>
      </c>
      <c r="F63" s="236">
        <f>F42</f>
        <v>0</v>
      </c>
      <c r="G63" s="15"/>
      <c r="H63" s="43"/>
      <c r="I63" s="43"/>
    </row>
    <row r="64" spans="1:9" ht="15.75" thickBot="1">
      <c r="A64" s="8"/>
      <c r="B64" s="47" t="s">
        <v>171</v>
      </c>
      <c r="C64" s="245">
        <f>C62-C63</f>
        <v>5257</v>
      </c>
      <c r="D64" s="245">
        <f>D62-D63</f>
        <v>4453</v>
      </c>
      <c r="E64" s="406">
        <f>E62-E63</f>
        <v>7772</v>
      </c>
      <c r="F64" s="373">
        <f>F62-F63</f>
        <v>0</v>
      </c>
      <c r="G64" s="8"/>
      <c r="H64" s="75"/>
      <c r="I64" s="75"/>
    </row>
    <row r="65" spans="1:9" ht="15">
      <c r="A65" s="43"/>
      <c r="B65" s="43"/>
      <c r="C65" s="44"/>
      <c r="D65" s="44"/>
      <c r="E65" s="45"/>
      <c r="F65" s="45"/>
      <c r="G65" s="43"/>
      <c r="H65" s="43"/>
      <c r="I65" s="43"/>
    </row>
    <row r="66" spans="1:9" ht="15">
      <c r="A66" s="43"/>
      <c r="B66" s="43" t="s">
        <v>231</v>
      </c>
      <c r="C66" s="44"/>
      <c r="D66" s="44"/>
      <c r="E66" s="45"/>
      <c r="F66" s="45"/>
      <c r="G66" s="43"/>
      <c r="H66" s="43"/>
      <c r="I66" s="43"/>
    </row>
    <row r="67" spans="1:9" ht="15">
      <c r="A67" s="43"/>
      <c r="B67" s="43" t="s">
        <v>232</v>
      </c>
      <c r="C67" s="44"/>
      <c r="D67" s="44"/>
      <c r="E67" s="45"/>
      <c r="F67" s="45"/>
      <c r="G67" s="43"/>
      <c r="H67" s="43"/>
      <c r="I67" s="43"/>
    </row>
    <row r="68" spans="1:9" ht="15">
      <c r="A68" s="43"/>
      <c r="B68" s="43" t="s">
        <v>278</v>
      </c>
      <c r="C68" s="44"/>
      <c r="D68" s="44"/>
      <c r="E68" s="45"/>
      <c r="F68" s="45"/>
      <c r="G68" s="43"/>
      <c r="H68" s="43"/>
      <c r="I68" s="43"/>
    </row>
    <row r="69" spans="1:9" ht="15">
      <c r="A69" s="43"/>
      <c r="B69" s="43"/>
      <c r="C69" s="44"/>
      <c r="D69" s="44"/>
      <c r="E69" s="45"/>
      <c r="F69" s="45"/>
      <c r="G69" s="43"/>
      <c r="H69" s="43"/>
      <c r="I69" s="43"/>
    </row>
    <row r="70" spans="3:4" ht="12.75">
      <c r="C70" s="51"/>
      <c r="D70" s="51"/>
    </row>
    <row r="71" spans="3:4" ht="12.75">
      <c r="C71" s="51"/>
      <c r="D71" s="51"/>
    </row>
    <row r="72" spans="3:4" ht="12.75">
      <c r="C72" s="51"/>
      <c r="D72" s="51"/>
    </row>
    <row r="73" spans="3:4" ht="12.75">
      <c r="C73" s="51"/>
      <c r="D73" s="51"/>
    </row>
    <row r="74" spans="3:4" ht="12.75">
      <c r="C74" s="51"/>
      <c r="D74" s="51"/>
    </row>
    <row r="75" ht="12.75">
      <c r="D75" s="51"/>
    </row>
    <row r="76" ht="12.75">
      <c r="D76" s="51"/>
    </row>
    <row r="77" ht="12.75">
      <c r="D77" s="51"/>
    </row>
    <row r="78" ht="12.75">
      <c r="D78" s="51"/>
    </row>
    <row r="79" ht="12.75">
      <c r="D79" s="51"/>
    </row>
    <row r="80" ht="12.75">
      <c r="D80" s="51"/>
    </row>
    <row r="81" spans="1:9" ht="15">
      <c r="A81" s="73"/>
      <c r="B81" s="73"/>
      <c r="C81" s="100"/>
      <c r="D81" s="100"/>
      <c r="E81" s="100"/>
      <c r="F81" s="39"/>
      <c r="G81" s="73"/>
      <c r="H81" s="43"/>
      <c r="I81" s="43"/>
    </row>
    <row r="82" spans="1:9" ht="15">
      <c r="A82" s="73"/>
      <c r="B82" s="73"/>
      <c r="C82" s="100"/>
      <c r="D82" s="100"/>
      <c r="E82" s="100"/>
      <c r="F82" s="39"/>
      <c r="G82" s="73"/>
      <c r="H82" s="43"/>
      <c r="I82" s="43"/>
    </row>
    <row r="83" spans="1:9" ht="15">
      <c r="A83" s="73"/>
      <c r="B83" s="73"/>
      <c r="C83" s="100"/>
      <c r="D83" s="100"/>
      <c r="E83" s="100"/>
      <c r="F83" s="39"/>
      <c r="G83" s="73"/>
      <c r="H83" s="43"/>
      <c r="I83" s="43"/>
    </row>
    <row r="84" spans="1:9" ht="15">
      <c r="A84" s="73"/>
      <c r="B84" s="73"/>
      <c r="C84" s="100"/>
      <c r="D84" s="100"/>
      <c r="E84" s="100"/>
      <c r="F84" s="39"/>
      <c r="G84" s="73"/>
      <c r="H84" s="43"/>
      <c r="I84" s="43"/>
    </row>
    <row r="85" spans="1:9" ht="15">
      <c r="A85" s="73"/>
      <c r="B85" s="73"/>
      <c r="C85" s="100"/>
      <c r="D85" s="100"/>
      <c r="E85" s="100"/>
      <c r="F85" s="39"/>
      <c r="G85" s="73"/>
      <c r="H85" s="43"/>
      <c r="I85" s="43"/>
    </row>
    <row r="86" spans="1:9" ht="15">
      <c r="A86" s="73"/>
      <c r="B86" s="73"/>
      <c r="C86" s="100"/>
      <c r="D86" s="100"/>
      <c r="E86" s="100"/>
      <c r="F86" s="39"/>
      <c r="G86" s="73"/>
      <c r="H86" s="43"/>
      <c r="I86" s="43"/>
    </row>
    <row r="87" spans="1:9" ht="15">
      <c r="A87" s="73"/>
      <c r="B87" s="73"/>
      <c r="C87" s="100"/>
      <c r="D87" s="100"/>
      <c r="E87" s="100"/>
      <c r="F87" s="39"/>
      <c r="G87" s="73"/>
      <c r="H87" s="43"/>
      <c r="I87" s="43"/>
    </row>
    <row r="88" spans="1:9" ht="15">
      <c r="A88" s="73"/>
      <c r="B88" s="73"/>
      <c r="C88" s="100"/>
      <c r="D88" s="100"/>
      <c r="E88" s="100"/>
      <c r="F88" s="39"/>
      <c r="G88" s="73"/>
      <c r="H88" s="43"/>
      <c r="I88" s="43"/>
    </row>
    <row r="89" spans="1:9" ht="15">
      <c r="A89" s="73"/>
      <c r="B89" s="73"/>
      <c r="C89" s="100"/>
      <c r="D89" s="100"/>
      <c r="E89" s="100"/>
      <c r="F89" s="39"/>
      <c r="G89" s="73"/>
      <c r="H89" s="43"/>
      <c r="I89" s="43"/>
    </row>
    <row r="90" spans="1:9" ht="15">
      <c r="A90" s="73"/>
      <c r="B90" s="73"/>
      <c r="C90" s="100"/>
      <c r="D90" s="100"/>
      <c r="E90" s="100"/>
      <c r="F90" s="39"/>
      <c r="G90" s="73"/>
      <c r="H90" s="43"/>
      <c r="I90" s="43"/>
    </row>
    <row r="91" spans="1:9" ht="15">
      <c r="A91" s="73"/>
      <c r="B91" s="73"/>
      <c r="C91" s="100"/>
      <c r="D91" s="100"/>
      <c r="E91" s="100"/>
      <c r="F91" s="39"/>
      <c r="G91" s="73"/>
      <c r="H91" s="43"/>
      <c r="I91" s="43"/>
    </row>
    <row r="92" spans="1:9" ht="15">
      <c r="A92" s="73"/>
      <c r="B92" s="73"/>
      <c r="C92" s="100"/>
      <c r="D92" s="100"/>
      <c r="E92" s="100"/>
      <c r="F92" s="39"/>
      <c r="G92" s="73"/>
      <c r="H92" s="43"/>
      <c r="I92" s="43"/>
    </row>
    <row r="93" spans="1:9" ht="15">
      <c r="A93" s="73"/>
      <c r="B93" s="73"/>
      <c r="C93" s="100"/>
      <c r="D93" s="100"/>
      <c r="E93" s="100"/>
      <c r="F93" s="39"/>
      <c r="G93" s="73"/>
      <c r="H93" s="43"/>
      <c r="I93" s="43"/>
    </row>
    <row r="94" spans="1:9" ht="15">
      <c r="A94" s="73"/>
      <c r="B94" s="73"/>
      <c r="C94" s="100"/>
      <c r="D94" s="100"/>
      <c r="E94" s="100"/>
      <c r="F94" s="39"/>
      <c r="G94" s="73"/>
      <c r="H94" s="43"/>
      <c r="I94" s="43"/>
    </row>
    <row r="95" spans="1:9" ht="15">
      <c r="A95" s="73"/>
      <c r="B95" s="73"/>
      <c r="C95" s="100"/>
      <c r="D95" s="100"/>
      <c r="E95" s="100"/>
      <c r="F95" s="39"/>
      <c r="G95" s="73"/>
      <c r="H95" s="43"/>
      <c r="I95" s="43"/>
    </row>
    <row r="96" spans="1:9" ht="15">
      <c r="A96" s="73"/>
      <c r="B96" s="73"/>
      <c r="C96" s="100"/>
      <c r="D96" s="100"/>
      <c r="E96" s="100"/>
      <c r="F96" s="39"/>
      <c r="G96" s="73"/>
      <c r="H96" s="43"/>
      <c r="I96" s="43"/>
    </row>
    <row r="97" spans="1:9" ht="15">
      <c r="A97" s="73"/>
      <c r="B97" s="73"/>
      <c r="C97" s="100"/>
      <c r="D97" s="100"/>
      <c r="E97" s="100"/>
      <c r="F97" s="39"/>
      <c r="G97" s="73"/>
      <c r="H97" s="43"/>
      <c r="I97" s="43"/>
    </row>
    <row r="98" spans="1:9" ht="15">
      <c r="A98" s="73"/>
      <c r="B98" s="73"/>
      <c r="C98" s="100"/>
      <c r="D98" s="100"/>
      <c r="E98" s="100"/>
      <c r="F98" s="39"/>
      <c r="G98" s="73"/>
      <c r="H98" s="43"/>
      <c r="I98" s="43"/>
    </row>
    <row r="99" spans="1:9" ht="15">
      <c r="A99" s="73"/>
      <c r="B99" s="108"/>
      <c r="C99" s="112"/>
      <c r="D99" s="112"/>
      <c r="E99" s="112"/>
      <c r="F99" s="39"/>
      <c r="G99" s="73"/>
      <c r="H99" s="43"/>
      <c r="I99" s="43"/>
    </row>
    <row r="100" spans="1:9" ht="15">
      <c r="A100" s="73"/>
      <c r="B100" s="73"/>
      <c r="C100" s="100"/>
      <c r="D100" s="100"/>
      <c r="E100" s="100"/>
      <c r="F100" s="39"/>
      <c r="G100" s="73"/>
      <c r="H100" s="43"/>
      <c r="I100" s="43"/>
    </row>
    <row r="101" spans="1:9" ht="15">
      <c r="A101" s="73"/>
      <c r="B101" s="73"/>
      <c r="C101" s="100"/>
      <c r="D101" s="100"/>
      <c r="E101" s="100"/>
      <c r="F101" s="39"/>
      <c r="G101" s="73"/>
      <c r="H101" s="43"/>
      <c r="I101" s="43"/>
    </row>
    <row r="102" spans="1:9" ht="15">
      <c r="A102" s="73"/>
      <c r="B102" s="73"/>
      <c r="C102" s="100"/>
      <c r="D102" s="100"/>
      <c r="E102" s="100"/>
      <c r="F102" s="39"/>
      <c r="G102" s="73"/>
      <c r="H102" s="43"/>
      <c r="I102" s="43"/>
    </row>
    <row r="103" spans="1:9" ht="15">
      <c r="A103" s="73"/>
      <c r="B103" s="73"/>
      <c r="C103" s="100"/>
      <c r="D103" s="100"/>
      <c r="E103" s="100"/>
      <c r="F103" s="39"/>
      <c r="G103" s="73"/>
      <c r="H103" s="43"/>
      <c r="I103" s="43"/>
    </row>
    <row r="104" spans="1:9" ht="15">
      <c r="A104" s="73"/>
      <c r="B104" s="73"/>
      <c r="C104" s="100"/>
      <c r="D104" s="100"/>
      <c r="E104" s="100"/>
      <c r="F104" s="39"/>
      <c r="G104" s="73"/>
      <c r="H104" s="43"/>
      <c r="I104" s="43"/>
    </row>
    <row r="105" spans="1:9" ht="15">
      <c r="A105" s="73"/>
      <c r="B105" s="73"/>
      <c r="C105" s="100"/>
      <c r="D105" s="100"/>
      <c r="E105" s="100"/>
      <c r="F105" s="39"/>
      <c r="G105" s="73"/>
      <c r="H105" s="43"/>
      <c r="I105" s="43"/>
    </row>
    <row r="106" spans="1:9" ht="15">
      <c r="A106" s="73"/>
      <c r="B106" s="108"/>
      <c r="C106" s="112"/>
      <c r="D106" s="112"/>
      <c r="E106" s="112"/>
      <c r="F106" s="39"/>
      <c r="G106" s="73"/>
      <c r="H106" s="43"/>
      <c r="I106" s="43"/>
    </row>
    <row r="107" spans="1:9" ht="15">
      <c r="A107" s="73"/>
      <c r="B107" s="73"/>
      <c r="C107" s="100"/>
      <c r="D107" s="100"/>
      <c r="E107" s="100"/>
      <c r="F107" s="39"/>
      <c r="G107" s="73"/>
      <c r="H107" s="43"/>
      <c r="I107" s="43"/>
    </row>
    <row r="108" spans="1:9" ht="15">
      <c r="A108" s="73"/>
      <c r="B108" s="73"/>
      <c r="C108" s="100"/>
      <c r="D108" s="100"/>
      <c r="E108" s="100"/>
      <c r="F108" s="39"/>
      <c r="G108" s="73"/>
      <c r="H108" s="43"/>
      <c r="I108" s="43"/>
    </row>
    <row r="109" spans="1:9" ht="15">
      <c r="A109" s="73"/>
      <c r="B109" s="73"/>
      <c r="C109" s="100"/>
      <c r="D109" s="100"/>
      <c r="E109" s="100"/>
      <c r="F109" s="39"/>
      <c r="G109" s="73"/>
      <c r="H109" s="43"/>
      <c r="I109" s="43"/>
    </row>
  </sheetData>
  <sheetProtection/>
  <protectedRanges>
    <protectedRange sqref="C65:G68" name="Oblast9_1"/>
    <protectedRange sqref="C46:G58" name="Oblast8_1"/>
    <protectedRange sqref="C10:G17" name="Oblast4_1"/>
    <protectedRange sqref="C19:G21" name="Oblast3_1"/>
    <protectedRange sqref="C10:G17" name="Oblast2_1"/>
    <protectedRange sqref="C6:G8" name="Oblast1_1"/>
    <protectedRange sqref="C19:G21" name="Oblast6_1"/>
    <protectedRange sqref="G23:G35 G37:G41 C23:F41" name="Oblast7_1"/>
  </protectedRanges>
  <mergeCells count="7">
    <mergeCell ref="A6:A8"/>
    <mergeCell ref="A10:A13"/>
    <mergeCell ref="H22:H27"/>
    <mergeCell ref="A61:G61"/>
    <mergeCell ref="A1:G1"/>
    <mergeCell ref="A3:B3"/>
    <mergeCell ref="C3:G3"/>
  </mergeCells>
  <printOptions/>
  <pageMargins left="0.7" right="0.7" top="0.787401575" bottom="0.787401575" header="0.3" footer="0.3"/>
  <pageSetup horizontalDpi="600" verticalDpi="600" orientation="portrait" paperSize="9" scale="63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1.75390625" style="0" customWidth="1"/>
    <col min="2" max="2" width="51.375" style="0" customWidth="1"/>
    <col min="3" max="3" width="18.375" style="0" customWidth="1"/>
  </cols>
  <sheetData>
    <row r="1" spans="1:3" ht="20.25">
      <c r="A1" s="517" t="s">
        <v>310</v>
      </c>
      <c r="B1" s="517"/>
      <c r="C1" s="517"/>
    </row>
    <row r="2" spans="1:4" ht="26.25" customHeight="1">
      <c r="A2" s="87"/>
      <c r="B2" s="87"/>
      <c r="C2" s="87"/>
      <c r="D2" s="90"/>
    </row>
    <row r="3" spans="1:3" ht="15">
      <c r="A3" s="88"/>
      <c r="B3" s="88"/>
      <c r="C3" s="89"/>
    </row>
    <row r="4" spans="1:3" ht="15">
      <c r="A4" s="307" t="s">
        <v>141</v>
      </c>
      <c r="B4" s="307"/>
      <c r="C4" s="407">
        <v>450000</v>
      </c>
    </row>
    <row r="5" spans="1:3" ht="15">
      <c r="A5" s="308" t="s">
        <v>2</v>
      </c>
      <c r="B5" s="308"/>
      <c r="C5" s="91">
        <v>3200000</v>
      </c>
    </row>
    <row r="6" spans="1:3" ht="15" customHeight="1">
      <c r="A6" s="309" t="s">
        <v>311</v>
      </c>
      <c r="B6" s="309"/>
      <c r="C6" s="92">
        <v>1200000</v>
      </c>
    </row>
    <row r="7" spans="1:3" ht="15" customHeight="1">
      <c r="A7" s="307" t="s">
        <v>142</v>
      </c>
      <c r="B7" s="307"/>
      <c r="C7" s="93">
        <v>4850000</v>
      </c>
    </row>
    <row r="8" spans="1:5" ht="15">
      <c r="A8" s="87"/>
      <c r="B8" s="87"/>
      <c r="C8" s="91"/>
      <c r="E8" s="246"/>
    </row>
    <row r="9" spans="1:5" ht="15">
      <c r="A9" s="87" t="s">
        <v>312</v>
      </c>
      <c r="B9" s="87" t="s">
        <v>313</v>
      </c>
      <c r="C9" s="91">
        <v>830000</v>
      </c>
      <c r="E9" s="246"/>
    </row>
    <row r="10" spans="1:5" ht="15">
      <c r="A10" s="114" t="s">
        <v>314</v>
      </c>
      <c r="B10" s="114" t="s">
        <v>315</v>
      </c>
      <c r="C10" s="99">
        <v>150000</v>
      </c>
      <c r="E10" s="246"/>
    </row>
    <row r="11" spans="1:5" ht="15">
      <c r="A11" s="114" t="s">
        <v>316</v>
      </c>
      <c r="B11" s="114" t="s">
        <v>317</v>
      </c>
      <c r="C11" s="99">
        <v>250000</v>
      </c>
      <c r="E11" s="246"/>
    </row>
    <row r="12" spans="1:3" ht="15">
      <c r="A12" s="114" t="s">
        <v>318</v>
      </c>
      <c r="B12" s="114" t="s">
        <v>319</v>
      </c>
      <c r="C12" s="99">
        <v>480000</v>
      </c>
    </row>
    <row r="13" spans="1:3" ht="15">
      <c r="A13" s="310" t="s">
        <v>142</v>
      </c>
      <c r="B13" s="310"/>
      <c r="C13" s="117">
        <v>1710000</v>
      </c>
    </row>
    <row r="14" spans="1:3" ht="15">
      <c r="A14" s="87"/>
      <c r="B14" s="87"/>
      <c r="C14" s="91"/>
    </row>
    <row r="15" spans="1:3" ht="14.25">
      <c r="A15" s="305" t="s">
        <v>133</v>
      </c>
      <c r="B15" s="306"/>
      <c r="C15" s="118">
        <v>6560000</v>
      </c>
    </row>
    <row r="16" spans="1:3" ht="15">
      <c r="A16" s="87" t="s">
        <v>320</v>
      </c>
      <c r="B16" s="87"/>
      <c r="C16" s="87"/>
    </row>
    <row r="17" spans="1:3" ht="15">
      <c r="A17" s="87"/>
      <c r="B17" s="87"/>
      <c r="C17" s="94"/>
    </row>
    <row r="18" spans="1:3" ht="15">
      <c r="A18" s="87" t="s">
        <v>321</v>
      </c>
      <c r="B18" s="87"/>
      <c r="C18" s="94"/>
    </row>
    <row r="19" spans="1:3" ht="15">
      <c r="A19" s="87"/>
      <c r="B19" s="87"/>
      <c r="C19" s="95"/>
    </row>
    <row r="20" spans="1:5" ht="15">
      <c r="A20" s="87"/>
      <c r="B20" s="87"/>
      <c r="C20" s="94"/>
      <c r="D20" s="131"/>
      <c r="E20" s="1"/>
    </row>
    <row r="21" spans="1:5" ht="12.75">
      <c r="A21" s="83"/>
      <c r="B21" s="83"/>
      <c r="C21" s="83"/>
      <c r="D21" s="131"/>
      <c r="E21" s="247"/>
    </row>
    <row r="22" spans="1:5" ht="15">
      <c r="A22" s="87"/>
      <c r="B22" s="87"/>
      <c r="C22" s="94"/>
      <c r="D22" s="132"/>
      <c r="E22" s="248"/>
    </row>
    <row r="23" spans="1:4" ht="15">
      <c r="A23" s="87"/>
      <c r="B23" s="87"/>
      <c r="C23" s="94"/>
      <c r="D23" s="131"/>
    </row>
    <row r="24" spans="1:3" ht="15">
      <c r="A24" s="87"/>
      <c r="B24" s="87"/>
      <c r="C24" s="95"/>
    </row>
    <row r="25" spans="2:4" ht="15">
      <c r="B25" s="87"/>
      <c r="C25" s="87"/>
      <c r="D25" s="95"/>
    </row>
    <row r="26" spans="1:3" ht="15">
      <c r="A26" s="87"/>
      <c r="B26" s="87"/>
      <c r="C26" s="94"/>
    </row>
    <row r="27" spans="2:4" ht="15">
      <c r="B27" s="87"/>
      <c r="C27" s="87"/>
      <c r="D27" s="95"/>
    </row>
    <row r="28" spans="2:4" ht="15">
      <c r="B28" s="87"/>
      <c r="C28" s="87"/>
      <c r="D28" s="94"/>
    </row>
    <row r="29" ht="12.75">
      <c r="D29" s="299"/>
    </row>
    <row r="30" ht="12.75">
      <c r="D30" s="299"/>
    </row>
    <row r="31" ht="12.75">
      <c r="D31" s="299"/>
    </row>
    <row r="32" ht="12.75">
      <c r="D32" s="299"/>
    </row>
    <row r="33" ht="12.75">
      <c r="D33" s="299"/>
    </row>
    <row r="39" spans="1:5" ht="12.75">
      <c r="A39" s="83"/>
      <c r="B39" s="83"/>
      <c r="C39" s="83"/>
      <c r="E39" s="97"/>
    </row>
    <row r="40" spans="1:3" ht="12.75">
      <c r="A40" s="83"/>
      <c r="B40" s="83"/>
      <c r="C40" s="83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55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375" style="0" customWidth="1"/>
    <col min="4" max="4" width="14.375" style="0" customWidth="1"/>
    <col min="5" max="6" width="15.75390625" style="0" customWidth="1"/>
    <col min="7" max="7" width="59.875" style="0" customWidth="1"/>
  </cols>
  <sheetData>
    <row r="1" spans="1:7" ht="16.5" thickBot="1">
      <c r="A1" s="446" t="s">
        <v>246</v>
      </c>
      <c r="B1" s="446"/>
      <c r="C1" s="446"/>
      <c r="D1" s="446"/>
      <c r="E1" s="446"/>
      <c r="F1" s="446"/>
      <c r="G1" s="446"/>
    </row>
    <row r="2" spans="1:7" ht="16.5" thickBot="1">
      <c r="A2" s="453" t="s">
        <v>3</v>
      </c>
      <c r="B2" s="454"/>
      <c r="C2" s="459" t="s">
        <v>322</v>
      </c>
      <c r="D2" s="456"/>
      <c r="E2" s="456"/>
      <c r="F2" s="456"/>
      <c r="G2" s="457"/>
    </row>
    <row r="3" spans="1:7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</row>
    <row r="4" spans="1:7" ht="15.75" thickBot="1">
      <c r="A4" s="8">
        <v>501</v>
      </c>
      <c r="B4" s="9" t="s">
        <v>6</v>
      </c>
      <c r="C4" s="18">
        <f>SUM(C5:C7)</f>
        <v>0</v>
      </c>
      <c r="D4" s="137">
        <f>SUM(D5:D7)</f>
        <v>0</v>
      </c>
      <c r="E4" s="138">
        <f>SUM(E5:E7)</f>
        <v>782</v>
      </c>
      <c r="F4" s="139">
        <f>SUM(F5:F7)</f>
        <v>782</v>
      </c>
      <c r="G4" s="443" t="s">
        <v>323</v>
      </c>
    </row>
    <row r="5" spans="1:7" ht="14.25">
      <c r="A5" s="447" t="s">
        <v>7</v>
      </c>
      <c r="B5" s="13" t="s">
        <v>8</v>
      </c>
      <c r="C5" s="20"/>
      <c r="D5" s="140"/>
      <c r="E5" s="141">
        <v>0</v>
      </c>
      <c r="F5" s="252">
        <v>0</v>
      </c>
      <c r="G5" s="150"/>
    </row>
    <row r="6" spans="1:7" ht="14.25">
      <c r="A6" s="448"/>
      <c r="B6" s="19" t="s">
        <v>9</v>
      </c>
      <c r="C6" s="14" t="s">
        <v>0</v>
      </c>
      <c r="D6" s="142"/>
      <c r="E6" s="143">
        <v>2</v>
      </c>
      <c r="F6" s="253">
        <v>2</v>
      </c>
      <c r="G6" s="142"/>
    </row>
    <row r="7" spans="1:7" ht="15" thickBot="1">
      <c r="A7" s="449"/>
      <c r="B7" s="15" t="s">
        <v>10</v>
      </c>
      <c r="C7" s="22"/>
      <c r="D7" s="145"/>
      <c r="E7" s="146">
        <v>780</v>
      </c>
      <c r="F7" s="254">
        <v>780</v>
      </c>
      <c r="G7" s="168"/>
    </row>
    <row r="8" spans="1:7" ht="15.75" thickBot="1">
      <c r="A8" s="8">
        <v>502</v>
      </c>
      <c r="B8" s="8" t="s">
        <v>11</v>
      </c>
      <c r="C8" s="18">
        <f>SUM(C9:C12)</f>
        <v>0</v>
      </c>
      <c r="D8" s="148">
        <f>SUM(D9:D12)</f>
        <v>0</v>
      </c>
      <c r="E8" s="149">
        <f>SUM(E9:E12)</f>
        <v>2094</v>
      </c>
      <c r="F8" s="139">
        <f>SUM(F9:F12)</f>
        <v>2094</v>
      </c>
      <c r="G8" s="148"/>
    </row>
    <row r="9" spans="1:7" ht="14.25">
      <c r="A9" s="450" t="s">
        <v>7</v>
      </c>
      <c r="B9" s="122" t="s">
        <v>12</v>
      </c>
      <c r="C9" s="119"/>
      <c r="D9" s="150"/>
      <c r="E9" s="151">
        <v>391</v>
      </c>
      <c r="F9" s="255">
        <v>391</v>
      </c>
      <c r="G9" s="150" t="s">
        <v>324</v>
      </c>
    </row>
    <row r="10" spans="1:7" ht="14.25">
      <c r="A10" s="451"/>
      <c r="B10" s="19" t="s">
        <v>13</v>
      </c>
      <c r="C10" s="20"/>
      <c r="D10" s="140"/>
      <c r="E10" s="141">
        <v>72</v>
      </c>
      <c r="F10" s="252">
        <v>72</v>
      </c>
      <c r="G10" s="140" t="s">
        <v>325</v>
      </c>
    </row>
    <row r="11" spans="1:7" ht="14.25">
      <c r="A11" s="451"/>
      <c r="B11" s="19" t="s">
        <v>51</v>
      </c>
      <c r="C11" s="14"/>
      <c r="D11" s="142"/>
      <c r="E11" s="143">
        <v>1631</v>
      </c>
      <c r="F11" s="253">
        <v>1631</v>
      </c>
      <c r="G11" s="142" t="s">
        <v>326</v>
      </c>
    </row>
    <row r="12" spans="1:7" ht="15" thickBot="1">
      <c r="A12" s="452"/>
      <c r="B12" s="15" t="s">
        <v>52</v>
      </c>
      <c r="C12" s="31"/>
      <c r="D12" s="153"/>
      <c r="E12" s="154">
        <v>0</v>
      </c>
      <c r="F12" s="256">
        <v>0</v>
      </c>
      <c r="G12" s="145"/>
    </row>
    <row r="13" spans="1:7" ht="15.75" thickBot="1">
      <c r="A13" s="8">
        <v>504</v>
      </c>
      <c r="B13" s="9" t="s">
        <v>14</v>
      </c>
      <c r="C13" s="12"/>
      <c r="D13" s="137"/>
      <c r="E13" s="138">
        <v>0</v>
      </c>
      <c r="F13" s="147">
        <v>0</v>
      </c>
      <c r="G13" s="137"/>
    </row>
    <row r="14" spans="1:7" ht="15.75" thickBot="1">
      <c r="A14" s="54" t="s">
        <v>58</v>
      </c>
      <c r="B14" s="9" t="s">
        <v>59</v>
      </c>
      <c r="C14" s="12"/>
      <c r="D14" s="137"/>
      <c r="E14" s="138">
        <v>0</v>
      </c>
      <c r="F14" s="147">
        <v>0</v>
      </c>
      <c r="G14" s="137"/>
    </row>
    <row r="15" spans="1:7" ht="15.75" thickBot="1">
      <c r="A15" s="8">
        <v>511</v>
      </c>
      <c r="B15" s="8" t="s">
        <v>2</v>
      </c>
      <c r="C15" s="18"/>
      <c r="D15" s="148"/>
      <c r="E15" s="149">
        <v>717</v>
      </c>
      <c r="F15" s="139">
        <v>717</v>
      </c>
      <c r="G15" s="250" t="s">
        <v>327</v>
      </c>
    </row>
    <row r="16" spans="1:7" ht="15.75" thickBot="1">
      <c r="A16" s="9">
        <v>512</v>
      </c>
      <c r="B16" s="8" t="s">
        <v>15</v>
      </c>
      <c r="C16" s="12"/>
      <c r="D16" s="137"/>
      <c r="E16" s="138">
        <v>5</v>
      </c>
      <c r="F16" s="147">
        <v>5</v>
      </c>
      <c r="G16" s="148"/>
    </row>
    <row r="17" spans="1:7" ht="15.75" thickBot="1">
      <c r="A17" s="8">
        <v>513</v>
      </c>
      <c r="B17" s="8" t="s">
        <v>16</v>
      </c>
      <c r="C17" s="18"/>
      <c r="D17" s="148"/>
      <c r="E17" s="149">
        <v>20</v>
      </c>
      <c r="F17" s="139">
        <v>20</v>
      </c>
      <c r="G17" s="249"/>
    </row>
    <row r="18" spans="1:7" ht="15.75" thickBot="1">
      <c r="A18" s="8">
        <v>516</v>
      </c>
      <c r="B18" s="8" t="s">
        <v>60</v>
      </c>
      <c r="C18" s="18"/>
      <c r="D18" s="148"/>
      <c r="E18" s="149"/>
      <c r="F18" s="139"/>
      <c r="G18" s="249"/>
    </row>
    <row r="19" spans="1:7" ht="15.75" thickBot="1">
      <c r="A19" s="8">
        <v>518</v>
      </c>
      <c r="B19" s="8" t="s">
        <v>17</v>
      </c>
      <c r="C19" s="18">
        <f>SUM(C20:C22)</f>
        <v>0</v>
      </c>
      <c r="D19" s="156">
        <f>SUM(D20:D22)</f>
        <v>0</v>
      </c>
      <c r="E19" s="180">
        <f>SUM(E20:E22)</f>
        <v>1748</v>
      </c>
      <c r="F19" s="139">
        <f>SUM(F20:F22)</f>
        <v>1748</v>
      </c>
      <c r="G19" s="148"/>
    </row>
    <row r="20" spans="1:7" ht="15">
      <c r="A20" s="25" t="s">
        <v>7</v>
      </c>
      <c r="B20" s="122" t="s">
        <v>18</v>
      </c>
      <c r="C20" s="129"/>
      <c r="D20" s="202"/>
      <c r="E20" s="157">
        <v>36</v>
      </c>
      <c r="F20" s="152">
        <v>36</v>
      </c>
      <c r="G20" s="155"/>
    </row>
    <row r="21" spans="1:7" ht="15">
      <c r="A21" s="23"/>
      <c r="B21" s="19" t="s">
        <v>19</v>
      </c>
      <c r="C21" s="49"/>
      <c r="D21" s="158"/>
      <c r="E21" s="159">
        <v>0</v>
      </c>
      <c r="F21" s="144">
        <v>0</v>
      </c>
      <c r="G21" s="158"/>
    </row>
    <row r="22" spans="1:7" ht="15.75" thickBot="1">
      <c r="A22" s="23"/>
      <c r="B22" s="120" t="s">
        <v>10</v>
      </c>
      <c r="C22" s="160"/>
      <c r="D22" s="161"/>
      <c r="E22" s="162">
        <v>1712</v>
      </c>
      <c r="F22" s="163">
        <v>1712</v>
      </c>
      <c r="G22" s="251" t="s">
        <v>328</v>
      </c>
    </row>
    <row r="23" spans="1:7" ht="15.75" thickBot="1">
      <c r="A23" s="266">
        <v>521</v>
      </c>
      <c r="B23" s="266" t="s">
        <v>20</v>
      </c>
      <c r="C23" s="18">
        <f>SUM(C24:C27)</f>
        <v>0</v>
      </c>
      <c r="D23" s="148">
        <f>SUM(D24:D27)</f>
        <v>0</v>
      </c>
      <c r="E23" s="149">
        <f>SUM(E24:E27)</f>
        <v>4337</v>
      </c>
      <c r="F23" s="139">
        <f>SUM(F24:F27)</f>
        <v>4337</v>
      </c>
      <c r="G23" s="148"/>
    </row>
    <row r="24" spans="1:7" ht="14.25">
      <c r="A24" s="164" t="s">
        <v>7</v>
      </c>
      <c r="B24" s="165" t="s">
        <v>21</v>
      </c>
      <c r="C24" s="119"/>
      <c r="D24" s="150"/>
      <c r="E24" s="141">
        <v>3675</v>
      </c>
      <c r="F24" s="252">
        <v>3675</v>
      </c>
      <c r="G24" s="150"/>
    </row>
    <row r="25" spans="1:7" ht="14.25">
      <c r="A25" s="166"/>
      <c r="B25" s="167" t="s">
        <v>22</v>
      </c>
      <c r="C25" s="20"/>
      <c r="D25" s="140"/>
      <c r="E25" s="143">
        <v>662</v>
      </c>
      <c r="F25" s="253">
        <v>662</v>
      </c>
      <c r="G25" s="142"/>
    </row>
    <row r="26" spans="1:7" ht="14.25">
      <c r="A26" s="166"/>
      <c r="B26" s="166" t="s">
        <v>23</v>
      </c>
      <c r="C26" s="16"/>
      <c r="D26" s="168"/>
      <c r="E26" s="169">
        <v>0</v>
      </c>
      <c r="F26" s="257">
        <v>0</v>
      </c>
      <c r="G26" s="168"/>
    </row>
    <row r="27" spans="1:7" ht="15" thickBot="1">
      <c r="A27" s="171"/>
      <c r="B27" s="172" t="s">
        <v>24</v>
      </c>
      <c r="C27" s="31"/>
      <c r="D27" s="153"/>
      <c r="E27" s="154">
        <v>0</v>
      </c>
      <c r="F27" s="256">
        <v>0</v>
      </c>
      <c r="G27" s="153"/>
    </row>
    <row r="28" spans="1:7" ht="15.75" thickBot="1">
      <c r="A28" s="8">
        <v>524</v>
      </c>
      <c r="B28" s="8" t="s">
        <v>25</v>
      </c>
      <c r="C28" s="18"/>
      <c r="D28" s="148"/>
      <c r="E28" s="408">
        <v>1263</v>
      </c>
      <c r="F28" s="444">
        <v>1263</v>
      </c>
      <c r="G28" s="148"/>
    </row>
    <row r="29" spans="1:7" ht="15.75" thickBot="1">
      <c r="A29" s="8">
        <v>525</v>
      </c>
      <c r="B29" s="8" t="s">
        <v>26</v>
      </c>
      <c r="C29" s="18"/>
      <c r="D29" s="148"/>
      <c r="E29" s="149">
        <v>22</v>
      </c>
      <c r="F29" s="139">
        <v>22</v>
      </c>
      <c r="G29" s="148"/>
    </row>
    <row r="30" spans="1:7" ht="15.75" thickBot="1">
      <c r="A30" s="8">
        <v>527</v>
      </c>
      <c r="B30" s="8" t="s">
        <v>53</v>
      </c>
      <c r="C30" s="18"/>
      <c r="D30" s="148"/>
      <c r="E30" s="149">
        <v>249</v>
      </c>
      <c r="F30" s="139">
        <v>249</v>
      </c>
      <c r="G30" s="148"/>
    </row>
    <row r="31" spans="1:7" ht="15.75" thickBot="1">
      <c r="A31" s="8">
        <v>528</v>
      </c>
      <c r="B31" s="8" t="s">
        <v>54</v>
      </c>
      <c r="C31" s="18"/>
      <c r="D31" s="148"/>
      <c r="E31" s="149">
        <v>0</v>
      </c>
      <c r="F31" s="139">
        <v>0</v>
      </c>
      <c r="G31" s="148"/>
    </row>
    <row r="32" spans="1:7" ht="15.75" thickBot="1">
      <c r="A32" s="8">
        <v>531</v>
      </c>
      <c r="B32" s="8" t="s">
        <v>27</v>
      </c>
      <c r="C32" s="18"/>
      <c r="D32" s="148"/>
      <c r="E32" s="149">
        <v>6</v>
      </c>
      <c r="F32" s="139">
        <v>6</v>
      </c>
      <c r="G32" s="148"/>
    </row>
    <row r="33" spans="1:7" ht="15.75" thickBot="1">
      <c r="A33" s="8">
        <v>538</v>
      </c>
      <c r="B33" s="8" t="s">
        <v>28</v>
      </c>
      <c r="C33" s="18"/>
      <c r="D33" s="148"/>
      <c r="E33" s="149">
        <v>10</v>
      </c>
      <c r="F33" s="139">
        <v>10</v>
      </c>
      <c r="G33" s="148"/>
    </row>
    <row r="34" spans="1:7" ht="15.75" thickBot="1">
      <c r="A34" s="33" t="s">
        <v>61</v>
      </c>
      <c r="B34" s="8" t="s">
        <v>29</v>
      </c>
      <c r="C34" s="18"/>
      <c r="D34" s="173"/>
      <c r="E34" s="174">
        <v>0</v>
      </c>
      <c r="F34" s="170">
        <v>0</v>
      </c>
      <c r="G34" s="148"/>
    </row>
    <row r="35" spans="1:7" ht="15.75" thickBot="1">
      <c r="A35" s="8">
        <v>543</v>
      </c>
      <c r="B35" s="8" t="s">
        <v>30</v>
      </c>
      <c r="C35" s="18"/>
      <c r="D35" s="148"/>
      <c r="E35" s="149">
        <v>0</v>
      </c>
      <c r="F35" s="139">
        <v>0</v>
      </c>
      <c r="G35" s="148"/>
    </row>
    <row r="36" spans="1:7" ht="15.75" thickBot="1">
      <c r="A36" s="33">
        <v>548</v>
      </c>
      <c r="B36" s="8" t="s">
        <v>62</v>
      </c>
      <c r="C36" s="18"/>
      <c r="D36" s="148"/>
      <c r="E36" s="149">
        <v>0</v>
      </c>
      <c r="F36" s="139">
        <v>0</v>
      </c>
      <c r="G36" s="148"/>
    </row>
    <row r="37" spans="1:7" ht="15.75" thickBot="1">
      <c r="A37" s="8">
        <v>551</v>
      </c>
      <c r="B37" s="8" t="s">
        <v>31</v>
      </c>
      <c r="C37" s="18"/>
      <c r="D37" s="148"/>
      <c r="E37" s="149">
        <v>0</v>
      </c>
      <c r="F37" s="139">
        <v>0</v>
      </c>
      <c r="G37" s="148"/>
    </row>
    <row r="38" spans="1:7" ht="15.75" thickBot="1">
      <c r="A38" s="33" t="s">
        <v>63</v>
      </c>
      <c r="B38" s="8" t="s">
        <v>64</v>
      </c>
      <c r="C38" s="18"/>
      <c r="D38" s="148"/>
      <c r="E38" s="149">
        <v>0</v>
      </c>
      <c r="F38" s="139">
        <v>0</v>
      </c>
      <c r="G38" s="148"/>
    </row>
    <row r="39" spans="1:7" ht="15.75" thickBot="1">
      <c r="A39" s="33">
        <v>556</v>
      </c>
      <c r="B39" s="8" t="s">
        <v>65</v>
      </c>
      <c r="C39" s="18"/>
      <c r="D39" s="148"/>
      <c r="E39" s="149">
        <v>0</v>
      </c>
      <c r="F39" s="139">
        <v>0</v>
      </c>
      <c r="G39" s="148"/>
    </row>
    <row r="40" spans="1:7" ht="15.75" thickBot="1">
      <c r="A40" s="33">
        <v>557</v>
      </c>
      <c r="B40" s="8" t="s">
        <v>66</v>
      </c>
      <c r="C40" s="18"/>
      <c r="D40" s="148"/>
      <c r="E40" s="149">
        <v>0</v>
      </c>
      <c r="F40" s="139">
        <v>0</v>
      </c>
      <c r="G40" s="148"/>
    </row>
    <row r="41" spans="1:7" ht="15.75" thickBot="1">
      <c r="A41" s="33">
        <v>558</v>
      </c>
      <c r="B41" s="8" t="s">
        <v>67</v>
      </c>
      <c r="C41" s="18"/>
      <c r="D41" s="148"/>
      <c r="E41" s="149">
        <v>150</v>
      </c>
      <c r="F41" s="139">
        <v>150</v>
      </c>
      <c r="G41" s="148"/>
    </row>
    <row r="42" spans="1:7" ht="15.75" thickBot="1">
      <c r="A42" s="33">
        <v>549</v>
      </c>
      <c r="B42" s="8" t="s">
        <v>32</v>
      </c>
      <c r="C42" s="18"/>
      <c r="D42" s="148"/>
      <c r="E42" s="149">
        <v>84</v>
      </c>
      <c r="F42" s="139">
        <v>84</v>
      </c>
      <c r="G42" s="148"/>
    </row>
    <row r="43" spans="1:7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</row>
    <row r="44" spans="1:7" ht="15.75" thickBot="1">
      <c r="A44" s="9">
        <v>569</v>
      </c>
      <c r="B44" s="9" t="s">
        <v>33</v>
      </c>
      <c r="C44" s="12"/>
      <c r="D44" s="137"/>
      <c r="E44" s="138"/>
      <c r="F44" s="147"/>
      <c r="G44" s="137"/>
    </row>
    <row r="45" spans="1:7" ht="15.75" thickBot="1">
      <c r="A45" s="33" t="s">
        <v>173</v>
      </c>
      <c r="B45" s="8" t="s">
        <v>204</v>
      </c>
      <c r="C45" s="18"/>
      <c r="D45" s="148"/>
      <c r="E45" s="149"/>
      <c r="F45" s="139"/>
      <c r="G45" s="250" t="s">
        <v>175</v>
      </c>
    </row>
    <row r="46" spans="1:7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</row>
    <row r="47" spans="1:7" ht="15.75" thickBot="1">
      <c r="A47" s="34"/>
      <c r="B47" s="34" t="s">
        <v>55</v>
      </c>
      <c r="C47" s="37"/>
      <c r="D47" s="175"/>
      <c r="E47" s="176"/>
      <c r="F47" s="177"/>
      <c r="G47" s="175"/>
    </row>
    <row r="48" spans="1:7" ht="16.5" thickBot="1" thickTop="1">
      <c r="A48" s="55" t="s">
        <v>34</v>
      </c>
      <c r="B48" s="9" t="s">
        <v>35</v>
      </c>
      <c r="C48" s="12">
        <f>SUM(C4,C8,C13:C19,C23,C28:C47)</f>
        <v>0</v>
      </c>
      <c r="D48" s="137">
        <f>SUM(D4,D8,D13:D19,D23,D28:D47)</f>
        <v>0</v>
      </c>
      <c r="E48" s="138">
        <f>SUM(E4,E8,E13:E19,E23,E28:E47)</f>
        <v>11487</v>
      </c>
      <c r="F48" s="147">
        <f>SUM(F4,F8,F13:F19,F23,F28:F47)</f>
        <v>11487</v>
      </c>
      <c r="G48" s="137"/>
    </row>
    <row r="49" spans="1:7" ht="15">
      <c r="A49" s="38"/>
      <c r="B49" s="38"/>
      <c r="C49" s="39"/>
      <c r="D49" s="39"/>
      <c r="E49" s="39"/>
      <c r="F49" s="39"/>
      <c r="G49" s="38"/>
    </row>
    <row r="50" spans="1:7" ht="15.75" thickBot="1">
      <c r="A50" s="38"/>
      <c r="B50" s="38"/>
      <c r="C50" s="39"/>
      <c r="D50" s="39"/>
      <c r="E50" s="39"/>
      <c r="F50" s="39"/>
      <c r="G50" s="38"/>
    </row>
    <row r="51" spans="1:7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</row>
    <row r="52" spans="1:7" ht="15.75" thickBot="1">
      <c r="A52" s="40">
        <v>602</v>
      </c>
      <c r="B52" s="8" t="s">
        <v>36</v>
      </c>
      <c r="C52" s="18"/>
      <c r="D52" s="148"/>
      <c r="E52" s="149">
        <v>4055</v>
      </c>
      <c r="F52" s="139">
        <v>4055</v>
      </c>
      <c r="G52" s="8"/>
    </row>
    <row r="53" spans="1:7" ht="15.75" thickBot="1">
      <c r="A53" s="8">
        <v>603</v>
      </c>
      <c r="B53" s="8" t="s">
        <v>37</v>
      </c>
      <c r="C53" s="18"/>
      <c r="D53" s="148"/>
      <c r="E53" s="149">
        <v>0</v>
      </c>
      <c r="F53" s="139"/>
      <c r="G53" s="8"/>
    </row>
    <row r="54" spans="1:7" ht="15.75" thickBot="1">
      <c r="A54" s="8">
        <v>604</v>
      </c>
      <c r="B54" s="8" t="s">
        <v>56</v>
      </c>
      <c r="C54" s="18"/>
      <c r="D54" s="148"/>
      <c r="E54" s="149">
        <v>0</v>
      </c>
      <c r="F54" s="139"/>
      <c r="G54" s="8"/>
    </row>
    <row r="55" spans="1:7" ht="15.75" thickBot="1">
      <c r="A55" s="33">
        <v>609</v>
      </c>
      <c r="B55" s="8" t="s">
        <v>38</v>
      </c>
      <c r="C55" s="18"/>
      <c r="D55" s="148"/>
      <c r="E55" s="149">
        <v>0</v>
      </c>
      <c r="F55" s="139"/>
      <c r="G55" s="8"/>
    </row>
    <row r="56" spans="1:7" ht="15.75" thickBot="1">
      <c r="A56" s="33">
        <v>641</v>
      </c>
      <c r="B56" s="8" t="s">
        <v>69</v>
      </c>
      <c r="C56" s="18"/>
      <c r="D56" s="148"/>
      <c r="E56" s="149">
        <v>0</v>
      </c>
      <c r="F56" s="139"/>
      <c r="G56" s="8"/>
    </row>
    <row r="57" spans="1:7" ht="15.75" thickBot="1">
      <c r="A57" s="8">
        <v>642</v>
      </c>
      <c r="B57" s="8" t="s">
        <v>29</v>
      </c>
      <c r="C57" s="18"/>
      <c r="D57" s="148"/>
      <c r="E57" s="149">
        <v>0</v>
      </c>
      <c r="F57" s="139"/>
      <c r="G57" s="41"/>
    </row>
    <row r="58" spans="1:7" ht="15.75" thickBot="1">
      <c r="A58" s="54" t="s">
        <v>70</v>
      </c>
      <c r="B58" s="23" t="s">
        <v>71</v>
      </c>
      <c r="C58" s="12"/>
      <c r="D58" s="137"/>
      <c r="E58" s="138">
        <v>0</v>
      </c>
      <c r="F58" s="147"/>
      <c r="G58" s="28"/>
    </row>
    <row r="59" spans="1:7" ht="15.75" thickBot="1">
      <c r="A59" s="8">
        <v>648</v>
      </c>
      <c r="B59" s="8" t="s">
        <v>39</v>
      </c>
      <c r="C59" s="18"/>
      <c r="D59" s="148"/>
      <c r="E59" s="149">
        <v>0</v>
      </c>
      <c r="F59" s="139"/>
      <c r="G59" s="8"/>
    </row>
    <row r="60" spans="1:7" ht="15.75" thickBot="1">
      <c r="A60" s="8">
        <v>649</v>
      </c>
      <c r="B60" s="8" t="s">
        <v>40</v>
      </c>
      <c r="C60" s="18"/>
      <c r="D60" s="148"/>
      <c r="E60" s="149">
        <v>0</v>
      </c>
      <c r="F60" s="139"/>
      <c r="G60" s="8"/>
    </row>
    <row r="61" spans="1:7" ht="15.75" thickBot="1">
      <c r="A61" s="8">
        <v>662</v>
      </c>
      <c r="B61" s="8" t="s">
        <v>41</v>
      </c>
      <c r="C61" s="18"/>
      <c r="D61" s="148"/>
      <c r="E61" s="149">
        <v>0</v>
      </c>
      <c r="F61" s="139"/>
      <c r="G61" s="41"/>
    </row>
    <row r="62" spans="1:7" ht="15.75" thickBot="1">
      <c r="A62" s="80" t="s">
        <v>131</v>
      </c>
      <c r="B62" s="26" t="s">
        <v>132</v>
      </c>
      <c r="C62" s="36"/>
      <c r="D62" s="155"/>
      <c r="E62" s="178">
        <v>0</v>
      </c>
      <c r="F62" s="179"/>
      <c r="G62" s="56"/>
    </row>
    <row r="63" spans="1:7" ht="15.75" thickBot="1">
      <c r="A63" s="33" t="s">
        <v>72</v>
      </c>
      <c r="B63" s="8" t="s">
        <v>57</v>
      </c>
      <c r="C63" s="18">
        <f>SUM(C64:C66)</f>
        <v>0</v>
      </c>
      <c r="D63" s="156">
        <f>SUM(D64:D66)</f>
        <v>0</v>
      </c>
      <c r="E63" s="180">
        <f>SUM(E64:E66)</f>
        <v>0</v>
      </c>
      <c r="F63" s="139">
        <f>SUM(F64:F66)</f>
        <v>0</v>
      </c>
      <c r="G63" s="41"/>
    </row>
    <row r="64" spans="1:7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</row>
    <row r="65" spans="1:7" ht="15.75" thickBot="1">
      <c r="A65" s="181"/>
      <c r="B65" s="115" t="s">
        <v>208</v>
      </c>
      <c r="C65" s="18"/>
      <c r="D65" s="148"/>
      <c r="E65" s="178"/>
      <c r="F65" s="179"/>
      <c r="G65" s="56" t="s">
        <v>175</v>
      </c>
    </row>
    <row r="66" spans="1:7" ht="15.75" thickBot="1">
      <c r="A66" s="187"/>
      <c r="B66" s="188" t="s">
        <v>209</v>
      </c>
      <c r="C66" s="37"/>
      <c r="D66" s="175"/>
      <c r="E66" s="189"/>
      <c r="F66" s="177"/>
      <c r="G66" s="42" t="s">
        <v>177</v>
      </c>
    </row>
    <row r="67" spans="1:7" ht="16.5" thickBot="1" thickTop="1">
      <c r="A67" s="9" t="s">
        <v>43</v>
      </c>
      <c r="B67" s="9" t="s">
        <v>44</v>
      </c>
      <c r="C67" s="12">
        <f>SUM(C52:C63)</f>
        <v>0</v>
      </c>
      <c r="D67" s="12">
        <f>SUM(D52:D63)</f>
        <v>0</v>
      </c>
      <c r="E67" s="12">
        <f>SUM(E52:E63)</f>
        <v>4055</v>
      </c>
      <c r="F67" s="12">
        <f>SUM(F52:F63)</f>
        <v>4055</v>
      </c>
      <c r="G67" s="9"/>
    </row>
    <row r="68" spans="1:7" ht="15">
      <c r="A68" s="38"/>
      <c r="B68" s="38"/>
      <c r="C68" s="39"/>
      <c r="D68" s="39"/>
      <c r="E68" s="39"/>
      <c r="F68" s="39"/>
      <c r="G68" s="38"/>
    </row>
    <row r="69" spans="1:7" ht="15.75" thickBot="1">
      <c r="A69" s="43" t="s">
        <v>0</v>
      </c>
      <c r="B69" s="43"/>
      <c r="C69" s="44"/>
      <c r="D69" s="44"/>
      <c r="E69" s="44"/>
      <c r="F69" s="45"/>
      <c r="G69" s="43"/>
    </row>
    <row r="70" spans="1:7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</row>
    <row r="71" spans="1:7" ht="14.25">
      <c r="A71" s="122" t="s">
        <v>45</v>
      </c>
      <c r="B71" s="122" t="s">
        <v>183</v>
      </c>
      <c r="C71" s="127">
        <f>SUM(C67)</f>
        <v>0</v>
      </c>
      <c r="D71" s="127">
        <f>SUM(D67)</f>
        <v>0</v>
      </c>
      <c r="E71" s="192">
        <f>SUM(E67)</f>
        <v>4055</v>
      </c>
      <c r="F71" s="193">
        <f>SUM(F67)</f>
        <v>4055</v>
      </c>
      <c r="G71" s="122"/>
    </row>
    <row r="72" spans="1:7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</row>
    <row r="73" spans="1:7" ht="14.25">
      <c r="A73" s="19" t="s">
        <v>47</v>
      </c>
      <c r="B73" s="19" t="s">
        <v>185</v>
      </c>
      <c r="C73" s="64">
        <f>SUM(C48)</f>
        <v>0</v>
      </c>
      <c r="D73" s="64">
        <f>SUM(D48)</f>
        <v>0</v>
      </c>
      <c r="E73" s="196">
        <f>SUM(E48)</f>
        <v>11487</v>
      </c>
      <c r="F73" s="197">
        <f>SUM(F48)</f>
        <v>11487</v>
      </c>
      <c r="G73" s="27"/>
    </row>
    <row r="74" spans="1:7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</row>
    <row r="75" spans="1:7" ht="15.75" thickBot="1">
      <c r="A75" s="8"/>
      <c r="B75" s="47" t="s">
        <v>187</v>
      </c>
      <c r="C75" s="48">
        <f>SUM(C73-C71)</f>
        <v>0</v>
      </c>
      <c r="D75" s="48">
        <f>SUM(D73-D71)</f>
        <v>0</v>
      </c>
      <c r="E75" s="311">
        <f>SUM(E73-E71)</f>
        <v>7432</v>
      </c>
      <c r="F75" s="311">
        <f>SUM(F73-F71)</f>
        <v>7432</v>
      </c>
      <c r="G75" s="8"/>
    </row>
    <row r="76" spans="1:7" ht="15">
      <c r="A76" s="38"/>
      <c r="B76" s="52"/>
      <c r="C76" s="53"/>
      <c r="D76" s="53"/>
      <c r="E76" s="103"/>
      <c r="F76" s="103"/>
      <c r="G76" s="38"/>
    </row>
    <row r="77" spans="1:7" ht="15">
      <c r="A77" s="458" t="s">
        <v>73</v>
      </c>
      <c r="B77" s="458"/>
      <c r="C77" s="458"/>
      <c r="D77" s="458"/>
      <c r="E77" s="458"/>
      <c r="F77" s="458"/>
      <c r="G77" s="458"/>
    </row>
    <row r="78" spans="1:7" ht="15">
      <c r="A78" s="201" t="s">
        <v>329</v>
      </c>
      <c r="B78" s="52"/>
      <c r="C78" s="53"/>
      <c r="D78" s="53"/>
      <c r="E78" s="53"/>
      <c r="F78" s="53"/>
      <c r="G78" s="38"/>
    </row>
    <row r="79" spans="1:7" ht="15">
      <c r="A79" s="445" t="s">
        <v>330</v>
      </c>
      <c r="B79" s="445"/>
      <c r="C79" s="44"/>
      <c r="D79" s="44"/>
      <c r="E79" s="44"/>
      <c r="F79" s="45"/>
      <c r="G79" s="43"/>
    </row>
    <row r="80" spans="1:7" ht="15">
      <c r="A80" s="445" t="s">
        <v>331</v>
      </c>
      <c r="B80" s="445"/>
      <c r="C80" s="44"/>
      <c r="D80" s="44"/>
      <c r="E80" s="44"/>
      <c r="F80" s="45"/>
      <c r="G80" s="43"/>
    </row>
    <row r="81" spans="1:7" ht="15">
      <c r="A81" s="445" t="s">
        <v>332</v>
      </c>
      <c r="B81" s="445"/>
      <c r="C81" s="44"/>
      <c r="D81" s="44"/>
      <c r="E81" s="44"/>
      <c r="F81" s="45"/>
      <c r="G81" s="43"/>
    </row>
    <row r="82" spans="1:7" ht="15">
      <c r="A82" s="43"/>
      <c r="B82" s="43"/>
      <c r="C82" s="44"/>
      <c r="D82" s="44"/>
      <c r="E82" s="44"/>
      <c r="F82" s="45"/>
      <c r="G82" s="43"/>
    </row>
    <row r="83" spans="1:7" ht="15">
      <c r="A83" s="43"/>
      <c r="B83" s="43"/>
      <c r="C83" s="44"/>
      <c r="D83" s="44"/>
      <c r="E83" s="44"/>
      <c r="F83" s="45"/>
      <c r="G83" s="43"/>
    </row>
    <row r="84" spans="1:7" ht="15">
      <c r="A84" s="43"/>
      <c r="B84" s="43"/>
      <c r="C84" s="44"/>
      <c r="D84" s="44"/>
      <c r="E84" s="44"/>
      <c r="F84" s="45"/>
      <c r="G84" s="43"/>
    </row>
  </sheetData>
  <sheetProtection/>
  <protectedRanges>
    <protectedRange sqref="C2" name="Oblast10_1_1"/>
    <protectedRange sqref="C79:G81" name="Oblast9_1_1"/>
    <protectedRange sqref="C52:G63" name="Oblast8_1_1"/>
    <protectedRange sqref="C9:F18 G9:G14 G16:G18" name="Oblast4_1_1"/>
    <protectedRange sqref="C20:G22" name="Oblast3_1_1"/>
    <protectedRange sqref="C9:F18 G9:G14 G16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7:G77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2" ht="16.5" thickBot="1">
      <c r="A1" s="446" t="s">
        <v>344</v>
      </c>
      <c r="B1" s="446"/>
      <c r="C1" s="446"/>
      <c r="D1" s="446"/>
      <c r="E1" s="446"/>
      <c r="F1" s="446"/>
      <c r="G1" s="446"/>
      <c r="H1" s="43"/>
      <c r="I1" s="50"/>
      <c r="J1" s="50"/>
      <c r="K1" s="50"/>
      <c r="L1" s="50"/>
    </row>
    <row r="2" spans="1:12" ht="16.5" thickBot="1">
      <c r="A2" s="453" t="s">
        <v>3</v>
      </c>
      <c r="B2" s="454"/>
      <c r="C2" s="459" t="s">
        <v>233</v>
      </c>
      <c r="D2" s="456"/>
      <c r="E2" s="456"/>
      <c r="F2" s="456"/>
      <c r="G2" s="457"/>
      <c r="H2" s="43"/>
      <c r="I2" s="50"/>
      <c r="J2" s="50"/>
      <c r="K2" s="50"/>
      <c r="L2" s="50"/>
    </row>
    <row r="3" spans="1:12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  <c r="L3" s="50"/>
    </row>
    <row r="4" spans="1:12" ht="15.75" thickBot="1">
      <c r="A4" s="8">
        <v>501</v>
      </c>
      <c r="B4" s="9" t="s">
        <v>6</v>
      </c>
      <c r="C4" s="18">
        <f>SUM(C5:C7)</f>
        <v>2435</v>
      </c>
      <c r="D4" s="137">
        <f>SUM(D5:D7)</f>
        <v>1680</v>
      </c>
      <c r="E4" s="138">
        <f>SUM(E5:E7)</f>
        <v>2555</v>
      </c>
      <c r="F4" s="139">
        <f>SUM(F5:F7)</f>
        <v>2495</v>
      </c>
      <c r="G4" s="137"/>
      <c r="H4" s="75"/>
      <c r="I4" s="50"/>
      <c r="J4" s="50"/>
      <c r="K4" s="50"/>
      <c r="L4" s="50"/>
    </row>
    <row r="5" spans="1:12" ht="14.25">
      <c r="A5" s="447" t="s">
        <v>7</v>
      </c>
      <c r="B5" s="13" t="s">
        <v>8</v>
      </c>
      <c r="C5" s="20">
        <v>1860</v>
      </c>
      <c r="D5" s="140">
        <v>1112</v>
      </c>
      <c r="E5" s="141">
        <v>1960</v>
      </c>
      <c r="F5" s="252">
        <v>1960</v>
      </c>
      <c r="G5" s="150"/>
      <c r="H5" s="43"/>
      <c r="I5" s="50"/>
      <c r="J5" s="50"/>
      <c r="K5" s="50"/>
      <c r="L5" s="50"/>
    </row>
    <row r="6" spans="1:12" ht="14.25">
      <c r="A6" s="448"/>
      <c r="B6" s="19" t="s">
        <v>9</v>
      </c>
      <c r="C6" s="14">
        <v>35</v>
      </c>
      <c r="D6" s="142">
        <v>34</v>
      </c>
      <c r="E6" s="143">
        <v>35</v>
      </c>
      <c r="F6" s="253">
        <v>35</v>
      </c>
      <c r="G6" s="142"/>
      <c r="H6" s="78"/>
      <c r="I6" s="50"/>
      <c r="J6" s="50"/>
      <c r="K6" s="50"/>
      <c r="L6" s="50"/>
    </row>
    <row r="7" spans="1:12" ht="15.75" thickBot="1">
      <c r="A7" s="449"/>
      <c r="B7" s="15" t="s">
        <v>10</v>
      </c>
      <c r="C7" s="22">
        <v>540</v>
      </c>
      <c r="D7" s="145">
        <v>534</v>
      </c>
      <c r="E7" s="146">
        <v>560</v>
      </c>
      <c r="F7" s="419">
        <v>500</v>
      </c>
      <c r="G7" s="416">
        <v>60</v>
      </c>
      <c r="H7" s="43"/>
      <c r="I7" s="50"/>
      <c r="J7" s="50"/>
      <c r="K7" s="50"/>
      <c r="L7" s="50"/>
    </row>
    <row r="8" spans="1:12" ht="15.75" thickBot="1">
      <c r="A8" s="8">
        <v>502</v>
      </c>
      <c r="B8" s="8" t="s">
        <v>11</v>
      </c>
      <c r="C8" s="18">
        <f>SUM(C9:C12)</f>
        <v>1510</v>
      </c>
      <c r="D8" s="148">
        <f>SUM(D9:D12)</f>
        <v>1150</v>
      </c>
      <c r="E8" s="149">
        <f>SUM(E9:E12)</f>
        <v>1280</v>
      </c>
      <c r="F8" s="139">
        <f>SUM(F9:F12)</f>
        <v>1280</v>
      </c>
      <c r="G8" s="148"/>
      <c r="H8" s="75"/>
      <c r="I8" s="50"/>
      <c r="J8" s="50"/>
      <c r="K8" s="50"/>
      <c r="L8" s="50"/>
    </row>
    <row r="9" spans="1:12" ht="14.25">
      <c r="A9" s="450" t="s">
        <v>7</v>
      </c>
      <c r="B9" s="122" t="s">
        <v>12</v>
      </c>
      <c r="C9" s="119">
        <v>184</v>
      </c>
      <c r="D9" s="150">
        <v>140</v>
      </c>
      <c r="E9" s="151">
        <v>150</v>
      </c>
      <c r="F9" s="255">
        <v>150</v>
      </c>
      <c r="G9" s="150"/>
      <c r="H9" s="43"/>
      <c r="I9" s="50"/>
      <c r="J9" s="50"/>
      <c r="K9" s="50"/>
      <c r="L9" s="50"/>
    </row>
    <row r="10" spans="1:12" ht="14.25">
      <c r="A10" s="451"/>
      <c r="B10" s="19" t="s">
        <v>13</v>
      </c>
      <c r="C10" s="20">
        <v>838</v>
      </c>
      <c r="D10" s="140">
        <v>630</v>
      </c>
      <c r="E10" s="141">
        <v>700</v>
      </c>
      <c r="F10" s="252">
        <v>700</v>
      </c>
      <c r="G10" s="140"/>
      <c r="H10" s="43"/>
      <c r="I10" s="50"/>
      <c r="J10" s="50"/>
      <c r="K10" s="50"/>
      <c r="L10" s="50"/>
    </row>
    <row r="11" spans="1:12" ht="14.25">
      <c r="A11" s="451"/>
      <c r="B11" s="19" t="s">
        <v>51</v>
      </c>
      <c r="C11" s="14">
        <v>488</v>
      </c>
      <c r="D11" s="142">
        <v>380</v>
      </c>
      <c r="E11" s="143">
        <v>430</v>
      </c>
      <c r="F11" s="253">
        <v>430</v>
      </c>
      <c r="G11" s="142"/>
      <c r="H11" s="43"/>
      <c r="I11" s="50"/>
      <c r="J11" s="50"/>
      <c r="K11" s="50"/>
      <c r="L11" s="50"/>
    </row>
    <row r="12" spans="1:12" ht="15" thickBot="1">
      <c r="A12" s="452"/>
      <c r="B12" s="15" t="s">
        <v>52</v>
      </c>
      <c r="C12" s="31">
        <v>0</v>
      </c>
      <c r="D12" s="153">
        <v>0</v>
      </c>
      <c r="E12" s="154">
        <v>0</v>
      </c>
      <c r="F12" s="256">
        <v>0</v>
      </c>
      <c r="G12" s="145"/>
      <c r="H12" s="43"/>
      <c r="I12" s="50"/>
      <c r="J12" s="50"/>
      <c r="K12" s="50"/>
      <c r="L12" s="50"/>
    </row>
    <row r="13" spans="1:12" ht="15.75" thickBot="1">
      <c r="A13" s="8">
        <v>504</v>
      </c>
      <c r="B13" s="9" t="s">
        <v>14</v>
      </c>
      <c r="C13" s="12">
        <v>1</v>
      </c>
      <c r="D13" s="137">
        <v>1</v>
      </c>
      <c r="E13" s="138">
        <v>8</v>
      </c>
      <c r="F13" s="147">
        <v>8</v>
      </c>
      <c r="G13" s="137"/>
      <c r="H13" s="38"/>
      <c r="I13" s="50"/>
      <c r="J13" s="50"/>
      <c r="K13" s="50"/>
      <c r="L13" s="50"/>
    </row>
    <row r="14" spans="1:12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  <c r="J14" s="50"/>
      <c r="K14" s="50"/>
      <c r="L14" s="50"/>
    </row>
    <row r="15" spans="1:12" ht="15.75" thickBot="1">
      <c r="A15" s="8">
        <v>511</v>
      </c>
      <c r="B15" s="8" t="s">
        <v>2</v>
      </c>
      <c r="C15" s="18">
        <v>360</v>
      </c>
      <c r="D15" s="148">
        <v>250</v>
      </c>
      <c r="E15" s="149">
        <v>495</v>
      </c>
      <c r="F15" s="139">
        <v>495</v>
      </c>
      <c r="G15" s="417">
        <v>1</v>
      </c>
      <c r="H15" s="73"/>
      <c r="I15" s="50"/>
      <c r="J15" s="50"/>
      <c r="K15" s="50"/>
      <c r="L15" s="50"/>
    </row>
    <row r="16" spans="1:12" ht="15.75" thickBot="1">
      <c r="A16" s="9">
        <v>512</v>
      </c>
      <c r="B16" s="8" t="s">
        <v>15</v>
      </c>
      <c r="C16" s="12">
        <v>3</v>
      </c>
      <c r="D16" s="137">
        <v>2</v>
      </c>
      <c r="E16" s="138">
        <v>3</v>
      </c>
      <c r="F16" s="147">
        <v>3</v>
      </c>
      <c r="G16" s="148"/>
      <c r="H16" s="75"/>
      <c r="I16" s="50"/>
      <c r="J16" s="50"/>
      <c r="K16" s="50"/>
      <c r="L16" s="50"/>
    </row>
    <row r="17" spans="1:12" ht="15.75" thickBot="1">
      <c r="A17" s="8">
        <v>513</v>
      </c>
      <c r="B17" s="8" t="s">
        <v>16</v>
      </c>
      <c r="C17" s="18">
        <v>5</v>
      </c>
      <c r="D17" s="148">
        <v>3</v>
      </c>
      <c r="E17" s="149">
        <v>5</v>
      </c>
      <c r="F17" s="139">
        <v>5</v>
      </c>
      <c r="G17" s="249"/>
      <c r="H17" s="43"/>
      <c r="I17" s="50"/>
      <c r="J17" s="50"/>
      <c r="K17" s="50"/>
      <c r="L17" s="50"/>
    </row>
    <row r="18" spans="1:12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  <c r="J18" s="50"/>
      <c r="K18" s="50"/>
      <c r="L18" s="50"/>
    </row>
    <row r="19" spans="1:12" ht="15.75" thickBot="1">
      <c r="A19" s="8">
        <v>518</v>
      </c>
      <c r="B19" s="8" t="s">
        <v>17</v>
      </c>
      <c r="C19" s="18">
        <f>SUM(C20:C22)</f>
        <v>656</v>
      </c>
      <c r="D19" s="156">
        <f>SUM(D20:D22)</f>
        <v>616</v>
      </c>
      <c r="E19" s="180">
        <f>SUM(E20:E22)</f>
        <v>666</v>
      </c>
      <c r="F19" s="139">
        <f>SUM(F20:F22)</f>
        <v>626</v>
      </c>
      <c r="G19" s="314">
        <v>40</v>
      </c>
      <c r="H19" s="75"/>
      <c r="I19" s="50"/>
      <c r="J19" s="50"/>
      <c r="K19" s="50"/>
      <c r="L19" s="50"/>
    </row>
    <row r="20" spans="1:12" ht="15">
      <c r="A20" s="25" t="s">
        <v>7</v>
      </c>
      <c r="B20" s="122" t="s">
        <v>18</v>
      </c>
      <c r="C20" s="129">
        <v>16</v>
      </c>
      <c r="D20" s="202">
        <v>16</v>
      </c>
      <c r="E20" s="157">
        <v>16</v>
      </c>
      <c r="F20" s="152">
        <v>16</v>
      </c>
      <c r="G20" s="155"/>
      <c r="H20" s="75"/>
      <c r="I20" s="50"/>
      <c r="J20" s="50"/>
      <c r="K20" s="50"/>
      <c r="L20" s="50"/>
    </row>
    <row r="21" spans="1:12" ht="15">
      <c r="A21" s="23"/>
      <c r="B21" s="19" t="s">
        <v>19</v>
      </c>
      <c r="C21" s="49">
        <v>0</v>
      </c>
      <c r="D21" s="158">
        <v>0</v>
      </c>
      <c r="E21" s="159">
        <v>0</v>
      </c>
      <c r="F21" s="144">
        <v>0</v>
      </c>
      <c r="G21" s="158"/>
      <c r="H21" s="75"/>
      <c r="I21" s="50"/>
      <c r="J21" s="50"/>
      <c r="K21" s="50"/>
      <c r="L21" s="50"/>
    </row>
    <row r="22" spans="1:12" ht="15.75" thickBot="1">
      <c r="A22" s="23"/>
      <c r="B22" s="120" t="s">
        <v>10</v>
      </c>
      <c r="C22" s="160">
        <v>640</v>
      </c>
      <c r="D22" s="161">
        <v>600</v>
      </c>
      <c r="E22" s="162">
        <v>650</v>
      </c>
      <c r="F22" s="413">
        <v>610</v>
      </c>
      <c r="G22" s="173"/>
      <c r="H22" s="75"/>
      <c r="I22" s="50"/>
      <c r="J22" s="50"/>
      <c r="K22" s="50"/>
      <c r="L22" s="50"/>
    </row>
    <row r="23" spans="1:12" ht="15.75" thickBot="1">
      <c r="A23" s="266">
        <v>521</v>
      </c>
      <c r="B23" s="266" t="s">
        <v>20</v>
      </c>
      <c r="C23" s="18">
        <f>SUM(C24:C27)</f>
        <v>55</v>
      </c>
      <c r="D23" s="148">
        <f>SUM(D24:D27)</f>
        <v>21</v>
      </c>
      <c r="E23" s="149">
        <f>SUM(E24:E27)</f>
        <v>38</v>
      </c>
      <c r="F23" s="139">
        <f>SUM(F24:F27)</f>
        <v>38</v>
      </c>
      <c r="G23" s="148"/>
      <c r="H23" s="75"/>
      <c r="I23" s="50"/>
      <c r="J23" s="50"/>
      <c r="K23" s="50"/>
      <c r="L23" s="50"/>
    </row>
    <row r="24" spans="1:12" ht="14.25">
      <c r="A24" s="164" t="s">
        <v>7</v>
      </c>
      <c r="B24" s="165" t="s">
        <v>21</v>
      </c>
      <c r="C24" s="119">
        <v>0</v>
      </c>
      <c r="D24" s="150">
        <v>0</v>
      </c>
      <c r="E24" s="141">
        <v>0</v>
      </c>
      <c r="F24" s="252">
        <v>0</v>
      </c>
      <c r="G24" s="150"/>
      <c r="H24" s="43"/>
      <c r="I24" s="50"/>
      <c r="J24" s="50"/>
      <c r="K24" s="50"/>
      <c r="L24" s="50"/>
    </row>
    <row r="25" spans="1:12" ht="14.25">
      <c r="A25" s="166"/>
      <c r="B25" s="167" t="s">
        <v>22</v>
      </c>
      <c r="C25" s="20">
        <v>8</v>
      </c>
      <c r="D25" s="140">
        <v>8</v>
      </c>
      <c r="E25" s="143">
        <v>8</v>
      </c>
      <c r="F25" s="253">
        <v>8</v>
      </c>
      <c r="G25" s="142"/>
      <c r="H25" s="43"/>
      <c r="I25" s="50"/>
      <c r="J25" s="50"/>
      <c r="K25" s="50"/>
      <c r="L25" s="50"/>
    </row>
    <row r="26" spans="1:12" ht="14.25">
      <c r="A26" s="166"/>
      <c r="B26" s="166" t="s">
        <v>23</v>
      </c>
      <c r="C26" s="16">
        <v>27</v>
      </c>
      <c r="D26" s="168">
        <v>13</v>
      </c>
      <c r="E26" s="169">
        <v>30</v>
      </c>
      <c r="F26" s="257">
        <v>30</v>
      </c>
      <c r="G26" s="168"/>
      <c r="H26" s="43"/>
      <c r="I26" s="50"/>
      <c r="J26" s="50"/>
      <c r="K26" s="50"/>
      <c r="L26" s="50"/>
    </row>
    <row r="27" spans="1:12" ht="15" thickBot="1">
      <c r="A27" s="171"/>
      <c r="B27" s="172" t="s">
        <v>24</v>
      </c>
      <c r="C27" s="31">
        <v>20</v>
      </c>
      <c r="D27" s="153">
        <v>0</v>
      </c>
      <c r="E27" s="154">
        <v>0</v>
      </c>
      <c r="F27" s="256">
        <v>0</v>
      </c>
      <c r="G27" s="153"/>
      <c r="H27" s="43"/>
      <c r="I27" s="50"/>
      <c r="J27" s="50"/>
      <c r="K27" s="50"/>
      <c r="L27" s="50"/>
    </row>
    <row r="28" spans="1:12" ht="15.75" thickBot="1">
      <c r="A28" s="8">
        <v>524</v>
      </c>
      <c r="B28" s="8" t="s">
        <v>25</v>
      </c>
      <c r="C28" s="18">
        <v>15</v>
      </c>
      <c r="D28" s="148">
        <v>9</v>
      </c>
      <c r="E28" s="149">
        <v>15</v>
      </c>
      <c r="F28" s="139">
        <v>15</v>
      </c>
      <c r="G28" s="148"/>
      <c r="H28" s="75"/>
      <c r="I28" s="50"/>
      <c r="J28" s="50"/>
      <c r="K28" s="50"/>
      <c r="L28" s="50"/>
    </row>
    <row r="29" spans="1:12" ht="15.75" thickBot="1">
      <c r="A29" s="8">
        <v>525</v>
      </c>
      <c r="B29" s="8" t="s">
        <v>26</v>
      </c>
      <c r="C29" s="18">
        <v>75</v>
      </c>
      <c r="D29" s="148">
        <v>86</v>
      </c>
      <c r="E29" s="149">
        <v>90</v>
      </c>
      <c r="F29" s="139">
        <v>90</v>
      </c>
      <c r="G29" s="148"/>
      <c r="H29" s="75"/>
      <c r="I29" s="50"/>
      <c r="J29" s="50"/>
      <c r="K29" s="50"/>
      <c r="L29" s="50"/>
    </row>
    <row r="30" spans="1:12" ht="15.75" thickBot="1">
      <c r="A30" s="8">
        <v>527</v>
      </c>
      <c r="B30" s="8" t="s">
        <v>53</v>
      </c>
      <c r="C30" s="18">
        <v>26</v>
      </c>
      <c r="D30" s="148">
        <v>30</v>
      </c>
      <c r="E30" s="149">
        <v>50</v>
      </c>
      <c r="F30" s="139">
        <v>50</v>
      </c>
      <c r="G30" s="148"/>
      <c r="H30" s="75"/>
      <c r="I30" s="50"/>
      <c r="J30" s="50"/>
      <c r="K30" s="50"/>
      <c r="L30" s="50"/>
    </row>
    <row r="31" spans="1:12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  <c r="J31" s="50"/>
      <c r="K31" s="50"/>
      <c r="L31" s="50"/>
    </row>
    <row r="32" spans="1:12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  <c r="J32" s="50"/>
      <c r="K32" s="50"/>
      <c r="L32" s="50"/>
    </row>
    <row r="33" spans="1:12" ht="15.75" thickBot="1">
      <c r="A33" s="8">
        <v>538</v>
      </c>
      <c r="B33" s="8" t="s">
        <v>28</v>
      </c>
      <c r="C33" s="18">
        <v>2</v>
      </c>
      <c r="D33" s="148">
        <v>8</v>
      </c>
      <c r="E33" s="149">
        <v>8</v>
      </c>
      <c r="F33" s="139">
        <v>8</v>
      </c>
      <c r="G33" s="148"/>
      <c r="H33" s="75"/>
      <c r="I33" s="50"/>
      <c r="J33" s="50"/>
      <c r="K33" s="50"/>
      <c r="L33" s="50"/>
    </row>
    <row r="34" spans="1:12" ht="15.75" thickBot="1">
      <c r="A34" s="33" t="s">
        <v>61</v>
      </c>
      <c r="B34" s="8" t="s">
        <v>29</v>
      </c>
      <c r="C34" s="18">
        <v>0</v>
      </c>
      <c r="D34" s="173">
        <v>6</v>
      </c>
      <c r="E34" s="174">
        <v>0</v>
      </c>
      <c r="F34" s="170">
        <v>0</v>
      </c>
      <c r="G34" s="148"/>
      <c r="H34" s="75"/>
      <c r="I34" s="50"/>
      <c r="J34" s="50"/>
      <c r="K34" s="50"/>
      <c r="L34" s="50"/>
    </row>
    <row r="35" spans="1:12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  <c r="J35" s="50"/>
      <c r="K35" s="50"/>
      <c r="L35" s="50"/>
    </row>
    <row r="36" spans="1:12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  <c r="J36" s="50"/>
      <c r="K36" s="50"/>
      <c r="L36" s="50"/>
    </row>
    <row r="37" spans="1:12" ht="15.75" thickBot="1">
      <c r="A37" s="8">
        <v>551</v>
      </c>
      <c r="B37" s="8" t="s">
        <v>31</v>
      </c>
      <c r="C37" s="18">
        <v>0</v>
      </c>
      <c r="D37" s="148">
        <v>0</v>
      </c>
      <c r="E37" s="149">
        <v>0</v>
      </c>
      <c r="F37" s="139">
        <v>0</v>
      </c>
      <c r="G37" s="148"/>
      <c r="H37" s="75"/>
      <c r="I37" s="50"/>
      <c r="J37" s="50"/>
      <c r="K37" s="50"/>
      <c r="L37" s="50"/>
    </row>
    <row r="38" spans="1:12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  <c r="J38" s="50"/>
      <c r="K38" s="50"/>
      <c r="L38" s="50"/>
    </row>
    <row r="39" spans="1:12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  <c r="J39" s="50"/>
      <c r="K39" s="50"/>
      <c r="L39" s="50"/>
    </row>
    <row r="40" spans="1:12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  <c r="J40" s="50"/>
      <c r="K40" s="50"/>
      <c r="L40" s="50"/>
    </row>
    <row r="41" spans="1:12" ht="15.75" thickBot="1">
      <c r="A41" s="33">
        <v>558</v>
      </c>
      <c r="B41" s="8" t="s">
        <v>67</v>
      </c>
      <c r="C41" s="18">
        <v>514</v>
      </c>
      <c r="D41" s="148">
        <v>624</v>
      </c>
      <c r="E41" s="149">
        <v>480</v>
      </c>
      <c r="F41" s="139">
        <v>480</v>
      </c>
      <c r="G41" s="148">
        <v>2</v>
      </c>
      <c r="H41" s="75"/>
      <c r="I41" s="50"/>
      <c r="J41" s="50"/>
      <c r="K41" s="50"/>
      <c r="L41" s="50"/>
    </row>
    <row r="42" spans="1:12" ht="15.75" thickBot="1">
      <c r="A42" s="33">
        <v>549</v>
      </c>
      <c r="B42" s="8" t="s">
        <v>32</v>
      </c>
      <c r="C42" s="18">
        <v>176</v>
      </c>
      <c r="D42" s="148">
        <v>237</v>
      </c>
      <c r="E42" s="149">
        <v>250</v>
      </c>
      <c r="F42" s="139">
        <v>250</v>
      </c>
      <c r="G42" s="148"/>
      <c r="H42" s="75"/>
      <c r="I42" s="50"/>
      <c r="J42" s="50"/>
      <c r="K42" s="50"/>
      <c r="L42" s="50"/>
    </row>
    <row r="43" spans="1:12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  <c r="J43" s="50"/>
      <c r="K43" s="50"/>
      <c r="L43" s="50"/>
    </row>
    <row r="44" spans="1:12" ht="15.75" thickBot="1">
      <c r="A44" s="9">
        <v>569</v>
      </c>
      <c r="B44" s="9" t="s">
        <v>33</v>
      </c>
      <c r="C44" s="12">
        <v>0</v>
      </c>
      <c r="D44" s="137">
        <v>0</v>
      </c>
      <c r="E44" s="138">
        <v>0</v>
      </c>
      <c r="F44" s="147">
        <v>0</v>
      </c>
      <c r="G44" s="137"/>
      <c r="H44" s="75"/>
      <c r="I44" s="50"/>
      <c r="J44" s="50"/>
      <c r="K44" s="50"/>
      <c r="L44" s="50"/>
    </row>
    <row r="45" spans="1:12" ht="15.75" thickBot="1">
      <c r="A45" s="33" t="s">
        <v>173</v>
      </c>
      <c r="B45" s="8" t="s">
        <v>204</v>
      </c>
      <c r="C45" s="18">
        <v>28882</v>
      </c>
      <c r="D45" s="148">
        <v>28882</v>
      </c>
      <c r="E45" s="149">
        <v>28882</v>
      </c>
      <c r="F45" s="139">
        <v>28882</v>
      </c>
      <c r="G45" s="250" t="s">
        <v>175</v>
      </c>
      <c r="H45" s="75"/>
      <c r="I45" s="50"/>
      <c r="J45" s="50"/>
      <c r="K45" s="50"/>
      <c r="L45" s="50"/>
    </row>
    <row r="46" spans="1:12" ht="15.75" thickBot="1">
      <c r="A46" s="54" t="s">
        <v>173</v>
      </c>
      <c r="B46" s="23" t="s">
        <v>205</v>
      </c>
      <c r="C46" s="69">
        <v>0</v>
      </c>
      <c r="D46" s="173">
        <v>0</v>
      </c>
      <c r="E46" s="174">
        <v>0</v>
      </c>
      <c r="F46" s="170">
        <v>0</v>
      </c>
      <c r="G46" s="251" t="s">
        <v>177</v>
      </c>
      <c r="H46" s="75"/>
      <c r="I46" s="50"/>
      <c r="J46" s="50"/>
      <c r="K46" s="50"/>
      <c r="L46" s="50"/>
    </row>
    <row r="47" spans="1:12" ht="15.75" thickBot="1">
      <c r="A47" s="34"/>
      <c r="B47" s="34" t="s">
        <v>55</v>
      </c>
      <c r="C47" s="37">
        <v>0</v>
      </c>
      <c r="D47" s="175">
        <v>160</v>
      </c>
      <c r="E47" s="176">
        <v>0</v>
      </c>
      <c r="F47" s="177">
        <v>0</v>
      </c>
      <c r="G47" s="175"/>
      <c r="H47" s="75"/>
      <c r="I47" s="50"/>
      <c r="J47" s="50"/>
      <c r="K47" s="50"/>
      <c r="L47" s="50"/>
    </row>
    <row r="48" spans="1:12" ht="16.5" thickBot="1" thickTop="1">
      <c r="A48" s="55" t="s">
        <v>34</v>
      </c>
      <c r="B48" s="9" t="s">
        <v>35</v>
      </c>
      <c r="C48" s="12">
        <f>SUM(C4,C8,C13:C19,C23,C28:C47)</f>
        <v>34715</v>
      </c>
      <c r="D48" s="137">
        <f>SUM(D4,D8,D13:D19,D23,D28:D47)</f>
        <v>33765</v>
      </c>
      <c r="E48" s="138">
        <f>SUM(E4,E8,E13:E19,E23,E28:E47)</f>
        <v>34825</v>
      </c>
      <c r="F48" s="147">
        <f>SUM(F4,F8,F13:F19,F23,F28:F47)</f>
        <v>34725</v>
      </c>
      <c r="G48" s="418"/>
      <c r="H48" s="75"/>
      <c r="I48" s="50"/>
      <c r="J48" s="50"/>
      <c r="K48" s="50"/>
      <c r="L48" s="50"/>
    </row>
    <row r="49" spans="1:12" ht="15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  <c r="L49" s="50"/>
    </row>
    <row r="50" spans="1:12" ht="15.75" thickBot="1">
      <c r="A50" s="38"/>
      <c r="B50" s="38"/>
      <c r="C50" s="39"/>
      <c r="D50" s="39"/>
      <c r="E50" s="39"/>
      <c r="F50" s="39"/>
      <c r="G50" s="38"/>
      <c r="H50" s="75"/>
      <c r="I50" s="50"/>
      <c r="J50" s="50"/>
      <c r="K50" s="50"/>
      <c r="L50" s="50"/>
    </row>
    <row r="51" spans="1:12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  <c r="J51" s="50"/>
      <c r="K51" s="50"/>
      <c r="L51" s="50"/>
    </row>
    <row r="52" spans="1:12" ht="15.75" thickBot="1">
      <c r="A52" s="40">
        <v>602</v>
      </c>
      <c r="B52" s="8" t="s">
        <v>36</v>
      </c>
      <c r="C52" s="18">
        <v>0</v>
      </c>
      <c r="D52" s="148">
        <v>0</v>
      </c>
      <c r="E52" s="149">
        <v>0</v>
      </c>
      <c r="F52" s="139">
        <v>0</v>
      </c>
      <c r="G52" s="8"/>
      <c r="H52" s="75"/>
      <c r="I52" s="50"/>
      <c r="J52" s="50"/>
      <c r="K52" s="50"/>
      <c r="L52" s="50"/>
    </row>
    <row r="53" spans="1:12" ht="15.75" thickBot="1">
      <c r="A53" s="8">
        <v>603</v>
      </c>
      <c r="B53" s="8" t="s">
        <v>37</v>
      </c>
      <c r="C53" s="18">
        <v>119</v>
      </c>
      <c r="D53" s="148">
        <v>104</v>
      </c>
      <c r="E53" s="149">
        <v>102</v>
      </c>
      <c r="F53" s="139">
        <v>102</v>
      </c>
      <c r="G53" s="8"/>
      <c r="H53" s="75"/>
      <c r="I53" s="50"/>
      <c r="J53" s="50"/>
      <c r="K53" s="50"/>
      <c r="L53" s="50"/>
    </row>
    <row r="54" spans="1:12" ht="15.75" thickBot="1">
      <c r="A54" s="8">
        <v>604</v>
      </c>
      <c r="B54" s="8" t="s">
        <v>91</v>
      </c>
      <c r="C54" s="18">
        <v>1</v>
      </c>
      <c r="D54" s="148">
        <v>0</v>
      </c>
      <c r="E54" s="149">
        <v>8</v>
      </c>
      <c r="F54" s="139">
        <v>8</v>
      </c>
      <c r="G54" s="8"/>
      <c r="H54" s="75"/>
      <c r="I54" s="50"/>
      <c r="J54" s="50"/>
      <c r="K54" s="50"/>
      <c r="L54" s="50"/>
    </row>
    <row r="55" spans="1:12" ht="15.75" thickBot="1">
      <c r="A55" s="33">
        <v>609</v>
      </c>
      <c r="B55" s="8" t="s">
        <v>38</v>
      </c>
      <c r="C55" s="18">
        <v>1985</v>
      </c>
      <c r="D55" s="148">
        <v>1122</v>
      </c>
      <c r="E55" s="149">
        <v>2080</v>
      </c>
      <c r="F55" s="139">
        <v>2080</v>
      </c>
      <c r="G55" s="8"/>
      <c r="H55" s="75"/>
      <c r="I55" s="50"/>
      <c r="J55" s="50"/>
      <c r="K55" s="50"/>
      <c r="L55" s="50"/>
    </row>
    <row r="56" spans="1:12" ht="15.75" thickBot="1">
      <c r="A56" s="33">
        <v>641</v>
      </c>
      <c r="B56" s="8" t="s">
        <v>69</v>
      </c>
      <c r="C56" s="18">
        <v>0</v>
      </c>
      <c r="D56" s="148">
        <v>0</v>
      </c>
      <c r="E56" s="149">
        <v>0</v>
      </c>
      <c r="F56" s="139">
        <v>0</v>
      </c>
      <c r="G56" s="8"/>
      <c r="H56" s="75"/>
      <c r="I56" s="50"/>
      <c r="J56" s="50"/>
      <c r="K56" s="50"/>
      <c r="L56" s="50"/>
    </row>
    <row r="57" spans="1:12" ht="15.75" thickBot="1">
      <c r="A57" s="8">
        <v>642</v>
      </c>
      <c r="B57" s="8" t="s">
        <v>29</v>
      </c>
      <c r="C57" s="18">
        <v>0</v>
      </c>
      <c r="D57" s="148">
        <v>0</v>
      </c>
      <c r="E57" s="149">
        <v>0</v>
      </c>
      <c r="F57" s="139">
        <v>0</v>
      </c>
      <c r="G57" s="41"/>
      <c r="H57" s="43"/>
      <c r="I57" s="50"/>
      <c r="J57" s="50"/>
      <c r="K57" s="50"/>
      <c r="L57" s="50"/>
    </row>
    <row r="58" spans="1:12" ht="15.75" thickBot="1">
      <c r="A58" s="54" t="s">
        <v>70</v>
      </c>
      <c r="B58" s="23" t="s">
        <v>71</v>
      </c>
      <c r="C58" s="12">
        <v>0</v>
      </c>
      <c r="D58" s="137">
        <v>2</v>
      </c>
      <c r="E58" s="138">
        <v>0</v>
      </c>
      <c r="F58" s="147">
        <v>0</v>
      </c>
      <c r="G58" s="28"/>
      <c r="H58" s="43"/>
      <c r="I58" s="50"/>
      <c r="J58" s="50"/>
      <c r="K58" s="50"/>
      <c r="L58" s="50"/>
    </row>
    <row r="59" spans="1:12" ht="15.75" thickBot="1">
      <c r="A59" s="8">
        <v>648</v>
      </c>
      <c r="B59" s="8" t="s">
        <v>39</v>
      </c>
      <c r="C59" s="18">
        <v>143</v>
      </c>
      <c r="D59" s="148">
        <v>70</v>
      </c>
      <c r="E59" s="149">
        <v>150</v>
      </c>
      <c r="F59" s="139">
        <v>150</v>
      </c>
      <c r="G59" s="8"/>
      <c r="H59" s="75"/>
      <c r="I59" s="50"/>
      <c r="J59" s="50"/>
      <c r="K59" s="50"/>
      <c r="L59" s="50"/>
    </row>
    <row r="60" spans="1:12" ht="15.75" thickBot="1">
      <c r="A60" s="8">
        <v>649</v>
      </c>
      <c r="B60" s="8" t="s">
        <v>40</v>
      </c>
      <c r="C60" s="18">
        <v>1</v>
      </c>
      <c r="D60" s="148">
        <v>1</v>
      </c>
      <c r="E60" s="149">
        <v>1</v>
      </c>
      <c r="F60" s="139">
        <v>1</v>
      </c>
      <c r="G60" s="8"/>
      <c r="H60" s="75"/>
      <c r="I60" s="50"/>
      <c r="J60" s="50"/>
      <c r="K60" s="50"/>
      <c r="L60" s="50"/>
    </row>
    <row r="61" spans="1:12" ht="15.75" thickBot="1">
      <c r="A61" s="8">
        <v>662</v>
      </c>
      <c r="B61" s="8" t="s">
        <v>41</v>
      </c>
      <c r="C61" s="18">
        <v>0</v>
      </c>
      <c r="D61" s="148">
        <v>0</v>
      </c>
      <c r="E61" s="149">
        <v>0</v>
      </c>
      <c r="F61" s="139">
        <v>0</v>
      </c>
      <c r="G61" s="41"/>
      <c r="H61" s="43"/>
      <c r="I61" s="50"/>
      <c r="J61" s="50"/>
      <c r="K61" s="50"/>
      <c r="L61" s="50"/>
    </row>
    <row r="62" spans="1:12" ht="15.75" thickBot="1">
      <c r="A62" s="80" t="s">
        <v>131</v>
      </c>
      <c r="B62" s="26" t="s">
        <v>132</v>
      </c>
      <c r="C62" s="36">
        <v>4</v>
      </c>
      <c r="D62" s="155">
        <v>4</v>
      </c>
      <c r="E62" s="178">
        <v>2</v>
      </c>
      <c r="F62" s="179">
        <v>2</v>
      </c>
      <c r="G62" s="56"/>
      <c r="H62" s="43"/>
      <c r="I62" s="50"/>
      <c r="J62" s="50"/>
      <c r="K62" s="50"/>
      <c r="L62" s="50"/>
    </row>
    <row r="63" spans="1:12" ht="15.75" thickBot="1">
      <c r="A63" s="33" t="s">
        <v>72</v>
      </c>
      <c r="B63" s="8" t="s">
        <v>57</v>
      </c>
      <c r="C63" s="18">
        <f>SUM(C64:C66)</f>
        <v>28882</v>
      </c>
      <c r="D63" s="156">
        <f>SUM(D64:D66)</f>
        <v>28882</v>
      </c>
      <c r="E63" s="180">
        <f>SUM(E64:E66)</f>
        <v>28882</v>
      </c>
      <c r="F63" s="139">
        <f>SUM(F64:F66)</f>
        <v>28882</v>
      </c>
      <c r="G63" s="41"/>
      <c r="H63" s="43"/>
      <c r="I63" s="50"/>
      <c r="J63" s="50"/>
      <c r="K63" s="50"/>
      <c r="L63" s="50"/>
    </row>
    <row r="64" spans="1:12" ht="15.75" thickBot="1">
      <c r="A64" s="181" t="s">
        <v>7</v>
      </c>
      <c r="B64" s="182" t="s">
        <v>206</v>
      </c>
      <c r="C64" s="183">
        <v>0</v>
      </c>
      <c r="D64" s="184">
        <v>0</v>
      </c>
      <c r="E64" s="185">
        <v>0</v>
      </c>
      <c r="F64" s="186">
        <v>0</v>
      </c>
      <c r="G64" s="207" t="s">
        <v>207</v>
      </c>
      <c r="H64" s="43"/>
      <c r="I64" s="50"/>
      <c r="J64" s="50"/>
      <c r="K64" s="50"/>
      <c r="L64" s="50"/>
    </row>
    <row r="65" spans="1:12" ht="15.75" thickBot="1">
      <c r="A65" s="181"/>
      <c r="B65" s="115" t="s">
        <v>208</v>
      </c>
      <c r="C65" s="18">
        <v>28882</v>
      </c>
      <c r="D65" s="148">
        <v>28882</v>
      </c>
      <c r="E65" s="178">
        <v>28882</v>
      </c>
      <c r="F65" s="179">
        <v>28882</v>
      </c>
      <c r="G65" s="56" t="s">
        <v>175</v>
      </c>
      <c r="H65" s="43"/>
      <c r="I65" s="50"/>
      <c r="J65" s="50"/>
      <c r="K65" s="50"/>
      <c r="L65" s="50"/>
    </row>
    <row r="66" spans="1:12" ht="15.75" thickBot="1">
      <c r="A66" s="187"/>
      <c r="B66" s="188" t="s">
        <v>209</v>
      </c>
      <c r="C66" s="37">
        <v>0</v>
      </c>
      <c r="D66" s="175">
        <v>0</v>
      </c>
      <c r="E66" s="189">
        <v>0</v>
      </c>
      <c r="F66" s="177">
        <v>0</v>
      </c>
      <c r="G66" s="42" t="s">
        <v>177</v>
      </c>
      <c r="H66" s="43"/>
      <c r="I66" s="50"/>
      <c r="J66" s="50"/>
      <c r="K66" s="50"/>
      <c r="L66" s="50"/>
    </row>
    <row r="67" spans="1:12" ht="16.5" thickBot="1" thickTop="1">
      <c r="A67" s="9" t="s">
        <v>43</v>
      </c>
      <c r="B67" s="9" t="s">
        <v>44</v>
      </c>
      <c r="C67" s="12">
        <f>SUM(C52:C63)</f>
        <v>31135</v>
      </c>
      <c r="D67" s="12">
        <f>SUM(D52:D63)</f>
        <v>30185</v>
      </c>
      <c r="E67" s="10">
        <f>SUM(E52:E63)</f>
        <v>31225</v>
      </c>
      <c r="F67" s="147">
        <f>SUM(F52:F63)</f>
        <v>31225</v>
      </c>
      <c r="G67" s="9"/>
      <c r="H67" s="75"/>
      <c r="I67" s="50"/>
      <c r="J67" s="50"/>
      <c r="K67" s="50"/>
      <c r="L67" s="50"/>
    </row>
    <row r="68" spans="1:12" ht="15">
      <c r="A68" s="38"/>
      <c r="B68" s="38"/>
      <c r="C68" s="39"/>
      <c r="D68" s="39"/>
      <c r="E68" s="39"/>
      <c r="F68" s="39"/>
      <c r="G68" s="38"/>
      <c r="H68" s="75"/>
      <c r="I68" s="50"/>
      <c r="J68" s="50"/>
      <c r="K68" s="50"/>
      <c r="L68" s="50"/>
    </row>
    <row r="69" spans="1:12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  <c r="J69" s="50"/>
      <c r="K69" s="50"/>
      <c r="L69" s="50"/>
    </row>
    <row r="70" spans="1:12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  <c r="J70" s="50"/>
      <c r="K70" s="50"/>
      <c r="L70" s="50"/>
    </row>
    <row r="71" spans="1:12" ht="14.25">
      <c r="A71" s="122" t="s">
        <v>45</v>
      </c>
      <c r="B71" s="122" t="s">
        <v>183</v>
      </c>
      <c r="C71" s="127">
        <f>SUM(C67)</f>
        <v>31135</v>
      </c>
      <c r="D71" s="127">
        <f>SUM(D67)</f>
        <v>30185</v>
      </c>
      <c r="E71" s="192">
        <f>SUM(E67)</f>
        <v>31225</v>
      </c>
      <c r="F71" s="193">
        <f>SUM(F67)</f>
        <v>31225</v>
      </c>
      <c r="G71" s="122"/>
      <c r="H71" s="43"/>
      <c r="I71" s="50"/>
      <c r="J71" s="50"/>
      <c r="K71" s="50"/>
      <c r="L71" s="50"/>
    </row>
    <row r="72" spans="1:12" ht="14.25">
      <c r="A72" s="28" t="s">
        <v>45</v>
      </c>
      <c r="B72" s="28" t="s">
        <v>184</v>
      </c>
      <c r="C72" s="65">
        <v>0</v>
      </c>
      <c r="D72" s="65">
        <v>144</v>
      </c>
      <c r="E72" s="196">
        <v>240</v>
      </c>
      <c r="F72" s="197">
        <v>0</v>
      </c>
      <c r="G72" s="28"/>
      <c r="H72" s="43"/>
      <c r="I72" s="50"/>
      <c r="J72" s="50"/>
      <c r="K72" s="50"/>
      <c r="L72" s="50"/>
    </row>
    <row r="73" spans="1:12" ht="14.25">
      <c r="A73" s="19" t="s">
        <v>47</v>
      </c>
      <c r="B73" s="19" t="s">
        <v>185</v>
      </c>
      <c r="C73" s="64">
        <f>SUM(C48)</f>
        <v>34715</v>
      </c>
      <c r="D73" s="64">
        <f>SUM(D48)</f>
        <v>33765</v>
      </c>
      <c r="E73" s="196">
        <f>SUM(E48)</f>
        <v>34825</v>
      </c>
      <c r="F73" s="197">
        <f>SUM(F48)</f>
        <v>34725</v>
      </c>
      <c r="G73" s="27"/>
      <c r="H73" s="43"/>
      <c r="I73" s="50"/>
      <c r="J73" s="50"/>
      <c r="K73" s="50"/>
      <c r="L73" s="50"/>
    </row>
    <row r="74" spans="1:12" ht="15" thickBot="1">
      <c r="A74" s="15" t="s">
        <v>47</v>
      </c>
      <c r="B74" s="15" t="s">
        <v>186</v>
      </c>
      <c r="C74" s="198">
        <v>0</v>
      </c>
      <c r="D74" s="198">
        <v>144</v>
      </c>
      <c r="E74" s="196">
        <v>240</v>
      </c>
      <c r="F74" s="197">
        <v>0</v>
      </c>
      <c r="G74" s="15"/>
      <c r="H74" s="43"/>
      <c r="I74" s="50"/>
      <c r="J74" s="50"/>
      <c r="K74" s="50"/>
      <c r="L74" s="50"/>
    </row>
    <row r="75" spans="1:12" ht="15.75" thickBot="1">
      <c r="A75" s="8"/>
      <c r="B75" s="47" t="s">
        <v>187</v>
      </c>
      <c r="C75" s="48">
        <f>SUM(C73-C71)</f>
        <v>3580</v>
      </c>
      <c r="D75" s="48">
        <f>SUM(D73-D71)</f>
        <v>3580</v>
      </c>
      <c r="E75" s="311">
        <f>SUM(E73-E71)</f>
        <v>3600</v>
      </c>
      <c r="F75" s="311">
        <f>SUM(F73-F71)</f>
        <v>3500</v>
      </c>
      <c r="G75" s="8">
        <v>3500</v>
      </c>
      <c r="H75" s="75"/>
      <c r="I75" s="50"/>
      <c r="J75" s="50"/>
      <c r="K75" s="50"/>
      <c r="L75" s="50"/>
    </row>
    <row r="76" spans="1:12" ht="15">
      <c r="A76" s="458" t="s">
        <v>73</v>
      </c>
      <c r="B76" s="458"/>
      <c r="C76" s="458"/>
      <c r="D76" s="458"/>
      <c r="E76" s="458"/>
      <c r="F76" s="458"/>
      <c r="G76" s="458"/>
      <c r="H76" s="75"/>
      <c r="I76" s="50"/>
      <c r="J76" s="50"/>
      <c r="K76" s="50"/>
      <c r="L76" s="50"/>
    </row>
    <row r="77" spans="1:12" ht="15">
      <c r="A77" s="201" t="s">
        <v>255</v>
      </c>
      <c r="B77" s="52"/>
      <c r="C77" s="53"/>
      <c r="D77" s="53"/>
      <c r="E77" s="53"/>
      <c r="F77" s="53"/>
      <c r="G77" s="38"/>
      <c r="H77" s="75"/>
      <c r="I77" s="50"/>
      <c r="J77" s="50"/>
      <c r="K77" s="50"/>
      <c r="L77" s="50"/>
    </row>
    <row r="78" spans="1:12" ht="15">
      <c r="A78" s="445" t="s">
        <v>217</v>
      </c>
      <c r="B78" s="445"/>
      <c r="C78" s="44"/>
      <c r="D78" s="44"/>
      <c r="E78" s="44"/>
      <c r="F78" s="45"/>
      <c r="G78" s="43"/>
      <c r="H78" s="75"/>
      <c r="I78" s="50"/>
      <c r="J78" s="50"/>
      <c r="K78" s="50"/>
      <c r="L78" s="50"/>
    </row>
    <row r="79" spans="1:12" ht="15">
      <c r="A79" s="445" t="s">
        <v>234</v>
      </c>
      <c r="B79" s="445"/>
      <c r="C79" s="44"/>
      <c r="D79" s="44"/>
      <c r="E79" s="44"/>
      <c r="F79" s="45"/>
      <c r="G79" s="43"/>
      <c r="H79" s="75"/>
      <c r="I79" s="50"/>
      <c r="J79" s="50"/>
      <c r="K79" s="50"/>
      <c r="L79" s="50"/>
    </row>
    <row r="80" spans="1:12" ht="15">
      <c r="A80" s="445" t="s">
        <v>256</v>
      </c>
      <c r="B80" s="445"/>
      <c r="C80" s="44"/>
      <c r="D80" s="44"/>
      <c r="E80" s="44"/>
      <c r="F80" s="45"/>
      <c r="G80" s="43"/>
      <c r="H80" s="43"/>
      <c r="I80" s="50"/>
      <c r="J80" s="50"/>
      <c r="K80" s="50"/>
      <c r="L80" s="50"/>
    </row>
    <row r="81" spans="1:8" ht="15">
      <c r="A81" s="43"/>
      <c r="B81" s="43"/>
      <c r="C81" s="44"/>
      <c r="D81" s="44"/>
      <c r="E81" s="44"/>
      <c r="F81" s="45"/>
      <c r="G81" s="43"/>
      <c r="H81" s="43"/>
    </row>
    <row r="82" spans="1:8" ht="15">
      <c r="A82" s="43"/>
      <c r="B82" s="43"/>
      <c r="C82" s="44"/>
      <c r="D82" s="44"/>
      <c r="E82" s="44"/>
      <c r="F82" s="45"/>
      <c r="G82" s="43"/>
      <c r="H82" s="43"/>
    </row>
    <row r="83" spans="1:8" ht="15">
      <c r="A83" s="43"/>
      <c r="B83" s="43"/>
      <c r="C83" s="44"/>
      <c r="D83" s="44"/>
      <c r="E83" s="44"/>
      <c r="F83" s="45"/>
      <c r="G83" s="43"/>
      <c r="H83" s="43"/>
    </row>
    <row r="84" spans="1:8" ht="15">
      <c r="A84" s="43"/>
      <c r="B84" s="43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  <row r="95" spans="1:8" ht="15">
      <c r="A95" s="43"/>
      <c r="B95" s="43"/>
      <c r="C95" s="44"/>
      <c r="D95" s="44"/>
      <c r="E95" s="44"/>
      <c r="F95" s="45"/>
      <c r="G95" s="43"/>
      <c r="H95" s="43"/>
    </row>
    <row r="96" spans="1:8" ht="15">
      <c r="A96" s="43"/>
      <c r="B96" s="43"/>
      <c r="C96" s="44"/>
      <c r="D96" s="44"/>
      <c r="E96" s="44"/>
      <c r="F96" s="45"/>
      <c r="G96" s="43"/>
      <c r="H96" s="43"/>
    </row>
    <row r="97" spans="1:8" ht="15">
      <c r="A97" s="43"/>
      <c r="B97" s="43"/>
      <c r="C97" s="44"/>
      <c r="D97" s="44"/>
      <c r="E97" s="44"/>
      <c r="F97" s="45"/>
      <c r="G97" s="43"/>
      <c r="H97" s="43"/>
    </row>
    <row r="98" spans="1:8" ht="15">
      <c r="A98" s="43"/>
      <c r="B98" s="43"/>
      <c r="C98" s="44"/>
      <c r="D98" s="44"/>
      <c r="E98" s="44"/>
      <c r="F98" s="45"/>
      <c r="G98" s="43"/>
      <c r="H98" s="43"/>
    </row>
    <row r="99" spans="1:8" ht="15">
      <c r="A99" s="43"/>
      <c r="B99" s="43"/>
      <c r="C99" s="44"/>
      <c r="D99" s="44"/>
      <c r="E99" s="44"/>
      <c r="F99" s="45"/>
      <c r="G99" s="43"/>
      <c r="H99" s="43"/>
    </row>
  </sheetData>
  <sheetProtection/>
  <protectedRanges>
    <protectedRange sqref="C2" name="Oblast10_1_2"/>
    <protectedRange sqref="C78:G80" name="Oblast9_1_2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2"/>
  </protectedRanges>
  <mergeCells count="9">
    <mergeCell ref="A78:B78"/>
    <mergeCell ref="A79:B79"/>
    <mergeCell ref="A80:B80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zoomScalePageLayoutView="0" workbookViewId="0" topLeftCell="A46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345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59" t="s">
        <v>74</v>
      </c>
      <c r="D2" s="456"/>
      <c r="E2" s="456"/>
      <c r="F2" s="456"/>
      <c r="G2" s="457"/>
      <c r="H2" s="43"/>
      <c r="I2" s="50"/>
    </row>
    <row r="3" spans="1:9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</row>
    <row r="4" spans="1:9" ht="15.75" thickBot="1">
      <c r="A4" s="8">
        <v>501</v>
      </c>
      <c r="B4" s="9" t="s">
        <v>6</v>
      </c>
      <c r="C4" s="18">
        <f>SUM(C5:C7)</f>
        <v>2630</v>
      </c>
      <c r="D4" s="137">
        <f>SUM(D5:D7)</f>
        <v>2120</v>
      </c>
      <c r="E4" s="138">
        <f>SUM(E5:E7)</f>
        <v>2920</v>
      </c>
      <c r="F4" s="139">
        <f>SUM(F5:F7)</f>
        <v>2920</v>
      </c>
      <c r="G4" s="137"/>
      <c r="H4" s="75"/>
      <c r="I4" s="50"/>
    </row>
    <row r="5" spans="1:9" ht="14.25">
      <c r="A5" s="447" t="s">
        <v>7</v>
      </c>
      <c r="B5" s="13" t="s">
        <v>8</v>
      </c>
      <c r="C5" s="20">
        <v>1900</v>
      </c>
      <c r="D5" s="140">
        <v>1400</v>
      </c>
      <c r="E5" s="141">
        <v>2200</v>
      </c>
      <c r="F5" s="252">
        <v>2200</v>
      </c>
      <c r="G5" s="150"/>
      <c r="H5" s="43"/>
      <c r="I5" s="50"/>
    </row>
    <row r="6" spans="1:9" ht="14.25">
      <c r="A6" s="448"/>
      <c r="B6" s="19" t="s">
        <v>9</v>
      </c>
      <c r="C6" s="14">
        <v>20</v>
      </c>
      <c r="D6" s="142">
        <v>20</v>
      </c>
      <c r="E6" s="143">
        <v>20</v>
      </c>
      <c r="F6" s="253">
        <v>20</v>
      </c>
      <c r="G6" s="142"/>
      <c r="H6" s="78"/>
      <c r="I6" s="50"/>
    </row>
    <row r="7" spans="1:9" ht="15" thickBot="1">
      <c r="A7" s="449"/>
      <c r="B7" s="15" t="s">
        <v>10</v>
      </c>
      <c r="C7" s="22">
        <v>710</v>
      </c>
      <c r="D7" s="145">
        <v>700</v>
      </c>
      <c r="E7" s="146">
        <v>700</v>
      </c>
      <c r="F7" s="254">
        <v>700</v>
      </c>
      <c r="G7" s="168"/>
      <c r="H7" s="43"/>
      <c r="I7" s="50"/>
    </row>
    <row r="8" spans="1:9" ht="15.75" thickBot="1">
      <c r="A8" s="8">
        <v>502</v>
      </c>
      <c r="B8" s="8" t="s">
        <v>11</v>
      </c>
      <c r="C8" s="18">
        <f>SUM(C9:C12)</f>
        <v>1540</v>
      </c>
      <c r="D8" s="148">
        <f>SUM(D9:D12)</f>
        <v>1310</v>
      </c>
      <c r="E8" s="149">
        <f>SUM(E9:E12)</f>
        <v>1550</v>
      </c>
      <c r="F8" s="139">
        <f>SUM(F9:F12)</f>
        <v>1550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19">
        <v>200</v>
      </c>
      <c r="D9" s="150">
        <v>160</v>
      </c>
      <c r="E9" s="151">
        <v>210</v>
      </c>
      <c r="F9" s="255">
        <v>210</v>
      </c>
      <c r="G9" s="420" t="s">
        <v>257</v>
      </c>
      <c r="H9" s="43"/>
      <c r="I9" s="50"/>
    </row>
    <row r="10" spans="1:9" ht="14.25">
      <c r="A10" s="451"/>
      <c r="B10" s="19" t="s">
        <v>13</v>
      </c>
      <c r="C10" s="20">
        <v>760</v>
      </c>
      <c r="D10" s="140">
        <v>640</v>
      </c>
      <c r="E10" s="141">
        <v>760</v>
      </c>
      <c r="F10" s="252">
        <v>760</v>
      </c>
      <c r="G10" s="421" t="s">
        <v>258</v>
      </c>
      <c r="H10" s="43"/>
      <c r="I10" s="50"/>
    </row>
    <row r="11" spans="1:9" ht="14.25">
      <c r="A11" s="451"/>
      <c r="B11" s="19" t="s">
        <v>51</v>
      </c>
      <c r="C11" s="14">
        <v>580</v>
      </c>
      <c r="D11" s="142">
        <v>510</v>
      </c>
      <c r="E11" s="143">
        <v>580</v>
      </c>
      <c r="F11" s="253">
        <v>580</v>
      </c>
      <c r="G11" s="421" t="s">
        <v>259</v>
      </c>
      <c r="H11" s="43"/>
      <c r="I11" s="50"/>
    </row>
    <row r="12" spans="1:9" ht="15" thickBot="1">
      <c r="A12" s="452"/>
      <c r="B12" s="15" t="s">
        <v>52</v>
      </c>
      <c r="C12" s="31">
        <v>0</v>
      </c>
      <c r="D12" s="153">
        <v>0</v>
      </c>
      <c r="E12" s="154">
        <v>0</v>
      </c>
      <c r="F12" s="256">
        <v>0</v>
      </c>
      <c r="G12" s="145"/>
      <c r="H12" s="43"/>
      <c r="I12" s="50"/>
    </row>
    <row r="13" spans="1:9" ht="15.75" thickBot="1">
      <c r="A13" s="8">
        <v>504</v>
      </c>
      <c r="B13" s="9" t="s">
        <v>14</v>
      </c>
      <c r="C13" s="12">
        <v>0</v>
      </c>
      <c r="D13" s="137">
        <v>0</v>
      </c>
      <c r="E13" s="138">
        <v>0</v>
      </c>
      <c r="F13" s="147">
        <v>0</v>
      </c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</row>
    <row r="15" spans="1:9" ht="15.75" thickBot="1">
      <c r="A15" s="8">
        <v>511</v>
      </c>
      <c r="B15" s="8" t="s">
        <v>2</v>
      </c>
      <c r="C15" s="18">
        <v>200</v>
      </c>
      <c r="D15" s="148">
        <v>200</v>
      </c>
      <c r="E15" s="149">
        <v>220</v>
      </c>
      <c r="F15" s="139">
        <v>220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2">
        <v>3</v>
      </c>
      <c r="D16" s="137">
        <v>3</v>
      </c>
      <c r="E16" s="138">
        <v>3</v>
      </c>
      <c r="F16" s="147">
        <v>3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8">
        <v>5</v>
      </c>
      <c r="D17" s="148">
        <v>5</v>
      </c>
      <c r="E17" s="149">
        <v>5</v>
      </c>
      <c r="F17" s="139">
        <v>5</v>
      </c>
      <c r="G17" s="249"/>
      <c r="H17" s="43"/>
      <c r="I17" s="50"/>
    </row>
    <row r="18" spans="1:9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</row>
    <row r="19" spans="1:9" ht="15.75" thickBot="1">
      <c r="A19" s="8">
        <v>518</v>
      </c>
      <c r="B19" s="8" t="s">
        <v>17</v>
      </c>
      <c r="C19" s="18">
        <f>SUM(C20:C22)</f>
        <v>473</v>
      </c>
      <c r="D19" s="156">
        <f>SUM(D20:D22)</f>
        <v>473</v>
      </c>
      <c r="E19" s="180">
        <f>SUM(E20:E22)</f>
        <v>473</v>
      </c>
      <c r="F19" s="139">
        <f>SUM(F20:F22)</f>
        <v>473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129">
        <v>13</v>
      </c>
      <c r="D20" s="202">
        <v>13</v>
      </c>
      <c r="E20" s="157">
        <v>13</v>
      </c>
      <c r="F20" s="152">
        <v>13</v>
      </c>
      <c r="G20" s="155"/>
      <c r="H20" s="75"/>
      <c r="I20" s="50"/>
    </row>
    <row r="21" spans="1:9" ht="15">
      <c r="A21" s="23"/>
      <c r="B21" s="19" t="s">
        <v>19</v>
      </c>
      <c r="C21" s="49">
        <v>0</v>
      </c>
      <c r="D21" s="158">
        <v>0</v>
      </c>
      <c r="E21" s="159">
        <v>0</v>
      </c>
      <c r="F21" s="144">
        <v>0</v>
      </c>
      <c r="G21" s="158"/>
      <c r="H21" s="75"/>
      <c r="I21" s="50"/>
    </row>
    <row r="22" spans="1:9" ht="15.75" thickBot="1">
      <c r="A22" s="23"/>
      <c r="B22" s="120" t="s">
        <v>10</v>
      </c>
      <c r="C22" s="160">
        <v>460</v>
      </c>
      <c r="D22" s="161">
        <v>460</v>
      </c>
      <c r="E22" s="162">
        <v>460</v>
      </c>
      <c r="F22" s="163">
        <v>460</v>
      </c>
      <c r="G22" s="173"/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375</v>
      </c>
      <c r="D23" s="148">
        <f>SUM(D24:D27)</f>
        <v>305</v>
      </c>
      <c r="E23" s="149">
        <f>SUM(E24:E27)</f>
        <v>375</v>
      </c>
      <c r="F23" s="139">
        <f>SUM(F24:F27)</f>
        <v>375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>
        <v>0</v>
      </c>
      <c r="D24" s="150">
        <v>0</v>
      </c>
      <c r="E24" s="141">
        <v>0</v>
      </c>
      <c r="F24" s="252">
        <v>0</v>
      </c>
      <c r="G24" s="150"/>
      <c r="H24" s="43"/>
      <c r="I24" s="50"/>
    </row>
    <row r="25" spans="1:9" ht="14.25">
      <c r="A25" s="166"/>
      <c r="B25" s="167" t="s">
        <v>22</v>
      </c>
      <c r="C25" s="20">
        <v>5</v>
      </c>
      <c r="D25" s="140">
        <v>5</v>
      </c>
      <c r="E25" s="143">
        <v>5</v>
      </c>
      <c r="F25" s="253">
        <v>5</v>
      </c>
      <c r="G25" s="142"/>
      <c r="H25" s="43"/>
      <c r="I25" s="50"/>
    </row>
    <row r="26" spans="1:9" ht="14.25">
      <c r="A26" s="166"/>
      <c r="B26" s="166" t="s">
        <v>23</v>
      </c>
      <c r="C26" s="16">
        <v>0</v>
      </c>
      <c r="D26" s="168">
        <v>0</v>
      </c>
      <c r="E26" s="169">
        <v>0</v>
      </c>
      <c r="F26" s="257">
        <v>0</v>
      </c>
      <c r="G26" s="168"/>
      <c r="H26" s="43"/>
      <c r="I26" s="50"/>
    </row>
    <row r="27" spans="1:9" ht="15" thickBot="1">
      <c r="A27" s="171"/>
      <c r="B27" s="172" t="s">
        <v>24</v>
      </c>
      <c r="C27" s="31">
        <v>370</v>
      </c>
      <c r="D27" s="153">
        <v>300</v>
      </c>
      <c r="E27" s="154">
        <v>370</v>
      </c>
      <c r="F27" s="256">
        <v>370</v>
      </c>
      <c r="G27" s="153"/>
      <c r="H27" s="43"/>
      <c r="I27" s="50"/>
    </row>
    <row r="28" spans="1:9" ht="15.75" thickBot="1">
      <c r="A28" s="8">
        <v>524</v>
      </c>
      <c r="B28" s="8" t="s">
        <v>25</v>
      </c>
      <c r="C28" s="18">
        <v>7</v>
      </c>
      <c r="D28" s="148">
        <v>5</v>
      </c>
      <c r="E28" s="149">
        <v>5</v>
      </c>
      <c r="F28" s="139">
        <v>5</v>
      </c>
      <c r="G28" s="148"/>
      <c r="H28" s="75"/>
      <c r="I28" s="50"/>
    </row>
    <row r="29" spans="1:9" ht="15.75" thickBot="1">
      <c r="A29" s="8">
        <v>525</v>
      </c>
      <c r="B29" s="8" t="s">
        <v>26</v>
      </c>
      <c r="C29" s="18">
        <v>84</v>
      </c>
      <c r="D29" s="148">
        <v>84</v>
      </c>
      <c r="E29" s="149">
        <v>96</v>
      </c>
      <c r="F29" s="139">
        <v>96</v>
      </c>
      <c r="G29" s="421" t="s">
        <v>260</v>
      </c>
      <c r="H29" s="75"/>
      <c r="I29" s="50"/>
    </row>
    <row r="30" spans="1:9" ht="15.75" thickBot="1">
      <c r="A30" s="8">
        <v>527</v>
      </c>
      <c r="B30" s="8" t="s">
        <v>53</v>
      </c>
      <c r="C30" s="18">
        <v>35</v>
      </c>
      <c r="D30" s="148">
        <v>35</v>
      </c>
      <c r="E30" s="149">
        <v>40</v>
      </c>
      <c r="F30" s="139">
        <v>40</v>
      </c>
      <c r="G30" s="148"/>
      <c r="H30" s="75"/>
      <c r="I30" s="50"/>
    </row>
    <row r="31" spans="1:9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</row>
    <row r="32" spans="1:9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</row>
    <row r="33" spans="1:9" ht="15.75" thickBot="1">
      <c r="A33" s="8">
        <v>538</v>
      </c>
      <c r="B33" s="8" t="s">
        <v>28</v>
      </c>
      <c r="C33" s="18">
        <v>10</v>
      </c>
      <c r="D33" s="148">
        <v>2</v>
      </c>
      <c r="E33" s="149">
        <v>8</v>
      </c>
      <c r="F33" s="139">
        <v>8</v>
      </c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8">
        <v>0</v>
      </c>
      <c r="D34" s="173">
        <v>0</v>
      </c>
      <c r="E34" s="174">
        <v>0</v>
      </c>
      <c r="F34" s="170">
        <v>0</v>
      </c>
      <c r="G34" s="148"/>
      <c r="H34" s="75"/>
      <c r="I34" s="50"/>
    </row>
    <row r="35" spans="1:9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</row>
    <row r="37" spans="1:9" ht="15.75" thickBot="1">
      <c r="A37" s="8">
        <v>551</v>
      </c>
      <c r="B37" s="8" t="s">
        <v>31</v>
      </c>
      <c r="C37" s="18">
        <v>0</v>
      </c>
      <c r="D37" s="148">
        <v>0</v>
      </c>
      <c r="E37" s="149">
        <v>0</v>
      </c>
      <c r="F37" s="139">
        <v>0</v>
      </c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8">
        <v>380</v>
      </c>
      <c r="D41" s="148">
        <v>380</v>
      </c>
      <c r="E41" s="149">
        <v>360</v>
      </c>
      <c r="F41" s="139">
        <v>360</v>
      </c>
      <c r="G41" s="421" t="s">
        <v>261</v>
      </c>
      <c r="H41" s="75"/>
      <c r="I41" s="50"/>
    </row>
    <row r="42" spans="1:9" ht="15.75" thickBot="1">
      <c r="A42" s="33">
        <v>549</v>
      </c>
      <c r="B42" s="8" t="s">
        <v>32</v>
      </c>
      <c r="C42" s="18">
        <v>169</v>
      </c>
      <c r="D42" s="148">
        <v>169</v>
      </c>
      <c r="E42" s="149">
        <v>169</v>
      </c>
      <c r="F42" s="139">
        <v>169</v>
      </c>
      <c r="G42" s="148"/>
      <c r="H42" s="75"/>
      <c r="I42" s="50"/>
    </row>
    <row r="43" spans="1:9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</row>
    <row r="44" spans="1:9" ht="15.75" thickBot="1">
      <c r="A44" s="9">
        <v>569</v>
      </c>
      <c r="B44" s="9" t="s">
        <v>33</v>
      </c>
      <c r="C44" s="12">
        <v>3</v>
      </c>
      <c r="D44" s="137">
        <v>3</v>
      </c>
      <c r="E44" s="138">
        <v>3</v>
      </c>
      <c r="F44" s="147">
        <v>3</v>
      </c>
      <c r="G44" s="137"/>
      <c r="H44" s="75"/>
      <c r="I44" s="50"/>
    </row>
    <row r="45" spans="1:9" ht="15.75" thickBot="1">
      <c r="A45" s="33" t="s">
        <v>173</v>
      </c>
      <c r="B45" s="8" t="s">
        <v>204</v>
      </c>
      <c r="C45" s="18">
        <v>29496</v>
      </c>
      <c r="D45" s="148">
        <v>29496</v>
      </c>
      <c r="E45" s="149">
        <v>29496</v>
      </c>
      <c r="F45" s="139">
        <v>29496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205</v>
      </c>
      <c r="C46" s="69">
        <v>8</v>
      </c>
      <c r="D46" s="173">
        <v>8</v>
      </c>
      <c r="E46" s="174">
        <v>8</v>
      </c>
      <c r="F46" s="170">
        <v>8</v>
      </c>
      <c r="G46" s="251" t="s">
        <v>177</v>
      </c>
      <c r="H46" s="75"/>
      <c r="I46" s="50"/>
    </row>
    <row r="47" spans="1:9" ht="15.75" thickBot="1">
      <c r="A47" s="34"/>
      <c r="B47" s="34" t="s">
        <v>55</v>
      </c>
      <c r="C47" s="37">
        <v>0</v>
      </c>
      <c r="D47" s="175">
        <v>154</v>
      </c>
      <c r="E47" s="176">
        <v>0</v>
      </c>
      <c r="F47" s="177">
        <v>0</v>
      </c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2">
        <f>SUM(C4,C8,C13:C19,C23,C28:C47)</f>
        <v>35418</v>
      </c>
      <c r="D48" s="137">
        <f>SUM(D4,D8,D13:D19,D23,D28:D47)</f>
        <v>34752</v>
      </c>
      <c r="E48" s="138">
        <f>SUM(E4,E8,E13:E19,E23,E28:E47)</f>
        <v>35731</v>
      </c>
      <c r="F48" s="147">
        <f>SUM(F4,F8,F13:F19,F23,F28:F47)</f>
        <v>35731</v>
      </c>
      <c r="G48" s="137"/>
      <c r="H48" s="75"/>
      <c r="I48" s="50"/>
    </row>
    <row r="49" spans="1:9" ht="15">
      <c r="A49" s="38"/>
      <c r="B49" s="38"/>
      <c r="C49" s="39"/>
      <c r="D49" s="39"/>
      <c r="E49" s="39"/>
      <c r="F49" s="39"/>
      <c r="G49" s="38"/>
      <c r="H49" s="75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8">
        <v>0</v>
      </c>
      <c r="D52" s="148">
        <v>0</v>
      </c>
      <c r="E52" s="149">
        <v>0</v>
      </c>
      <c r="F52" s="139">
        <v>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8">
        <v>240</v>
      </c>
      <c r="D53" s="148">
        <v>192</v>
      </c>
      <c r="E53" s="149">
        <v>240</v>
      </c>
      <c r="F53" s="139">
        <v>240</v>
      </c>
      <c r="G53" s="8"/>
      <c r="H53" s="75"/>
      <c r="I53" s="50"/>
    </row>
    <row r="54" spans="1:9" ht="15.75" thickBot="1">
      <c r="A54" s="8">
        <v>604</v>
      </c>
      <c r="B54" s="8" t="s">
        <v>56</v>
      </c>
      <c r="C54" s="18">
        <v>0</v>
      </c>
      <c r="D54" s="148">
        <v>0</v>
      </c>
      <c r="E54" s="149">
        <v>0</v>
      </c>
      <c r="F54" s="139">
        <v>0</v>
      </c>
      <c r="G54" s="8"/>
      <c r="H54" s="75"/>
      <c r="I54" s="50"/>
    </row>
    <row r="55" spans="1:9" ht="15.75" thickBot="1">
      <c r="A55" s="33">
        <v>609</v>
      </c>
      <c r="B55" s="8" t="s">
        <v>38</v>
      </c>
      <c r="C55" s="18">
        <v>2302</v>
      </c>
      <c r="D55" s="148">
        <v>1732</v>
      </c>
      <c r="E55" s="149">
        <v>2602</v>
      </c>
      <c r="F55" s="139">
        <v>2602</v>
      </c>
      <c r="G55" s="8"/>
      <c r="H55" s="75"/>
      <c r="I55" s="50"/>
    </row>
    <row r="56" spans="1:9" ht="15.75" thickBot="1">
      <c r="A56" s="33">
        <v>641</v>
      </c>
      <c r="B56" s="8" t="s">
        <v>69</v>
      </c>
      <c r="C56" s="18">
        <v>0</v>
      </c>
      <c r="D56" s="148">
        <v>0</v>
      </c>
      <c r="E56" s="149">
        <v>0</v>
      </c>
      <c r="F56" s="139">
        <v>0</v>
      </c>
      <c r="G56" s="8"/>
      <c r="H56" s="75"/>
      <c r="I56" s="50"/>
    </row>
    <row r="57" spans="1:9" ht="15.75" thickBot="1">
      <c r="A57" s="8">
        <v>642</v>
      </c>
      <c r="B57" s="8" t="s">
        <v>29</v>
      </c>
      <c r="C57" s="18">
        <v>0</v>
      </c>
      <c r="D57" s="148">
        <v>0</v>
      </c>
      <c r="E57" s="149">
        <v>0</v>
      </c>
      <c r="F57" s="139">
        <v>0</v>
      </c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2">
        <v>0</v>
      </c>
      <c r="D58" s="137">
        <v>0</v>
      </c>
      <c r="E58" s="138">
        <v>0</v>
      </c>
      <c r="F58" s="147">
        <v>0</v>
      </c>
      <c r="G58" s="28"/>
      <c r="H58" s="43"/>
      <c r="I58" s="50"/>
    </row>
    <row r="59" spans="1:9" ht="15.75" thickBot="1">
      <c r="A59" s="8">
        <v>648</v>
      </c>
      <c r="B59" s="8" t="s">
        <v>39</v>
      </c>
      <c r="C59" s="18">
        <v>50</v>
      </c>
      <c r="D59" s="148">
        <v>50</v>
      </c>
      <c r="E59" s="149">
        <v>51</v>
      </c>
      <c r="F59" s="139">
        <v>51</v>
      </c>
      <c r="G59" s="377" t="s">
        <v>262</v>
      </c>
      <c r="H59" s="75"/>
      <c r="I59" s="50"/>
    </row>
    <row r="60" spans="1:9" ht="15.75" thickBot="1">
      <c r="A60" s="8">
        <v>649</v>
      </c>
      <c r="B60" s="8" t="s">
        <v>40</v>
      </c>
      <c r="C60" s="18">
        <v>35</v>
      </c>
      <c r="D60" s="148">
        <v>17</v>
      </c>
      <c r="E60" s="149">
        <v>25</v>
      </c>
      <c r="F60" s="139">
        <v>25</v>
      </c>
      <c r="G60" s="8"/>
      <c r="H60" s="75"/>
      <c r="I60" s="50"/>
    </row>
    <row r="61" spans="1:9" ht="15.75" thickBot="1">
      <c r="A61" s="8">
        <v>662</v>
      </c>
      <c r="B61" s="8" t="s">
        <v>41</v>
      </c>
      <c r="C61" s="18">
        <v>5</v>
      </c>
      <c r="D61" s="148">
        <v>5</v>
      </c>
      <c r="E61" s="149">
        <v>5</v>
      </c>
      <c r="F61" s="139">
        <v>5</v>
      </c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36">
        <v>32</v>
      </c>
      <c r="D62" s="155">
        <v>2</v>
      </c>
      <c r="E62" s="178">
        <v>32</v>
      </c>
      <c r="F62" s="179">
        <v>32</v>
      </c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8">
        <f>SUM(C64:C66)</f>
        <v>29504</v>
      </c>
      <c r="D63" s="156">
        <f>SUM(D64:D66)</f>
        <v>29504</v>
      </c>
      <c r="E63" s="180">
        <f>SUM(E64:E66)</f>
        <v>29504</v>
      </c>
      <c r="F63" s="139">
        <f>SUM(F64:F66)</f>
        <v>29504</v>
      </c>
      <c r="G63" s="41"/>
      <c r="H63" s="43"/>
      <c r="I63" s="50"/>
    </row>
    <row r="64" spans="1:9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</row>
    <row r="65" spans="1:9" ht="15.75" thickBot="1">
      <c r="A65" s="181"/>
      <c r="B65" s="115" t="s">
        <v>208</v>
      </c>
      <c r="C65" s="18">
        <v>29496</v>
      </c>
      <c r="D65" s="148">
        <v>29496</v>
      </c>
      <c r="E65" s="178">
        <v>29496</v>
      </c>
      <c r="F65" s="179">
        <v>29496</v>
      </c>
      <c r="G65" s="56" t="s">
        <v>175</v>
      </c>
      <c r="H65" s="43"/>
      <c r="I65" s="50"/>
    </row>
    <row r="66" spans="1:9" ht="15.75" thickBot="1">
      <c r="A66" s="187"/>
      <c r="B66" s="188" t="s">
        <v>209</v>
      </c>
      <c r="C66" s="37">
        <v>8</v>
      </c>
      <c r="D66" s="175">
        <v>8</v>
      </c>
      <c r="E66" s="189">
        <v>8</v>
      </c>
      <c r="F66" s="177">
        <v>8</v>
      </c>
      <c r="G66" s="42" t="s">
        <v>177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32168</v>
      </c>
      <c r="D67" s="12">
        <f>SUM(D52:D63)</f>
        <v>31502</v>
      </c>
      <c r="E67" s="10">
        <f>SUM(E52:E63)</f>
        <v>32459</v>
      </c>
      <c r="F67" s="147">
        <f>SUM(F52:F63)</f>
        <v>32459</v>
      </c>
      <c r="G67" s="9"/>
      <c r="H67" s="75"/>
      <c r="I67" s="50"/>
    </row>
    <row r="68" spans="1:9" ht="15">
      <c r="A68" s="38"/>
      <c r="B68" s="38"/>
      <c r="C68" s="39"/>
      <c r="D68" s="39"/>
      <c r="E68" s="39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32168</v>
      </c>
      <c r="D71" s="127">
        <f>SUM(D67)</f>
        <v>31502</v>
      </c>
      <c r="E71" s="192">
        <f>SUM(E67)</f>
        <v>32459</v>
      </c>
      <c r="F71" s="193">
        <f>SUM(F67)</f>
        <v>32459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35418</v>
      </c>
      <c r="D73" s="64">
        <f>SUM(D48)</f>
        <v>34752</v>
      </c>
      <c r="E73" s="196">
        <f>SUM(E48)</f>
        <v>35731</v>
      </c>
      <c r="F73" s="197">
        <f>SUM(F48)</f>
        <v>35731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</row>
    <row r="75" spans="1:9" ht="15.75" thickBot="1">
      <c r="A75" s="8"/>
      <c r="B75" s="47" t="s">
        <v>187</v>
      </c>
      <c r="C75" s="48">
        <f>SUM(C73-C71)</f>
        <v>3250</v>
      </c>
      <c r="D75" s="48">
        <f>SUM(D73-D71)</f>
        <v>3250</v>
      </c>
      <c r="E75" s="311">
        <f>SUM(E73-E71)</f>
        <v>3272</v>
      </c>
      <c r="F75" s="311">
        <f>SUM(F73-F71)</f>
        <v>3272</v>
      </c>
      <c r="G75" s="8"/>
      <c r="H75" s="75"/>
      <c r="I75" s="50"/>
    </row>
    <row r="76" spans="1:9" ht="15">
      <c r="A76" s="38"/>
      <c r="B76" s="52"/>
      <c r="C76" s="53"/>
      <c r="D76" s="53"/>
      <c r="E76" s="103"/>
      <c r="F76" s="103"/>
      <c r="G76" s="38"/>
      <c r="H76" s="75"/>
      <c r="I76" s="50"/>
    </row>
    <row r="77" spans="1:9" ht="15">
      <c r="A77" s="38"/>
      <c r="B77" s="52"/>
      <c r="C77" s="53"/>
      <c r="D77" s="53"/>
      <c r="E77" s="103"/>
      <c r="F77" s="10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9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</row>
    <row r="80" spans="1:9" ht="15">
      <c r="A80" s="38"/>
      <c r="B80" s="52"/>
      <c r="C80" s="53"/>
      <c r="D80" s="53"/>
      <c r="E80" s="53"/>
      <c r="F80" s="53"/>
      <c r="G80" s="38"/>
      <c r="H80" s="75"/>
      <c r="I80" s="50"/>
    </row>
    <row r="81" spans="1:9" ht="15">
      <c r="A81" s="374" t="s">
        <v>134</v>
      </c>
      <c r="B81" s="374"/>
      <c r="C81" s="53"/>
      <c r="D81" s="53"/>
      <c r="E81" s="53"/>
      <c r="F81" s="53"/>
      <c r="G81" s="38"/>
      <c r="H81" s="75"/>
      <c r="I81" s="50"/>
    </row>
    <row r="82" spans="1:9" ht="15">
      <c r="A82" s="445" t="s">
        <v>143</v>
      </c>
      <c r="B82" s="445"/>
      <c r="C82" s="53"/>
      <c r="D82" s="53"/>
      <c r="E82" s="53"/>
      <c r="F82" s="53"/>
      <c r="G82" s="38"/>
      <c r="H82" s="43"/>
      <c r="I82" s="50"/>
    </row>
    <row r="83" spans="1:8" ht="15">
      <c r="A83" s="445" t="s">
        <v>263</v>
      </c>
      <c r="B83" s="445"/>
      <c r="C83" s="44"/>
      <c r="D83" s="44"/>
      <c r="E83" s="44"/>
      <c r="F83" s="45"/>
      <c r="G83" s="43"/>
      <c r="H83" s="43"/>
    </row>
    <row r="84" spans="1:8" ht="15">
      <c r="A84" s="43"/>
      <c r="B84" s="43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</sheetData>
  <sheetProtection/>
  <protectedRanges>
    <protectedRange sqref="C2" name="Oblast10_1"/>
    <protectedRange sqref="C52:G63" name="Oblast8_1_2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2"/>
    <protectedRange sqref="C83:G84" name="Oblast9_1_1_1"/>
  </protectedRanges>
  <mergeCells count="8">
    <mergeCell ref="A78:G78"/>
    <mergeCell ref="A1:G1"/>
    <mergeCell ref="A2:B2"/>
    <mergeCell ref="C2:G2"/>
    <mergeCell ref="A82:B82"/>
    <mergeCell ref="A83:B83"/>
    <mergeCell ref="A5:A7"/>
    <mergeCell ref="A9:A12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64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5" ht="16.5" thickBot="1">
      <c r="A1" s="446" t="s">
        <v>346</v>
      </c>
      <c r="B1" s="446"/>
      <c r="C1" s="446"/>
      <c r="D1" s="446"/>
      <c r="E1" s="446"/>
      <c r="F1" s="446"/>
      <c r="G1" s="446"/>
      <c r="H1" s="43"/>
      <c r="I1" s="74"/>
      <c r="J1" s="74"/>
      <c r="K1" s="74"/>
      <c r="L1" s="74"/>
      <c r="M1" s="74"/>
      <c r="N1" s="74"/>
      <c r="O1" s="43"/>
    </row>
    <row r="2" spans="1:15" ht="16.5" thickBot="1">
      <c r="A2" s="453" t="s">
        <v>3</v>
      </c>
      <c r="B2" s="454"/>
      <c r="C2" s="455" t="s">
        <v>75</v>
      </c>
      <c r="D2" s="456"/>
      <c r="E2" s="456"/>
      <c r="F2" s="456"/>
      <c r="G2" s="457"/>
      <c r="H2" s="43"/>
      <c r="I2" s="74"/>
      <c r="J2" s="74"/>
      <c r="K2" s="74"/>
      <c r="L2" s="74"/>
      <c r="M2" s="74"/>
      <c r="N2" s="74"/>
      <c r="O2" s="43"/>
    </row>
    <row r="3" spans="1:15" ht="54.75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264</v>
      </c>
      <c r="F3" s="136" t="s">
        <v>341</v>
      </c>
      <c r="G3" s="7" t="s">
        <v>172</v>
      </c>
      <c r="H3" s="75"/>
      <c r="I3" s="101"/>
      <c r="J3" s="101"/>
      <c r="K3" s="101"/>
      <c r="L3" s="101"/>
      <c r="M3" s="101"/>
      <c r="N3" s="101"/>
      <c r="O3" s="75"/>
    </row>
    <row r="4" spans="1:15" ht="15.75" thickBot="1">
      <c r="A4" s="8">
        <v>501</v>
      </c>
      <c r="B4" s="9" t="s">
        <v>6</v>
      </c>
      <c r="C4" s="18">
        <v>787</v>
      </c>
      <c r="D4" s="137">
        <v>787</v>
      </c>
      <c r="E4" s="138">
        <f>SUM(E5:E7)</f>
        <v>797</v>
      </c>
      <c r="F4" s="409">
        <f>SUM(F5:F7)</f>
        <v>797</v>
      </c>
      <c r="G4" s="137"/>
      <c r="H4" s="75"/>
      <c r="I4" s="101"/>
      <c r="J4" s="101"/>
      <c r="K4" s="101"/>
      <c r="L4" s="101"/>
      <c r="M4" s="101"/>
      <c r="N4" s="101"/>
      <c r="O4" s="75"/>
    </row>
    <row r="5" spans="1:15" ht="14.25">
      <c r="A5" s="447" t="s">
        <v>7</v>
      </c>
      <c r="B5" s="13" t="s">
        <v>8</v>
      </c>
      <c r="C5" s="20">
        <v>440</v>
      </c>
      <c r="D5" s="140">
        <v>440</v>
      </c>
      <c r="E5" s="141">
        <v>450</v>
      </c>
      <c r="F5" s="252">
        <v>450</v>
      </c>
      <c r="G5" s="150"/>
      <c r="H5" s="43"/>
      <c r="I5" s="74"/>
      <c r="J5" s="74"/>
      <c r="K5" s="74"/>
      <c r="L5" s="74"/>
      <c r="M5" s="74"/>
      <c r="N5" s="74"/>
      <c r="O5" s="43"/>
    </row>
    <row r="6" spans="1:15" ht="14.25">
      <c r="A6" s="448"/>
      <c r="B6" s="19" t="s">
        <v>9</v>
      </c>
      <c r="C6" s="14">
        <v>35</v>
      </c>
      <c r="D6" s="142">
        <v>35</v>
      </c>
      <c r="E6" s="143">
        <v>35</v>
      </c>
      <c r="F6" s="253">
        <v>35</v>
      </c>
      <c r="G6" s="142"/>
      <c r="H6" s="78"/>
      <c r="I6" s="74"/>
      <c r="J6" s="74"/>
      <c r="K6" s="74"/>
      <c r="L6" s="74"/>
      <c r="M6" s="74"/>
      <c r="N6" s="74"/>
      <c r="O6" s="43"/>
    </row>
    <row r="7" spans="1:15" ht="15" thickBot="1">
      <c r="A7" s="449"/>
      <c r="B7" s="15" t="s">
        <v>10</v>
      </c>
      <c r="C7" s="22">
        <v>312</v>
      </c>
      <c r="D7" s="145">
        <v>312</v>
      </c>
      <c r="E7" s="146">
        <v>312</v>
      </c>
      <c r="F7" s="254">
        <v>312</v>
      </c>
      <c r="G7" s="168"/>
      <c r="H7" s="43"/>
      <c r="I7" s="74"/>
      <c r="J7" s="74"/>
      <c r="K7" s="74"/>
      <c r="L7" s="74"/>
      <c r="M7" s="74"/>
      <c r="N7" s="74"/>
      <c r="O7" s="43"/>
    </row>
    <row r="8" spans="1:15" ht="15.75" thickBot="1">
      <c r="A8" s="8">
        <v>502</v>
      </c>
      <c r="B8" s="8" t="s">
        <v>11</v>
      </c>
      <c r="C8" s="18">
        <v>590</v>
      </c>
      <c r="D8" s="148">
        <v>590</v>
      </c>
      <c r="E8" s="149">
        <f>SUM(E9:E12)</f>
        <v>590</v>
      </c>
      <c r="F8" s="410">
        <f>SUM(F9:F12)</f>
        <v>590</v>
      </c>
      <c r="G8" s="148"/>
      <c r="H8" s="75"/>
      <c r="I8" s="101"/>
      <c r="J8" s="101"/>
      <c r="K8" s="101"/>
      <c r="L8" s="101"/>
      <c r="M8" s="101"/>
      <c r="N8" s="101"/>
      <c r="O8" s="75"/>
    </row>
    <row r="9" spans="1:15" ht="14.25">
      <c r="A9" s="450" t="s">
        <v>7</v>
      </c>
      <c r="B9" s="122" t="s">
        <v>12</v>
      </c>
      <c r="C9" s="119">
        <v>65</v>
      </c>
      <c r="D9" s="150">
        <v>65</v>
      </c>
      <c r="E9" s="151">
        <v>65</v>
      </c>
      <c r="F9" s="255">
        <v>65</v>
      </c>
      <c r="G9" s="150"/>
      <c r="H9" s="43"/>
      <c r="I9" s="74"/>
      <c r="J9" s="74"/>
      <c r="K9" s="74"/>
      <c r="L9" s="74"/>
      <c r="M9" s="74"/>
      <c r="N9" s="74"/>
      <c r="O9" s="43"/>
    </row>
    <row r="10" spans="1:15" ht="14.25">
      <c r="A10" s="451"/>
      <c r="B10" s="19" t="s">
        <v>13</v>
      </c>
      <c r="C10" s="20">
        <v>280</v>
      </c>
      <c r="D10" s="140">
        <v>280</v>
      </c>
      <c r="E10" s="141">
        <v>280</v>
      </c>
      <c r="F10" s="252">
        <v>280</v>
      </c>
      <c r="G10" s="140"/>
      <c r="H10" s="43"/>
      <c r="I10" s="74"/>
      <c r="J10" s="74"/>
      <c r="K10" s="74"/>
      <c r="L10" s="74"/>
      <c r="M10" s="74"/>
      <c r="N10" s="74"/>
      <c r="O10" s="43"/>
    </row>
    <row r="11" spans="1:15" ht="14.25">
      <c r="A11" s="451"/>
      <c r="B11" s="19" t="s">
        <v>51</v>
      </c>
      <c r="C11" s="14">
        <v>185</v>
      </c>
      <c r="D11" s="142">
        <v>185</v>
      </c>
      <c r="E11" s="143">
        <v>185</v>
      </c>
      <c r="F11" s="253">
        <v>185</v>
      </c>
      <c r="G11" s="142"/>
      <c r="H11" s="43"/>
      <c r="I11" s="74"/>
      <c r="J11" s="74"/>
      <c r="K11" s="74"/>
      <c r="L11" s="74"/>
      <c r="M11" s="74"/>
      <c r="N11" s="74"/>
      <c r="O11" s="43"/>
    </row>
    <row r="12" spans="1:15" ht="15" thickBot="1">
      <c r="A12" s="452"/>
      <c r="B12" s="15" t="s">
        <v>52</v>
      </c>
      <c r="C12" s="31">
        <v>60</v>
      </c>
      <c r="D12" s="153">
        <v>60</v>
      </c>
      <c r="E12" s="154">
        <v>60</v>
      </c>
      <c r="F12" s="256">
        <v>60</v>
      </c>
      <c r="G12" s="145"/>
      <c r="H12" s="43"/>
      <c r="I12" s="74"/>
      <c r="J12" s="74"/>
      <c r="K12" s="74"/>
      <c r="L12" s="74"/>
      <c r="M12" s="74"/>
      <c r="N12" s="74"/>
      <c r="O12" s="43"/>
    </row>
    <row r="13" spans="1:15" ht="15.75" thickBot="1">
      <c r="A13" s="8">
        <v>504</v>
      </c>
      <c r="B13" s="9" t="s">
        <v>14</v>
      </c>
      <c r="C13" s="12"/>
      <c r="D13" s="137"/>
      <c r="E13" s="138"/>
      <c r="F13" s="147"/>
      <c r="G13" s="137"/>
      <c r="H13" s="38"/>
      <c r="I13" s="101"/>
      <c r="J13" s="101"/>
      <c r="K13" s="101"/>
      <c r="L13" s="101"/>
      <c r="M13" s="101"/>
      <c r="N13" s="101"/>
      <c r="O13" s="38"/>
    </row>
    <row r="14" spans="1:15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101"/>
      <c r="J14" s="101"/>
      <c r="K14" s="101"/>
      <c r="L14" s="101"/>
      <c r="M14" s="101"/>
      <c r="N14" s="101"/>
      <c r="O14" s="38"/>
    </row>
    <row r="15" spans="1:15" ht="15.75" thickBot="1">
      <c r="A15" s="8">
        <v>511</v>
      </c>
      <c r="B15" s="8" t="s">
        <v>2</v>
      </c>
      <c r="C15" s="18">
        <v>120</v>
      </c>
      <c r="D15" s="148">
        <v>120</v>
      </c>
      <c r="E15" s="149">
        <v>240</v>
      </c>
      <c r="F15" s="183">
        <v>170</v>
      </c>
      <c r="G15" s="249" t="s">
        <v>340</v>
      </c>
      <c r="H15" s="73"/>
      <c r="I15" s="74"/>
      <c r="J15" s="74"/>
      <c r="K15" s="74"/>
      <c r="L15" s="74"/>
      <c r="M15" s="74"/>
      <c r="N15" s="74"/>
      <c r="O15" s="73"/>
    </row>
    <row r="16" spans="1:15" ht="15.75" thickBot="1">
      <c r="A16" s="9">
        <v>512</v>
      </c>
      <c r="B16" s="8" t="s">
        <v>15</v>
      </c>
      <c r="C16" s="12">
        <v>50</v>
      </c>
      <c r="D16" s="137">
        <v>50</v>
      </c>
      <c r="E16" s="138">
        <v>50</v>
      </c>
      <c r="F16" s="147">
        <v>50</v>
      </c>
      <c r="G16" s="148"/>
      <c r="H16" s="75"/>
      <c r="I16" s="101"/>
      <c r="J16" s="101"/>
      <c r="K16" s="101"/>
      <c r="L16" s="101"/>
      <c r="M16" s="101"/>
      <c r="N16" s="101"/>
      <c r="O16" s="75"/>
    </row>
    <row r="17" spans="1:15" ht="15.75" thickBot="1">
      <c r="A17" s="8">
        <v>513</v>
      </c>
      <c r="B17" s="8" t="s">
        <v>16</v>
      </c>
      <c r="C17" s="18">
        <v>20</v>
      </c>
      <c r="D17" s="148">
        <v>20</v>
      </c>
      <c r="E17" s="149"/>
      <c r="F17" s="139"/>
      <c r="G17" s="249"/>
      <c r="H17" s="43"/>
      <c r="I17" s="74"/>
      <c r="J17" s="74"/>
      <c r="K17" s="74"/>
      <c r="L17" s="74"/>
      <c r="M17" s="74"/>
      <c r="N17" s="74"/>
      <c r="O17" s="43"/>
    </row>
    <row r="18" spans="1:15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74"/>
      <c r="J18" s="74"/>
      <c r="K18" s="74"/>
      <c r="L18" s="74"/>
      <c r="M18" s="74"/>
      <c r="N18" s="74"/>
      <c r="O18" s="43"/>
    </row>
    <row r="19" spans="1:15" ht="15.75" thickBot="1">
      <c r="A19" s="8">
        <v>518</v>
      </c>
      <c r="B19" s="8" t="s">
        <v>17</v>
      </c>
      <c r="C19" s="18">
        <v>395</v>
      </c>
      <c r="D19" s="156">
        <v>395</v>
      </c>
      <c r="E19" s="180">
        <f>SUM(E20:E22)</f>
        <v>395</v>
      </c>
      <c r="F19" s="411">
        <f>SUM(F20:F22)</f>
        <v>395</v>
      </c>
      <c r="G19" s="148"/>
      <c r="H19" s="75"/>
      <c r="I19" s="101"/>
      <c r="J19" s="101"/>
      <c r="K19" s="101"/>
      <c r="L19" s="101"/>
      <c r="M19" s="101"/>
      <c r="N19" s="101"/>
      <c r="O19" s="75"/>
    </row>
    <row r="20" spans="1:15" ht="15">
      <c r="A20" s="25" t="s">
        <v>7</v>
      </c>
      <c r="B20" s="122" t="s">
        <v>18</v>
      </c>
      <c r="C20" s="129">
        <v>45</v>
      </c>
      <c r="D20" s="202">
        <v>45</v>
      </c>
      <c r="E20" s="157">
        <v>45</v>
      </c>
      <c r="F20" s="152">
        <v>45</v>
      </c>
      <c r="G20" s="155"/>
      <c r="H20" s="75"/>
      <c r="I20" s="101"/>
      <c r="J20" s="101"/>
      <c r="K20" s="101"/>
      <c r="L20" s="101"/>
      <c r="M20" s="101"/>
      <c r="N20" s="101"/>
      <c r="O20" s="75"/>
    </row>
    <row r="21" spans="1:15" ht="15">
      <c r="A21" s="23"/>
      <c r="B21" s="19" t="s">
        <v>19</v>
      </c>
      <c r="C21" s="49"/>
      <c r="D21" s="158"/>
      <c r="E21" s="159"/>
      <c r="F21" s="144"/>
      <c r="G21" s="158"/>
      <c r="H21" s="75"/>
      <c r="I21" s="101"/>
      <c r="J21" s="101"/>
      <c r="K21" s="101"/>
      <c r="L21" s="101"/>
      <c r="M21" s="101"/>
      <c r="N21" s="101"/>
      <c r="O21" s="75"/>
    </row>
    <row r="22" spans="1:15" ht="15.75" thickBot="1">
      <c r="A22" s="23"/>
      <c r="B22" s="120" t="s">
        <v>10</v>
      </c>
      <c r="C22" s="160">
        <v>350</v>
      </c>
      <c r="D22" s="161">
        <v>350</v>
      </c>
      <c r="E22" s="162">
        <v>350</v>
      </c>
      <c r="F22" s="163">
        <v>350</v>
      </c>
      <c r="G22" s="173"/>
      <c r="H22" s="75"/>
      <c r="I22" s="101"/>
      <c r="J22" s="101"/>
      <c r="K22" s="101"/>
      <c r="L22" s="101"/>
      <c r="M22" s="101"/>
      <c r="N22" s="101"/>
      <c r="O22" s="75"/>
    </row>
    <row r="23" spans="1:15" ht="15.75" thickBot="1">
      <c r="A23" s="266">
        <v>521</v>
      </c>
      <c r="B23" s="266" t="s">
        <v>20</v>
      </c>
      <c r="C23" s="18">
        <v>80</v>
      </c>
      <c r="D23" s="148">
        <v>80</v>
      </c>
      <c r="E23" s="149">
        <f>SUM(E24:E27)</f>
        <v>80</v>
      </c>
      <c r="F23" s="410">
        <f>SUM(F24:F27)</f>
        <v>80</v>
      </c>
      <c r="G23" s="148"/>
      <c r="H23" s="75"/>
      <c r="I23" s="101"/>
      <c r="J23" s="101"/>
      <c r="K23" s="101"/>
      <c r="L23" s="101"/>
      <c r="M23" s="101"/>
      <c r="N23" s="101"/>
      <c r="O23" s="75"/>
    </row>
    <row r="24" spans="1:15" ht="14.25">
      <c r="A24" s="164" t="s">
        <v>7</v>
      </c>
      <c r="B24" s="165" t="s">
        <v>21</v>
      </c>
      <c r="C24" s="119">
        <v>45</v>
      </c>
      <c r="D24" s="150">
        <v>45</v>
      </c>
      <c r="E24" s="141">
        <v>45</v>
      </c>
      <c r="F24" s="252">
        <v>45</v>
      </c>
      <c r="G24" s="150"/>
      <c r="H24" s="43"/>
      <c r="I24" s="74"/>
      <c r="J24" s="74"/>
      <c r="K24" s="74"/>
      <c r="L24" s="74"/>
      <c r="M24" s="74"/>
      <c r="N24" s="74"/>
      <c r="O24" s="43"/>
    </row>
    <row r="25" spans="1:15" ht="14.25">
      <c r="A25" s="166"/>
      <c r="B25" s="167" t="s">
        <v>22</v>
      </c>
      <c r="C25" s="20">
        <v>35</v>
      </c>
      <c r="D25" s="140">
        <v>35</v>
      </c>
      <c r="E25" s="143">
        <v>35</v>
      </c>
      <c r="F25" s="253">
        <v>35</v>
      </c>
      <c r="G25" s="142"/>
      <c r="H25" s="43"/>
      <c r="I25" s="74"/>
      <c r="J25" s="74"/>
      <c r="K25" s="74"/>
      <c r="L25" s="74"/>
      <c r="M25" s="74"/>
      <c r="N25" s="74"/>
      <c r="O25" s="43"/>
    </row>
    <row r="26" spans="1:15" ht="14.25">
      <c r="A26" s="166"/>
      <c r="B26" s="166" t="s">
        <v>23</v>
      </c>
      <c r="C26" s="16"/>
      <c r="D26" s="168"/>
      <c r="E26" s="169"/>
      <c r="F26" s="257"/>
      <c r="G26" s="168"/>
      <c r="H26" s="43"/>
      <c r="I26" s="74"/>
      <c r="J26" s="74"/>
      <c r="K26" s="74"/>
      <c r="L26" s="74"/>
      <c r="M26" s="74"/>
      <c r="N26" s="74"/>
      <c r="O26" s="43"/>
    </row>
    <row r="27" spans="1:15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74"/>
      <c r="J27" s="74"/>
      <c r="K27" s="74"/>
      <c r="L27" s="74"/>
      <c r="M27" s="74"/>
      <c r="N27" s="74"/>
      <c r="O27" s="43"/>
    </row>
    <row r="28" spans="1:15" ht="15.75" thickBot="1">
      <c r="A28" s="8">
        <v>524</v>
      </c>
      <c r="B28" s="8" t="s">
        <v>25</v>
      </c>
      <c r="C28" s="18">
        <v>25</v>
      </c>
      <c r="D28" s="148">
        <v>25</v>
      </c>
      <c r="E28" s="149">
        <v>25</v>
      </c>
      <c r="F28" s="139">
        <v>25</v>
      </c>
      <c r="G28" s="148"/>
      <c r="H28" s="75"/>
      <c r="I28" s="101"/>
      <c r="J28" s="101"/>
      <c r="K28" s="101"/>
      <c r="L28" s="101"/>
      <c r="M28" s="101"/>
      <c r="N28" s="101"/>
      <c r="O28" s="75"/>
    </row>
    <row r="29" spans="1:15" ht="15.75" thickBot="1">
      <c r="A29" s="8">
        <v>525</v>
      </c>
      <c r="B29" s="8" t="s">
        <v>26</v>
      </c>
      <c r="C29" s="18">
        <v>10</v>
      </c>
      <c r="D29" s="148">
        <v>10</v>
      </c>
      <c r="E29" s="149">
        <v>10</v>
      </c>
      <c r="F29" s="139">
        <v>10</v>
      </c>
      <c r="G29" s="148"/>
      <c r="H29" s="75"/>
      <c r="I29" s="101"/>
      <c r="J29" s="101"/>
      <c r="K29" s="101"/>
      <c r="L29" s="101"/>
      <c r="M29" s="101"/>
      <c r="N29" s="101"/>
      <c r="O29" s="75"/>
    </row>
    <row r="30" spans="1:15" ht="15.75" thickBot="1">
      <c r="A30" s="8">
        <v>527</v>
      </c>
      <c r="B30" s="8" t="s">
        <v>53</v>
      </c>
      <c r="C30" s="18">
        <v>70</v>
      </c>
      <c r="D30" s="148">
        <v>70</v>
      </c>
      <c r="E30" s="149">
        <v>70</v>
      </c>
      <c r="F30" s="139">
        <v>70</v>
      </c>
      <c r="G30" s="148"/>
      <c r="H30" s="75"/>
      <c r="I30" s="101"/>
      <c r="J30" s="101"/>
      <c r="K30" s="101"/>
      <c r="L30" s="101"/>
      <c r="M30" s="101"/>
      <c r="N30" s="101"/>
      <c r="O30" s="75"/>
    </row>
    <row r="31" spans="1:15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101"/>
      <c r="J31" s="101"/>
      <c r="K31" s="101"/>
      <c r="L31" s="101"/>
      <c r="M31" s="101"/>
      <c r="N31" s="101"/>
      <c r="O31" s="75"/>
    </row>
    <row r="32" spans="1:15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75"/>
      <c r="I32" s="101"/>
      <c r="J32" s="101"/>
      <c r="K32" s="101"/>
      <c r="L32" s="101"/>
      <c r="M32" s="101"/>
      <c r="N32" s="101"/>
      <c r="O32" s="75"/>
    </row>
    <row r="33" spans="1:15" ht="15.75" thickBot="1">
      <c r="A33" s="8">
        <v>538</v>
      </c>
      <c r="B33" s="8" t="s">
        <v>28</v>
      </c>
      <c r="C33" s="18"/>
      <c r="D33" s="148"/>
      <c r="E33" s="149"/>
      <c r="F33" s="139"/>
      <c r="G33" s="148"/>
      <c r="H33" s="75"/>
      <c r="I33" s="101"/>
      <c r="J33" s="101"/>
      <c r="K33" s="101"/>
      <c r="L33" s="101"/>
      <c r="M33" s="101"/>
      <c r="N33" s="101"/>
      <c r="O33" s="75"/>
    </row>
    <row r="34" spans="1:15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101"/>
      <c r="J34" s="101"/>
      <c r="K34" s="101"/>
      <c r="L34" s="101"/>
      <c r="M34" s="101"/>
      <c r="N34" s="101"/>
      <c r="O34" s="75"/>
    </row>
    <row r="35" spans="1:15" ht="15.75" thickBot="1">
      <c r="A35" s="8">
        <v>543</v>
      </c>
      <c r="B35" s="8" t="s">
        <v>30</v>
      </c>
      <c r="C35" s="18">
        <v>7</v>
      </c>
      <c r="D35" s="148">
        <v>7</v>
      </c>
      <c r="E35" s="149">
        <v>6</v>
      </c>
      <c r="F35" s="139">
        <v>6</v>
      </c>
      <c r="G35" s="250" t="s">
        <v>235</v>
      </c>
      <c r="H35" s="75"/>
      <c r="I35" s="101"/>
      <c r="J35" s="101"/>
      <c r="K35" s="101"/>
      <c r="L35" s="101"/>
      <c r="M35" s="101"/>
      <c r="N35" s="101"/>
      <c r="O35" s="75"/>
    </row>
    <row r="36" spans="1:15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101"/>
      <c r="J36" s="101"/>
      <c r="K36" s="101"/>
      <c r="L36" s="101"/>
      <c r="M36" s="101"/>
      <c r="N36" s="101"/>
      <c r="O36" s="75"/>
    </row>
    <row r="37" spans="1:15" ht="15.75" thickBot="1">
      <c r="A37" s="8">
        <v>551</v>
      </c>
      <c r="B37" s="8" t="s">
        <v>31</v>
      </c>
      <c r="C37" s="18"/>
      <c r="D37" s="148"/>
      <c r="E37" s="149"/>
      <c r="F37" s="139"/>
      <c r="G37" s="148"/>
      <c r="H37" s="75"/>
      <c r="I37" s="101"/>
      <c r="J37" s="101"/>
      <c r="K37" s="101"/>
      <c r="L37" s="101"/>
      <c r="M37" s="101"/>
      <c r="N37" s="101"/>
      <c r="O37" s="75"/>
    </row>
    <row r="38" spans="1:15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101"/>
      <c r="J38" s="101"/>
      <c r="K38" s="101"/>
      <c r="L38" s="101"/>
      <c r="M38" s="101"/>
      <c r="N38" s="101"/>
      <c r="O38" s="75"/>
    </row>
    <row r="39" spans="1:15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101"/>
      <c r="J39" s="101"/>
      <c r="K39" s="101"/>
      <c r="L39" s="101"/>
      <c r="M39" s="101"/>
      <c r="N39" s="101"/>
      <c r="O39" s="75"/>
    </row>
    <row r="40" spans="1:15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101"/>
      <c r="J40" s="101"/>
      <c r="K40" s="101"/>
      <c r="L40" s="101"/>
      <c r="M40" s="101"/>
      <c r="N40" s="101"/>
      <c r="O40" s="75"/>
    </row>
    <row r="41" spans="1:15" ht="15.75" thickBot="1">
      <c r="A41" s="33">
        <v>558</v>
      </c>
      <c r="B41" s="8" t="s">
        <v>67</v>
      </c>
      <c r="C41" s="18">
        <v>150</v>
      </c>
      <c r="D41" s="148">
        <v>150</v>
      </c>
      <c r="E41" s="149">
        <v>150</v>
      </c>
      <c r="F41" s="139">
        <v>150</v>
      </c>
      <c r="G41" s="148"/>
      <c r="H41" s="75"/>
      <c r="I41" s="101"/>
      <c r="J41" s="101"/>
      <c r="K41" s="101"/>
      <c r="L41" s="101"/>
      <c r="M41" s="101"/>
      <c r="N41" s="101"/>
      <c r="O41" s="75"/>
    </row>
    <row r="42" spans="1:15" ht="15.75" thickBot="1">
      <c r="A42" s="33">
        <v>549</v>
      </c>
      <c r="B42" s="8" t="s">
        <v>32</v>
      </c>
      <c r="C42" s="18">
        <v>10</v>
      </c>
      <c r="D42" s="148">
        <v>10</v>
      </c>
      <c r="E42" s="149">
        <v>10</v>
      </c>
      <c r="F42" s="139">
        <v>10</v>
      </c>
      <c r="G42" s="148"/>
      <c r="H42" s="75"/>
      <c r="I42" s="101"/>
      <c r="J42" s="101"/>
      <c r="K42" s="101"/>
      <c r="L42" s="101"/>
      <c r="M42" s="101"/>
      <c r="N42" s="101"/>
      <c r="O42" s="75"/>
    </row>
    <row r="43" spans="1:15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101"/>
      <c r="J43" s="101"/>
      <c r="K43" s="101"/>
      <c r="L43" s="101"/>
      <c r="M43" s="101"/>
      <c r="N43" s="101"/>
      <c r="O43" s="75"/>
    </row>
    <row r="44" spans="1:15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75"/>
      <c r="I44" s="101"/>
      <c r="J44" s="101"/>
      <c r="K44" s="101"/>
      <c r="L44" s="101"/>
      <c r="M44" s="101"/>
      <c r="N44" s="101"/>
      <c r="O44" s="75"/>
    </row>
    <row r="45" spans="1:15" ht="15.75" thickBot="1">
      <c r="A45" s="33" t="s">
        <v>173</v>
      </c>
      <c r="B45" s="8" t="s">
        <v>204</v>
      </c>
      <c r="C45" s="18">
        <v>7299</v>
      </c>
      <c r="D45" s="148">
        <v>7299</v>
      </c>
      <c r="E45" s="149">
        <v>9278</v>
      </c>
      <c r="F45" s="139">
        <v>9278</v>
      </c>
      <c r="G45" s="250" t="s">
        <v>175</v>
      </c>
      <c r="H45" s="75"/>
      <c r="I45" s="101"/>
      <c r="J45" s="101"/>
      <c r="K45" s="101"/>
      <c r="L45" s="101"/>
      <c r="M45" s="101"/>
      <c r="N45" s="101"/>
      <c r="O45" s="75"/>
    </row>
    <row r="46" spans="1:15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101"/>
      <c r="J46" s="101"/>
      <c r="K46" s="101"/>
      <c r="L46" s="101"/>
      <c r="M46" s="101"/>
      <c r="N46" s="101"/>
      <c r="O46" s="75"/>
    </row>
    <row r="47" spans="1:15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101"/>
      <c r="J47" s="101"/>
      <c r="K47" s="101"/>
      <c r="L47" s="101"/>
      <c r="M47" s="101"/>
      <c r="N47" s="101"/>
      <c r="O47" s="75"/>
    </row>
    <row r="48" spans="1:15" ht="16.5" thickBot="1" thickTop="1">
      <c r="A48" s="55" t="s">
        <v>34</v>
      </c>
      <c r="B48" s="9" t="s">
        <v>35</v>
      </c>
      <c r="C48" s="12">
        <f>SUM(C4,C8,C13:C19,C23,C28:C47)</f>
        <v>9613</v>
      </c>
      <c r="D48" s="137">
        <f>SUM(D4,D8,D13:D19,D23,D28:D47)</f>
        <v>9613</v>
      </c>
      <c r="E48" s="138">
        <f>SUM(E4,E8,E13:E19,E23,E28:E47)</f>
        <v>11701</v>
      </c>
      <c r="F48" s="147">
        <f>SUM(F4,F8,F13:F19,F23,F28:F47)</f>
        <v>11631</v>
      </c>
      <c r="G48" s="137"/>
      <c r="H48" s="75"/>
      <c r="I48" s="101"/>
      <c r="J48" s="101"/>
      <c r="K48" s="101"/>
      <c r="L48" s="101"/>
      <c r="M48" s="101"/>
      <c r="N48" s="101"/>
      <c r="O48" s="75"/>
    </row>
    <row r="49" spans="1:15" ht="54.75" customHeight="1">
      <c r="A49" s="38"/>
      <c r="B49" s="38"/>
      <c r="C49" s="39"/>
      <c r="D49" s="39"/>
      <c r="E49" s="39"/>
      <c r="F49" s="39"/>
      <c r="G49" s="38"/>
      <c r="H49" s="75"/>
      <c r="I49" s="74"/>
      <c r="J49" s="74"/>
      <c r="K49" s="74"/>
      <c r="L49" s="74"/>
      <c r="M49" s="74"/>
      <c r="N49" s="74"/>
      <c r="O49" s="43"/>
    </row>
    <row r="50" spans="1:15" ht="15.75" thickBot="1">
      <c r="A50" s="38"/>
      <c r="B50" s="38"/>
      <c r="C50" s="39"/>
      <c r="D50" s="39"/>
      <c r="E50" s="39"/>
      <c r="F50" s="39"/>
      <c r="G50" s="38"/>
      <c r="H50" s="75"/>
      <c r="I50" s="101"/>
      <c r="J50" s="101"/>
      <c r="K50" s="101"/>
      <c r="L50" s="101"/>
      <c r="M50" s="101"/>
      <c r="N50" s="101"/>
      <c r="O50" s="75"/>
    </row>
    <row r="51" spans="1:15" ht="45.75" thickBot="1">
      <c r="A51" s="6"/>
      <c r="B51" s="6" t="s">
        <v>5</v>
      </c>
      <c r="C51" s="134" t="s">
        <v>243</v>
      </c>
      <c r="D51" s="134" t="s">
        <v>248</v>
      </c>
      <c r="E51" s="135" t="s">
        <v>265</v>
      </c>
      <c r="F51" s="136" t="s">
        <v>266</v>
      </c>
      <c r="G51" s="7" t="s">
        <v>189</v>
      </c>
      <c r="H51" s="43"/>
      <c r="I51" s="101"/>
      <c r="J51" s="101"/>
      <c r="K51" s="101"/>
      <c r="L51" s="101"/>
      <c r="M51" s="101"/>
      <c r="N51" s="101"/>
      <c r="O51" s="75"/>
    </row>
    <row r="52" spans="1:15" ht="15.75" thickBot="1">
      <c r="A52" s="40">
        <v>602</v>
      </c>
      <c r="B52" s="8" t="s">
        <v>36</v>
      </c>
      <c r="C52" s="18">
        <v>530</v>
      </c>
      <c r="D52" s="148">
        <v>530</v>
      </c>
      <c r="E52" s="149">
        <v>530</v>
      </c>
      <c r="F52" s="139">
        <v>530</v>
      </c>
      <c r="G52" s="8"/>
      <c r="H52" s="75"/>
      <c r="I52" s="101"/>
      <c r="J52" s="101"/>
      <c r="K52" s="101"/>
      <c r="L52" s="101"/>
      <c r="M52" s="101"/>
      <c r="N52" s="101"/>
      <c r="O52" s="75"/>
    </row>
    <row r="53" spans="1:15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75"/>
      <c r="I53" s="101"/>
      <c r="J53" s="101"/>
      <c r="K53" s="101"/>
      <c r="L53" s="101"/>
      <c r="M53" s="101"/>
      <c r="N53" s="101"/>
      <c r="O53" s="75"/>
    </row>
    <row r="54" spans="1:15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101"/>
      <c r="J54" s="101"/>
      <c r="K54" s="101"/>
      <c r="L54" s="101"/>
      <c r="M54" s="101"/>
      <c r="N54" s="101"/>
      <c r="O54" s="75"/>
    </row>
    <row r="55" spans="1:15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74"/>
      <c r="J55" s="74"/>
      <c r="K55" s="74"/>
      <c r="L55" s="74"/>
      <c r="M55" s="74"/>
      <c r="N55" s="74"/>
      <c r="O55" s="43"/>
    </row>
    <row r="56" spans="1:15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74"/>
      <c r="J56" s="74"/>
      <c r="K56" s="74"/>
      <c r="L56" s="74"/>
      <c r="M56" s="74"/>
      <c r="N56" s="74"/>
      <c r="O56" s="43"/>
    </row>
    <row r="57" spans="1:15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101"/>
      <c r="J57" s="101"/>
      <c r="K57" s="101"/>
      <c r="L57" s="101"/>
      <c r="M57" s="101"/>
      <c r="N57" s="101"/>
      <c r="O57" s="75"/>
    </row>
    <row r="58" spans="1:15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101"/>
      <c r="J58" s="101"/>
      <c r="K58" s="101"/>
      <c r="L58" s="101"/>
      <c r="M58" s="101"/>
      <c r="N58" s="101"/>
      <c r="O58" s="75"/>
    </row>
    <row r="59" spans="1:15" ht="15.75" thickBot="1">
      <c r="A59" s="8">
        <v>648</v>
      </c>
      <c r="B59" s="8" t="s">
        <v>39</v>
      </c>
      <c r="C59" s="18"/>
      <c r="D59" s="148"/>
      <c r="E59" s="149"/>
      <c r="F59" s="139"/>
      <c r="G59" s="8"/>
      <c r="H59" s="75"/>
      <c r="I59" s="74"/>
      <c r="J59" s="74"/>
      <c r="K59" s="74"/>
      <c r="L59" s="74"/>
      <c r="M59" s="74"/>
      <c r="N59" s="74"/>
      <c r="O59" s="43"/>
    </row>
    <row r="60" spans="1:15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74"/>
      <c r="J60" s="74"/>
      <c r="K60" s="74"/>
      <c r="L60" s="74"/>
      <c r="M60" s="74"/>
      <c r="N60" s="74"/>
      <c r="O60" s="43"/>
    </row>
    <row r="61" spans="1:15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43"/>
      <c r="I61" s="74"/>
      <c r="J61" s="74"/>
      <c r="K61" s="74"/>
      <c r="L61" s="74"/>
      <c r="M61" s="74"/>
      <c r="N61" s="74"/>
      <c r="O61" s="43"/>
    </row>
    <row r="62" spans="1:15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74"/>
      <c r="J62" s="74"/>
      <c r="K62" s="74"/>
      <c r="L62" s="74"/>
      <c r="M62" s="74"/>
      <c r="N62" s="74"/>
      <c r="O62" s="43"/>
    </row>
    <row r="63" spans="1:15" ht="15.75" thickBot="1">
      <c r="A63" s="33" t="s">
        <v>72</v>
      </c>
      <c r="B63" s="8" t="s">
        <v>57</v>
      </c>
      <c r="C63" s="18">
        <v>7299</v>
      </c>
      <c r="D63" s="156">
        <v>7299</v>
      </c>
      <c r="E63" s="180">
        <v>9278</v>
      </c>
      <c r="F63" s="139">
        <v>9278</v>
      </c>
      <c r="G63" s="41"/>
      <c r="H63" s="43"/>
      <c r="I63" s="101"/>
      <c r="J63" s="101"/>
      <c r="K63" s="101"/>
      <c r="L63" s="101"/>
      <c r="M63" s="101"/>
      <c r="N63" s="101"/>
      <c r="O63" s="75"/>
    </row>
    <row r="64" spans="1:15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101"/>
      <c r="J64" s="101"/>
      <c r="K64" s="101"/>
      <c r="L64" s="101"/>
      <c r="M64" s="101"/>
      <c r="N64" s="101"/>
      <c r="O64" s="75"/>
    </row>
    <row r="65" spans="1:15" ht="15.75" thickBot="1">
      <c r="A65" s="181"/>
      <c r="B65" s="115" t="s">
        <v>208</v>
      </c>
      <c r="C65" s="18">
        <v>7299</v>
      </c>
      <c r="D65" s="148">
        <v>7299</v>
      </c>
      <c r="E65" s="178">
        <v>9278</v>
      </c>
      <c r="F65" s="179">
        <v>9278</v>
      </c>
      <c r="G65" s="56" t="s">
        <v>175</v>
      </c>
      <c r="H65" s="43"/>
      <c r="I65" s="74"/>
      <c r="J65" s="74"/>
      <c r="K65" s="74"/>
      <c r="L65" s="74"/>
      <c r="M65" s="74"/>
      <c r="N65" s="74"/>
      <c r="O65" s="43"/>
    </row>
    <row r="66" spans="1:15" ht="15.75" thickBot="1">
      <c r="A66" s="187"/>
      <c r="B66" s="188" t="s">
        <v>209</v>
      </c>
      <c r="C66" s="37"/>
      <c r="D66" s="175"/>
      <c r="E66" s="189"/>
      <c r="F66" s="177"/>
      <c r="G66" s="42" t="s">
        <v>177</v>
      </c>
      <c r="H66" s="43"/>
      <c r="I66" s="101"/>
      <c r="J66" s="101"/>
      <c r="K66" s="101"/>
      <c r="L66" s="101"/>
      <c r="M66" s="101"/>
      <c r="N66" s="101"/>
      <c r="O66" s="75"/>
    </row>
    <row r="67" spans="1:15" ht="16.5" thickBot="1" thickTop="1">
      <c r="A67" s="9" t="s">
        <v>43</v>
      </c>
      <c r="B67" s="9" t="s">
        <v>44</v>
      </c>
      <c r="C67" s="12">
        <f>SUM(C52:C63)</f>
        <v>7829</v>
      </c>
      <c r="D67" s="12">
        <f>SUM(D52:D63)</f>
        <v>7829</v>
      </c>
      <c r="E67" s="12">
        <f>SUM(E52:E63)</f>
        <v>9808</v>
      </c>
      <c r="F67" s="12">
        <f>SUM(F52:F63)</f>
        <v>9808</v>
      </c>
      <c r="G67" s="9"/>
      <c r="H67" s="75"/>
      <c r="I67" s="74"/>
      <c r="J67" s="74"/>
      <c r="K67" s="74"/>
      <c r="L67" s="74"/>
      <c r="M67" s="74"/>
      <c r="N67" s="74"/>
      <c r="O67" s="43"/>
    </row>
    <row r="68" spans="1:15" ht="15">
      <c r="A68" s="38"/>
      <c r="B68" s="38"/>
      <c r="C68" s="39"/>
      <c r="D68" s="39"/>
      <c r="E68" s="39"/>
      <c r="F68" s="39"/>
      <c r="G68" s="38"/>
      <c r="H68" s="75"/>
      <c r="I68" s="74"/>
      <c r="J68" s="74"/>
      <c r="K68" s="74"/>
      <c r="L68" s="74"/>
      <c r="M68" s="74"/>
      <c r="N68" s="74"/>
      <c r="O68" s="43"/>
    </row>
    <row r="69" spans="1:15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101"/>
      <c r="J69" s="101"/>
      <c r="K69" s="101"/>
      <c r="L69" s="101"/>
      <c r="M69" s="101"/>
      <c r="N69" s="101"/>
      <c r="O69" s="75"/>
    </row>
    <row r="70" spans="1:15" ht="45.75" thickBot="1">
      <c r="A70" s="190" t="s">
        <v>182</v>
      </c>
      <c r="B70" s="190"/>
      <c r="C70" s="190"/>
      <c r="D70" s="190"/>
      <c r="E70" s="191" t="s">
        <v>265</v>
      </c>
      <c r="F70" s="136" t="s">
        <v>250</v>
      </c>
      <c r="G70" s="190"/>
      <c r="H70" s="75"/>
      <c r="I70" s="101"/>
      <c r="J70" s="101"/>
      <c r="K70" s="101"/>
      <c r="L70" s="101"/>
      <c r="M70" s="101"/>
      <c r="N70" s="101"/>
      <c r="O70" s="75"/>
    </row>
    <row r="71" spans="1:15" ht="15">
      <c r="A71" s="122" t="s">
        <v>45</v>
      </c>
      <c r="B71" s="122" t="s">
        <v>183</v>
      </c>
      <c r="C71" s="127">
        <f>SUM(C67)</f>
        <v>7829</v>
      </c>
      <c r="D71" s="127">
        <f>SUM(D67)</f>
        <v>7829</v>
      </c>
      <c r="E71" s="192">
        <f>SUM(E67)</f>
        <v>9808</v>
      </c>
      <c r="F71" s="193">
        <f>SUM(F67)</f>
        <v>9808</v>
      </c>
      <c r="G71" s="122"/>
      <c r="H71" s="43"/>
      <c r="I71" s="101"/>
      <c r="J71" s="101"/>
      <c r="K71" s="101"/>
      <c r="L71" s="101"/>
      <c r="M71" s="101"/>
      <c r="N71" s="101"/>
      <c r="O71" s="75"/>
    </row>
    <row r="72" spans="1:15" ht="1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101"/>
      <c r="J72" s="101"/>
      <c r="K72" s="101"/>
      <c r="L72" s="101"/>
      <c r="M72" s="101"/>
      <c r="N72" s="101"/>
      <c r="O72" s="75"/>
    </row>
    <row r="73" spans="1:15" ht="15">
      <c r="A73" s="19" t="s">
        <v>47</v>
      </c>
      <c r="B73" s="19" t="s">
        <v>185</v>
      </c>
      <c r="C73" s="64">
        <f>SUM(C48)</f>
        <v>9613</v>
      </c>
      <c r="D73" s="64">
        <f>SUM(D48)</f>
        <v>9613</v>
      </c>
      <c r="E73" s="196">
        <f>SUM(E48)</f>
        <v>11701</v>
      </c>
      <c r="F73" s="197">
        <f>SUM(F48)</f>
        <v>11631</v>
      </c>
      <c r="G73" s="27"/>
      <c r="H73" s="43"/>
      <c r="I73" s="101"/>
      <c r="J73" s="101"/>
      <c r="K73" s="101"/>
      <c r="L73" s="101"/>
      <c r="M73" s="101"/>
      <c r="N73" s="101"/>
      <c r="O73" s="75"/>
    </row>
    <row r="74" spans="1:15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74"/>
      <c r="J74" s="74"/>
      <c r="K74" s="74"/>
      <c r="L74" s="74"/>
      <c r="M74" s="74"/>
      <c r="N74" s="74"/>
      <c r="O74" s="43"/>
    </row>
    <row r="75" spans="1:15" ht="15.75" thickBot="1">
      <c r="A75" s="8"/>
      <c r="B75" s="47" t="s">
        <v>187</v>
      </c>
      <c r="C75" s="48">
        <f>SUM(C73-C71)</f>
        <v>1784</v>
      </c>
      <c r="D75" s="48">
        <f>SUM(D73-D71)</f>
        <v>1784</v>
      </c>
      <c r="E75" s="311">
        <f>SUM(E73-E71)</f>
        <v>1893</v>
      </c>
      <c r="F75" s="311">
        <f>SUM(F73-F71)</f>
        <v>1823</v>
      </c>
      <c r="G75" s="8"/>
      <c r="H75" s="75"/>
      <c r="I75" s="74"/>
      <c r="J75" s="74"/>
      <c r="K75" s="74"/>
      <c r="L75" s="74"/>
      <c r="M75" s="74"/>
      <c r="N75" s="74"/>
      <c r="O75" s="43"/>
    </row>
    <row r="76" spans="1:15" ht="15">
      <c r="A76" s="38"/>
      <c r="B76" s="52"/>
      <c r="C76" s="53"/>
      <c r="D76" s="53"/>
      <c r="E76" s="103"/>
      <c r="F76" s="103"/>
      <c r="G76" s="38"/>
      <c r="H76" s="75"/>
      <c r="I76" s="74"/>
      <c r="J76" s="74"/>
      <c r="K76" s="74"/>
      <c r="L76" s="74"/>
      <c r="M76" s="74"/>
      <c r="N76" s="74"/>
      <c r="O76" s="43"/>
    </row>
    <row r="77" spans="1:15" ht="15">
      <c r="A77" s="38"/>
      <c r="B77" s="52"/>
      <c r="C77" s="53"/>
      <c r="D77" s="53"/>
      <c r="E77" s="103"/>
      <c r="F77" s="103"/>
      <c r="G77" s="38"/>
      <c r="H77" s="75"/>
      <c r="I77" s="74"/>
      <c r="J77" s="74"/>
      <c r="K77" s="74"/>
      <c r="L77" s="74"/>
      <c r="M77" s="74"/>
      <c r="N77" s="74"/>
      <c r="O77" s="43"/>
    </row>
    <row r="78" spans="1:15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104"/>
      <c r="J78" s="104"/>
      <c r="K78" s="104"/>
      <c r="L78" s="104"/>
      <c r="M78" s="104"/>
      <c r="N78" s="104"/>
      <c r="O78" s="43"/>
    </row>
    <row r="79" spans="1:15" ht="15">
      <c r="A79" s="378" t="s">
        <v>267</v>
      </c>
      <c r="B79" s="378"/>
      <c r="C79" s="378"/>
      <c r="D79" s="53"/>
      <c r="E79" s="53"/>
      <c r="F79" s="53"/>
      <c r="G79" s="38"/>
      <c r="H79" s="75"/>
      <c r="I79" s="104"/>
      <c r="J79" s="104"/>
      <c r="K79" s="104"/>
      <c r="L79" s="104"/>
      <c r="M79" s="104"/>
      <c r="N79" s="104"/>
      <c r="O79" s="43"/>
    </row>
    <row r="80" spans="1:15" ht="15">
      <c r="A80" s="52"/>
      <c r="B80" s="75"/>
      <c r="C80" s="53"/>
      <c r="D80" s="53"/>
      <c r="E80" s="53"/>
      <c r="F80" s="53"/>
      <c r="G80" s="38"/>
      <c r="H80" s="75"/>
      <c r="I80" s="104"/>
      <c r="J80" s="104"/>
      <c r="K80" s="104"/>
      <c r="L80" s="104"/>
      <c r="M80" s="104"/>
      <c r="N80" s="104"/>
      <c r="O80" s="43"/>
    </row>
    <row r="81" spans="1:15" ht="15">
      <c r="A81" s="38"/>
      <c r="B81" s="38"/>
      <c r="C81" s="38"/>
      <c r="D81" s="38"/>
      <c r="E81" s="38"/>
      <c r="F81" s="38"/>
      <c r="G81" s="38"/>
      <c r="H81" s="75"/>
      <c r="I81" s="104"/>
      <c r="J81" s="104"/>
      <c r="K81" s="104"/>
      <c r="L81" s="104"/>
      <c r="M81" s="104"/>
      <c r="N81" s="104"/>
      <c r="O81" s="43"/>
    </row>
    <row r="82" spans="1:15" ht="15">
      <c r="A82" s="445" t="s">
        <v>49</v>
      </c>
      <c r="B82" s="445"/>
      <c r="C82" s="44"/>
      <c r="D82" s="44"/>
      <c r="E82" s="44"/>
      <c r="F82" s="45"/>
      <c r="G82" s="43"/>
      <c r="H82" s="43"/>
      <c r="I82" s="74"/>
      <c r="J82" s="74"/>
      <c r="K82" s="74"/>
      <c r="L82" s="74"/>
      <c r="M82" s="74"/>
      <c r="N82" s="74"/>
      <c r="O82" s="43"/>
    </row>
    <row r="83" spans="1:15" ht="15">
      <c r="A83" s="445" t="s">
        <v>268</v>
      </c>
      <c r="B83" s="445"/>
      <c r="C83" s="44"/>
      <c r="D83" s="44"/>
      <c r="E83" s="44"/>
      <c r="F83" s="45"/>
      <c r="G83" s="43"/>
      <c r="H83" s="43"/>
      <c r="I83" s="74"/>
      <c r="J83" s="74"/>
      <c r="K83" s="74"/>
      <c r="L83" s="74"/>
      <c r="M83" s="74"/>
      <c r="N83" s="74"/>
      <c r="O83" s="43"/>
    </row>
    <row r="84" spans="1:15" ht="15">
      <c r="A84" s="445" t="s">
        <v>269</v>
      </c>
      <c r="B84" s="445"/>
      <c r="C84" s="44"/>
      <c r="D84" s="44"/>
      <c r="E84" s="44"/>
      <c r="F84" s="45"/>
      <c r="G84" s="43"/>
      <c r="H84" s="43"/>
      <c r="I84" s="74"/>
      <c r="J84" s="74"/>
      <c r="K84" s="74"/>
      <c r="L84" s="74"/>
      <c r="M84" s="74"/>
      <c r="N84" s="74"/>
      <c r="O84" s="43"/>
    </row>
    <row r="85" spans="1:14" ht="15">
      <c r="A85" s="43"/>
      <c r="B85" s="43"/>
      <c r="C85" s="44"/>
      <c r="D85" s="44"/>
      <c r="E85" s="44"/>
      <c r="F85" s="45"/>
      <c r="G85" s="43"/>
      <c r="H85" s="43"/>
      <c r="I85" s="50"/>
      <c r="J85" s="50"/>
      <c r="K85" s="50"/>
      <c r="L85" s="50"/>
      <c r="M85" s="50"/>
      <c r="N85" s="50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  <row r="95" spans="1:8" ht="15">
      <c r="A95" s="43"/>
      <c r="B95" s="43"/>
      <c r="C95" s="44"/>
      <c r="D95" s="44"/>
      <c r="E95" s="44"/>
      <c r="F95" s="45"/>
      <c r="G95" s="43"/>
      <c r="H95" s="43"/>
    </row>
    <row r="96" spans="1:8" ht="15">
      <c r="A96" s="43"/>
      <c r="B96" s="43"/>
      <c r="C96" s="44"/>
      <c r="D96" s="44"/>
      <c r="E96" s="44"/>
      <c r="F96" s="45"/>
      <c r="G96" s="43"/>
      <c r="H96" s="43"/>
    </row>
    <row r="97" spans="1:8" ht="15">
      <c r="A97" s="43"/>
      <c r="B97" s="43"/>
      <c r="C97" s="44"/>
      <c r="D97" s="44"/>
      <c r="E97" s="44"/>
      <c r="F97" s="45"/>
      <c r="G97" s="43"/>
      <c r="H97" s="43"/>
    </row>
    <row r="98" spans="1:8" ht="15">
      <c r="A98" s="43"/>
      <c r="B98" s="43"/>
      <c r="C98" s="44"/>
      <c r="D98" s="44"/>
      <c r="E98" s="44"/>
      <c r="F98" s="45"/>
      <c r="G98" s="43"/>
      <c r="H98" s="43"/>
    </row>
    <row r="99" spans="1:8" ht="15">
      <c r="A99" s="43"/>
      <c r="B99" s="43"/>
      <c r="C99" s="44"/>
      <c r="D99" s="44"/>
      <c r="E99" s="44"/>
      <c r="F99" s="45"/>
      <c r="G99" s="43"/>
      <c r="H99" s="43"/>
    </row>
    <row r="100" spans="1:8" ht="15">
      <c r="A100" s="43"/>
      <c r="B100" s="43"/>
      <c r="C100" s="44"/>
      <c r="D100" s="44"/>
      <c r="E100" s="44"/>
      <c r="F100" s="45"/>
      <c r="G100" s="43"/>
      <c r="H100" s="43"/>
    </row>
  </sheetData>
  <sheetProtection/>
  <protectedRanges>
    <protectedRange sqref="C2" name="Oblast10_1_5"/>
    <protectedRange sqref="C82:G84" name="Oblast9_1_5"/>
    <protectedRange sqref="C52:G63" name="Oblast8_1_5"/>
    <protectedRange sqref="C9:G18" name="Oblast4_1_5"/>
    <protectedRange sqref="C20:G22" name="Oblast3_1_5"/>
    <protectedRange sqref="C9:G18" name="Oblast2_1_5"/>
    <protectedRange sqref="C5:G7" name="Oblast1_1_5"/>
    <protectedRange sqref="C20:G22" name="Oblast6_1_5"/>
    <protectedRange sqref="C24:G47" name="Oblast7_1_5"/>
    <protectedRange sqref="C64:G66" name="Oblast8_2_1_5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49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347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59" t="s">
        <v>190</v>
      </c>
      <c r="D2" s="456"/>
      <c r="E2" s="456"/>
      <c r="F2" s="456"/>
      <c r="G2" s="457"/>
      <c r="H2" s="43"/>
      <c r="I2" s="50"/>
    </row>
    <row r="3" spans="1:9" ht="54.75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189</v>
      </c>
      <c r="H3" s="75"/>
      <c r="I3" s="50"/>
    </row>
    <row r="4" spans="1:9" ht="15.75" thickBot="1">
      <c r="A4" s="8">
        <v>501</v>
      </c>
      <c r="B4" s="9" t="s">
        <v>6</v>
      </c>
      <c r="C4" s="137">
        <f>SUM(C5:C7)</f>
        <v>326</v>
      </c>
      <c r="D4" s="137">
        <f>SUM(D5:D7)</f>
        <v>326</v>
      </c>
      <c r="E4" s="138">
        <f>SUM(E5:E7)</f>
        <v>326</v>
      </c>
      <c r="F4" s="139">
        <f>SUM(F5:F7)</f>
        <v>326</v>
      </c>
      <c r="G4" s="137"/>
      <c r="H4" s="75"/>
      <c r="I4" s="50"/>
    </row>
    <row r="5" spans="1:9" ht="14.25">
      <c r="A5" s="447" t="s">
        <v>7</v>
      </c>
      <c r="B5" s="13" t="s">
        <v>8</v>
      </c>
      <c r="C5" s="140">
        <v>250</v>
      </c>
      <c r="D5" s="140">
        <v>250</v>
      </c>
      <c r="E5" s="141">
        <v>250</v>
      </c>
      <c r="F5" s="252">
        <v>250</v>
      </c>
      <c r="G5" s="150"/>
      <c r="H5" s="43"/>
      <c r="I5" s="50"/>
    </row>
    <row r="6" spans="1:9" ht="14.25">
      <c r="A6" s="448"/>
      <c r="B6" s="19" t="s">
        <v>9</v>
      </c>
      <c r="C6" s="142">
        <v>5</v>
      </c>
      <c r="D6" s="142">
        <v>5</v>
      </c>
      <c r="E6" s="143">
        <v>5</v>
      </c>
      <c r="F6" s="253">
        <v>5</v>
      </c>
      <c r="G6" s="142"/>
      <c r="H6" s="78"/>
      <c r="I6" s="50"/>
    </row>
    <row r="7" spans="1:9" ht="15" thickBot="1">
      <c r="A7" s="449"/>
      <c r="B7" s="15" t="s">
        <v>10</v>
      </c>
      <c r="C7" s="145">
        <v>71</v>
      </c>
      <c r="D7" s="145">
        <v>71</v>
      </c>
      <c r="E7" s="146">
        <v>71</v>
      </c>
      <c r="F7" s="254">
        <v>71</v>
      </c>
      <c r="G7" s="168" t="s">
        <v>191</v>
      </c>
      <c r="H7" s="43"/>
      <c r="I7" s="50"/>
    </row>
    <row r="8" spans="1:9" ht="15.75" thickBot="1">
      <c r="A8" s="8">
        <v>502</v>
      </c>
      <c r="B8" s="8" t="s">
        <v>11</v>
      </c>
      <c r="C8" s="148">
        <f>SUM(C9:C12)</f>
        <v>183</v>
      </c>
      <c r="D8" s="148">
        <f>SUM(D9:D12)</f>
        <v>183</v>
      </c>
      <c r="E8" s="149">
        <f>SUM(E9:E12)</f>
        <v>183</v>
      </c>
      <c r="F8" s="139">
        <f>SUM(F9:F12)</f>
        <v>183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50">
        <v>13</v>
      </c>
      <c r="D9" s="150">
        <v>13</v>
      </c>
      <c r="E9" s="151">
        <v>13</v>
      </c>
      <c r="F9" s="255">
        <v>13</v>
      </c>
      <c r="G9" s="150"/>
      <c r="H9" s="43"/>
      <c r="I9" s="50"/>
    </row>
    <row r="10" spans="1:9" ht="14.25">
      <c r="A10" s="451"/>
      <c r="B10" s="19" t="s">
        <v>13</v>
      </c>
      <c r="C10" s="140">
        <v>0</v>
      </c>
      <c r="D10" s="140">
        <v>0</v>
      </c>
      <c r="E10" s="141">
        <v>0</v>
      </c>
      <c r="F10" s="252">
        <v>0</v>
      </c>
      <c r="G10" s="140"/>
      <c r="H10" s="43"/>
      <c r="I10" s="50"/>
    </row>
    <row r="11" spans="1:9" ht="14.25">
      <c r="A11" s="451"/>
      <c r="B11" s="19" t="s">
        <v>51</v>
      </c>
      <c r="C11" s="142">
        <v>80</v>
      </c>
      <c r="D11" s="142">
        <v>80</v>
      </c>
      <c r="E11" s="143">
        <v>80</v>
      </c>
      <c r="F11" s="253">
        <v>80</v>
      </c>
      <c r="G11" s="142"/>
      <c r="H11" s="43"/>
      <c r="I11" s="50"/>
    </row>
    <row r="12" spans="1:9" ht="15" thickBot="1">
      <c r="A12" s="452"/>
      <c r="B12" s="15" t="s">
        <v>52</v>
      </c>
      <c r="C12" s="153">
        <v>90</v>
      </c>
      <c r="D12" s="153">
        <v>90</v>
      </c>
      <c r="E12" s="154">
        <v>90</v>
      </c>
      <c r="F12" s="256">
        <v>90</v>
      </c>
      <c r="G12" s="145"/>
      <c r="H12" s="43"/>
      <c r="I12" s="50"/>
    </row>
    <row r="13" spans="1:9" ht="15.75" thickBot="1">
      <c r="A13" s="8">
        <v>504</v>
      </c>
      <c r="B13" s="9" t="s">
        <v>14</v>
      </c>
      <c r="C13" s="137">
        <v>0</v>
      </c>
      <c r="D13" s="137">
        <v>0</v>
      </c>
      <c r="E13" s="138">
        <v>0</v>
      </c>
      <c r="F13" s="147">
        <v>0</v>
      </c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37">
        <v>0</v>
      </c>
      <c r="D14" s="137">
        <v>0</v>
      </c>
      <c r="E14" s="138">
        <v>0</v>
      </c>
      <c r="F14" s="147">
        <v>0</v>
      </c>
      <c r="G14" s="137"/>
      <c r="H14" s="79"/>
      <c r="I14" s="50"/>
    </row>
    <row r="15" spans="1:9" ht="15.75" thickBot="1">
      <c r="A15" s="8">
        <v>511</v>
      </c>
      <c r="B15" s="8" t="s">
        <v>2</v>
      </c>
      <c r="C15" s="148">
        <v>70</v>
      </c>
      <c r="D15" s="148">
        <v>70</v>
      </c>
      <c r="E15" s="149">
        <v>70</v>
      </c>
      <c r="F15" s="139">
        <v>70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37">
        <v>5</v>
      </c>
      <c r="D16" s="137">
        <v>5</v>
      </c>
      <c r="E16" s="138">
        <v>5</v>
      </c>
      <c r="F16" s="147">
        <v>5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48">
        <v>0</v>
      </c>
      <c r="D17" s="148">
        <v>0</v>
      </c>
      <c r="E17" s="149">
        <v>0</v>
      </c>
      <c r="F17" s="139">
        <v>0</v>
      </c>
      <c r="G17" s="249"/>
      <c r="H17" s="43"/>
      <c r="I17" s="50"/>
    </row>
    <row r="18" spans="1:9" ht="15.75" thickBot="1">
      <c r="A18" s="8">
        <v>516</v>
      </c>
      <c r="B18" s="8" t="s">
        <v>60</v>
      </c>
      <c r="C18" s="148">
        <v>0</v>
      </c>
      <c r="D18" s="148">
        <v>0</v>
      </c>
      <c r="E18" s="149">
        <v>0</v>
      </c>
      <c r="F18" s="139">
        <v>0</v>
      </c>
      <c r="G18" s="249"/>
      <c r="H18" s="43"/>
      <c r="I18" s="50"/>
    </row>
    <row r="19" spans="1:9" ht="15.75" thickBot="1">
      <c r="A19" s="8">
        <v>518</v>
      </c>
      <c r="B19" s="8" t="s">
        <v>17</v>
      </c>
      <c r="C19" s="156">
        <f>SUM(C20:C22)</f>
        <v>149</v>
      </c>
      <c r="D19" s="18">
        <f>SUM(D20:D22)</f>
        <v>149</v>
      </c>
      <c r="E19" s="180">
        <f>SUM(E20:E22)</f>
        <v>149</v>
      </c>
      <c r="F19" s="139">
        <f>SUM(F20:F22)</f>
        <v>149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202">
        <v>35</v>
      </c>
      <c r="D20" s="202">
        <v>35</v>
      </c>
      <c r="E20" s="157">
        <v>35</v>
      </c>
      <c r="F20" s="152">
        <v>35</v>
      </c>
      <c r="G20" s="155"/>
      <c r="H20" s="75"/>
      <c r="I20" s="50"/>
    </row>
    <row r="21" spans="1:9" ht="15">
      <c r="A21" s="23"/>
      <c r="B21" s="19" t="s">
        <v>19</v>
      </c>
      <c r="C21" s="158">
        <v>0</v>
      </c>
      <c r="D21" s="158">
        <v>0</v>
      </c>
      <c r="E21" s="159">
        <v>0</v>
      </c>
      <c r="F21" s="144">
        <v>0</v>
      </c>
      <c r="G21" s="158"/>
      <c r="H21" s="75"/>
      <c r="I21" s="50"/>
    </row>
    <row r="22" spans="1:9" ht="15.75" thickBot="1">
      <c r="A22" s="23"/>
      <c r="B22" s="120" t="s">
        <v>10</v>
      </c>
      <c r="C22" s="161">
        <v>114</v>
      </c>
      <c r="D22" s="161">
        <v>114</v>
      </c>
      <c r="E22" s="162">
        <v>114</v>
      </c>
      <c r="F22" s="163">
        <v>114</v>
      </c>
      <c r="G22" s="173" t="s">
        <v>192</v>
      </c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2</v>
      </c>
      <c r="D23" s="148">
        <f>SUM(D24:D27)</f>
        <v>2</v>
      </c>
      <c r="E23" s="149">
        <f>SUM(E24:E27)</f>
        <v>2</v>
      </c>
      <c r="F23" s="139">
        <f>SUM(F24:F27)</f>
        <v>2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>
        <v>0</v>
      </c>
      <c r="D24" s="150">
        <v>0</v>
      </c>
      <c r="E24" s="141">
        <v>0</v>
      </c>
      <c r="F24" s="252">
        <v>0</v>
      </c>
      <c r="G24" s="150"/>
      <c r="H24" s="43"/>
      <c r="I24" s="50"/>
    </row>
    <row r="25" spans="1:9" ht="14.25">
      <c r="A25" s="166"/>
      <c r="B25" s="167" t="s">
        <v>22</v>
      </c>
      <c r="C25" s="20">
        <v>2</v>
      </c>
      <c r="D25" s="140">
        <v>2</v>
      </c>
      <c r="E25" s="143">
        <v>2</v>
      </c>
      <c r="F25" s="253">
        <v>2</v>
      </c>
      <c r="G25" s="142"/>
      <c r="H25" s="43"/>
      <c r="I25" s="50"/>
    </row>
    <row r="26" spans="1:9" ht="14.25">
      <c r="A26" s="166"/>
      <c r="B26" s="166" t="s">
        <v>23</v>
      </c>
      <c r="C26" s="16">
        <v>0</v>
      </c>
      <c r="D26" s="168">
        <v>0</v>
      </c>
      <c r="E26" s="169">
        <v>0</v>
      </c>
      <c r="F26" s="257">
        <v>0</v>
      </c>
      <c r="G26" s="168"/>
      <c r="H26" s="43"/>
      <c r="I26" s="50"/>
    </row>
    <row r="27" spans="1:9" ht="15" thickBot="1">
      <c r="A27" s="171"/>
      <c r="B27" s="172" t="s">
        <v>24</v>
      </c>
      <c r="C27" s="31">
        <v>0</v>
      </c>
      <c r="D27" s="153">
        <v>0</v>
      </c>
      <c r="E27" s="154">
        <v>0</v>
      </c>
      <c r="F27" s="256">
        <v>0</v>
      </c>
      <c r="G27" s="153"/>
      <c r="H27" s="43"/>
      <c r="I27" s="50"/>
    </row>
    <row r="28" spans="1:9" ht="15.75" thickBot="1">
      <c r="A28" s="8">
        <v>524</v>
      </c>
      <c r="B28" s="266" t="s">
        <v>25</v>
      </c>
      <c r="C28" s="18">
        <v>8</v>
      </c>
      <c r="D28" s="148">
        <v>8</v>
      </c>
      <c r="E28" s="149">
        <v>8</v>
      </c>
      <c r="F28" s="139">
        <v>8</v>
      </c>
      <c r="G28" s="148"/>
      <c r="H28" s="75"/>
      <c r="I28" s="50"/>
    </row>
    <row r="29" spans="1:9" ht="15.75" thickBot="1">
      <c r="A29" s="8">
        <v>525</v>
      </c>
      <c r="B29" s="8" t="s">
        <v>26</v>
      </c>
      <c r="C29" s="148">
        <v>8</v>
      </c>
      <c r="D29" s="148">
        <v>8</v>
      </c>
      <c r="E29" s="149">
        <v>8</v>
      </c>
      <c r="F29" s="139">
        <v>8</v>
      </c>
      <c r="G29" s="148"/>
      <c r="H29" s="75"/>
      <c r="I29" s="50"/>
    </row>
    <row r="30" spans="1:9" ht="15.75" thickBot="1">
      <c r="A30" s="8">
        <v>527</v>
      </c>
      <c r="B30" s="8" t="s">
        <v>53</v>
      </c>
      <c r="C30" s="148">
        <v>0</v>
      </c>
      <c r="D30" s="148">
        <v>0</v>
      </c>
      <c r="E30" s="149">
        <v>0</v>
      </c>
      <c r="F30" s="139">
        <v>0</v>
      </c>
      <c r="G30" s="148"/>
      <c r="H30" s="75"/>
      <c r="I30" s="50"/>
    </row>
    <row r="31" spans="1:9" ht="15.75" thickBot="1">
      <c r="A31" s="8">
        <v>528</v>
      </c>
      <c r="B31" s="8" t="s">
        <v>54</v>
      </c>
      <c r="C31" s="148">
        <v>0</v>
      </c>
      <c r="D31" s="148">
        <v>0</v>
      </c>
      <c r="E31" s="149">
        <v>0</v>
      </c>
      <c r="F31" s="139">
        <v>0</v>
      </c>
      <c r="G31" s="148"/>
      <c r="H31" s="75"/>
      <c r="I31" s="50"/>
    </row>
    <row r="32" spans="1:9" ht="15.75" thickBot="1">
      <c r="A32" s="8">
        <v>531</v>
      </c>
      <c r="B32" s="8" t="s">
        <v>27</v>
      </c>
      <c r="C32" s="148">
        <v>0</v>
      </c>
      <c r="D32" s="148">
        <v>0</v>
      </c>
      <c r="E32" s="149">
        <v>0</v>
      </c>
      <c r="F32" s="139">
        <v>0</v>
      </c>
      <c r="G32" s="148"/>
      <c r="H32" s="75"/>
      <c r="I32" s="50"/>
    </row>
    <row r="33" spans="1:9" ht="15.75" thickBot="1">
      <c r="A33" s="8">
        <v>538</v>
      </c>
      <c r="B33" s="8" t="s">
        <v>28</v>
      </c>
      <c r="C33" s="148">
        <v>0</v>
      </c>
      <c r="D33" s="148">
        <v>0</v>
      </c>
      <c r="E33" s="149">
        <v>0</v>
      </c>
      <c r="F33" s="139">
        <v>0</v>
      </c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73">
        <v>0</v>
      </c>
      <c r="D34" s="173">
        <v>0</v>
      </c>
      <c r="E34" s="174">
        <v>0</v>
      </c>
      <c r="F34" s="170">
        <v>0</v>
      </c>
      <c r="G34" s="148"/>
      <c r="H34" s="75"/>
      <c r="I34" s="50"/>
    </row>
    <row r="35" spans="1:9" ht="15.75" thickBot="1">
      <c r="A35" s="8">
        <v>543</v>
      </c>
      <c r="B35" s="8" t="s">
        <v>30</v>
      </c>
      <c r="C35" s="148">
        <v>0</v>
      </c>
      <c r="D35" s="148">
        <v>0</v>
      </c>
      <c r="E35" s="149">
        <v>0</v>
      </c>
      <c r="F35" s="139">
        <v>0</v>
      </c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48">
        <v>0</v>
      </c>
      <c r="D36" s="148">
        <v>0</v>
      </c>
      <c r="E36" s="149">
        <v>0</v>
      </c>
      <c r="F36" s="139">
        <v>0</v>
      </c>
      <c r="G36" s="148"/>
      <c r="H36" s="75"/>
      <c r="I36" s="50"/>
    </row>
    <row r="37" spans="1:9" ht="15.75" thickBot="1">
      <c r="A37" s="8">
        <v>551</v>
      </c>
      <c r="B37" s="8" t="s">
        <v>31</v>
      </c>
      <c r="C37" s="148">
        <v>13</v>
      </c>
      <c r="D37" s="148">
        <v>13</v>
      </c>
      <c r="E37" s="149">
        <v>13</v>
      </c>
      <c r="F37" s="139">
        <v>13</v>
      </c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48">
        <v>0</v>
      </c>
      <c r="D38" s="148">
        <v>0</v>
      </c>
      <c r="E38" s="149">
        <v>0</v>
      </c>
      <c r="F38" s="139">
        <v>0</v>
      </c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48">
        <v>0</v>
      </c>
      <c r="D39" s="148">
        <v>0</v>
      </c>
      <c r="E39" s="149">
        <v>0</v>
      </c>
      <c r="F39" s="139">
        <v>0</v>
      </c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48">
        <v>0</v>
      </c>
      <c r="D40" s="148">
        <v>0</v>
      </c>
      <c r="E40" s="149">
        <v>0</v>
      </c>
      <c r="F40" s="139">
        <v>0</v>
      </c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48">
        <v>50</v>
      </c>
      <c r="D41" s="148">
        <v>50</v>
      </c>
      <c r="E41" s="149">
        <v>50</v>
      </c>
      <c r="F41" s="139">
        <v>50</v>
      </c>
      <c r="G41" s="148"/>
      <c r="H41" s="75"/>
      <c r="I41" s="50"/>
    </row>
    <row r="42" spans="1:9" ht="15.75" thickBot="1">
      <c r="A42" s="33">
        <v>549</v>
      </c>
      <c r="B42" s="8" t="s">
        <v>32</v>
      </c>
      <c r="C42" s="148">
        <v>7</v>
      </c>
      <c r="D42" s="148">
        <v>7</v>
      </c>
      <c r="E42" s="149">
        <v>7</v>
      </c>
      <c r="F42" s="139">
        <v>7</v>
      </c>
      <c r="G42" s="148"/>
      <c r="H42" s="75"/>
      <c r="I42" s="50"/>
    </row>
    <row r="43" spans="1:9" ht="15.75" thickBot="1">
      <c r="A43" s="33" t="s">
        <v>130</v>
      </c>
      <c r="B43" s="8" t="s">
        <v>68</v>
      </c>
      <c r="C43" s="148">
        <v>0</v>
      </c>
      <c r="D43" s="148">
        <v>0</v>
      </c>
      <c r="E43" s="149">
        <v>0</v>
      </c>
      <c r="F43" s="139">
        <v>0</v>
      </c>
      <c r="G43" s="148"/>
      <c r="H43" s="75"/>
      <c r="I43" s="50"/>
    </row>
    <row r="44" spans="1:9" ht="15.75" thickBot="1">
      <c r="A44" s="9">
        <v>569</v>
      </c>
      <c r="B44" s="9" t="s">
        <v>33</v>
      </c>
      <c r="C44" s="137">
        <v>0</v>
      </c>
      <c r="D44" s="137">
        <v>0</v>
      </c>
      <c r="E44" s="138">
        <v>0</v>
      </c>
      <c r="F44" s="147">
        <v>0</v>
      </c>
      <c r="G44" s="137"/>
      <c r="H44" s="75"/>
      <c r="I44" s="50"/>
    </row>
    <row r="45" spans="1:9" ht="15.75" thickBot="1">
      <c r="A45" s="33" t="s">
        <v>173</v>
      </c>
      <c r="B45" s="8" t="s">
        <v>174</v>
      </c>
      <c r="C45" s="148">
        <v>5491</v>
      </c>
      <c r="D45" s="148">
        <v>5491</v>
      </c>
      <c r="E45" s="149">
        <v>5491</v>
      </c>
      <c r="F45" s="139">
        <v>5491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176</v>
      </c>
      <c r="C46" s="173">
        <v>122</v>
      </c>
      <c r="D46" s="173">
        <v>122</v>
      </c>
      <c r="E46" s="174">
        <v>122</v>
      </c>
      <c r="F46" s="170">
        <v>122</v>
      </c>
      <c r="G46" s="251" t="s">
        <v>236</v>
      </c>
      <c r="H46" s="75"/>
      <c r="I46" s="50"/>
    </row>
    <row r="47" spans="1:9" ht="15.75" thickBot="1">
      <c r="A47" s="34"/>
      <c r="B47" s="34" t="s">
        <v>55</v>
      </c>
      <c r="C47" s="175">
        <v>0</v>
      </c>
      <c r="D47" s="175">
        <v>0</v>
      </c>
      <c r="E47" s="176">
        <v>0</v>
      </c>
      <c r="F47" s="177">
        <v>0</v>
      </c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37">
        <f>SUM(C4,C8,C13:C19,C23,C28:C47)</f>
        <v>6434</v>
      </c>
      <c r="D48" s="137">
        <f>SUM(D4,D8,D13:D19,D23,D28:D47)</f>
        <v>6434</v>
      </c>
      <c r="E48" s="138">
        <f>SUM(E4,E8,E13:E19,E23,E28:E47)</f>
        <v>6434</v>
      </c>
      <c r="F48" s="147">
        <f>SUM(F4,F8,F13:F19,F23,F28:F47)</f>
        <v>6434</v>
      </c>
      <c r="G48" s="137"/>
      <c r="H48" s="75"/>
      <c r="I48" s="50"/>
    </row>
    <row r="49" spans="1:9" ht="54.75" customHeight="1">
      <c r="A49" s="38"/>
      <c r="B49" s="38"/>
      <c r="C49" s="39"/>
      <c r="D49" s="39"/>
      <c r="E49" s="39"/>
      <c r="F49" s="39"/>
      <c r="G49" s="38"/>
      <c r="H49" s="75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264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8">
        <v>250</v>
      </c>
      <c r="D52" s="148">
        <v>250</v>
      </c>
      <c r="E52" s="149">
        <v>250</v>
      </c>
      <c r="F52" s="139">
        <v>250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75"/>
      <c r="I53" s="50"/>
    </row>
    <row r="54" spans="1:9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50"/>
    </row>
    <row r="55" spans="1:9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50"/>
    </row>
    <row r="56" spans="1:9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50"/>
    </row>
    <row r="57" spans="1:9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50"/>
    </row>
    <row r="59" spans="1:9" ht="15.75" thickBot="1">
      <c r="A59" s="8">
        <v>648</v>
      </c>
      <c r="B59" s="8" t="s">
        <v>39</v>
      </c>
      <c r="C59" s="18">
        <v>51</v>
      </c>
      <c r="D59" s="148">
        <v>51</v>
      </c>
      <c r="E59" s="149">
        <v>51</v>
      </c>
      <c r="F59" s="139">
        <v>51</v>
      </c>
      <c r="G59" s="8"/>
      <c r="H59" s="75"/>
      <c r="I59" s="50"/>
    </row>
    <row r="60" spans="1:9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50"/>
    </row>
    <row r="61" spans="1:9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8">
        <f>SUM(C64:C66)</f>
        <v>5613</v>
      </c>
      <c r="D63" s="156">
        <f>SUM(D64:D66)</f>
        <v>5613</v>
      </c>
      <c r="E63" s="180">
        <f>SUM(E64:E66)</f>
        <v>5613</v>
      </c>
      <c r="F63" s="139">
        <f>SUM(F64:F66)</f>
        <v>5613</v>
      </c>
      <c r="G63" s="41"/>
      <c r="H63" s="43"/>
      <c r="I63" s="50"/>
    </row>
    <row r="64" spans="1:9" ht="15.75" thickBot="1">
      <c r="A64" s="181" t="s">
        <v>7</v>
      </c>
      <c r="B64" s="182" t="s">
        <v>178</v>
      </c>
      <c r="C64" s="183"/>
      <c r="D64" s="184"/>
      <c r="E64" s="185">
        <v>0</v>
      </c>
      <c r="F64" s="186">
        <v>0</v>
      </c>
      <c r="G64" s="267" t="s">
        <v>179</v>
      </c>
      <c r="H64" s="43"/>
      <c r="I64" s="50"/>
    </row>
    <row r="65" spans="1:9" ht="15.75" thickBot="1">
      <c r="A65" s="181"/>
      <c r="B65" s="115" t="s">
        <v>180</v>
      </c>
      <c r="C65" s="18">
        <v>5491</v>
      </c>
      <c r="D65" s="148">
        <v>5491</v>
      </c>
      <c r="E65" s="178">
        <v>5491</v>
      </c>
      <c r="F65" s="179">
        <v>5491</v>
      </c>
      <c r="G65" s="56" t="s">
        <v>175</v>
      </c>
      <c r="H65" s="43"/>
      <c r="I65" s="50"/>
    </row>
    <row r="66" spans="1:9" ht="15.75" thickBot="1">
      <c r="A66" s="187"/>
      <c r="B66" s="188" t="s">
        <v>181</v>
      </c>
      <c r="C66" s="37">
        <v>122</v>
      </c>
      <c r="D66" s="175">
        <v>122</v>
      </c>
      <c r="E66" s="189">
        <v>122</v>
      </c>
      <c r="F66" s="177">
        <v>122</v>
      </c>
      <c r="G66" s="42" t="s">
        <v>177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5914</v>
      </c>
      <c r="D67" s="203">
        <f>SUM(D52:D63)</f>
        <v>5914</v>
      </c>
      <c r="E67" s="204">
        <f>SUM(E52:E63)</f>
        <v>5914</v>
      </c>
      <c r="F67" s="147">
        <f>SUM(F52:F63)</f>
        <v>5914</v>
      </c>
      <c r="G67" s="9"/>
      <c r="H67" s="75"/>
      <c r="I67" s="50"/>
    </row>
    <row r="68" spans="1:9" ht="15">
      <c r="A68" s="38"/>
      <c r="B68" s="38"/>
      <c r="C68" s="39"/>
      <c r="D68" s="39"/>
      <c r="E68" s="39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5914</v>
      </c>
      <c r="D71" s="127">
        <f>SUM(D67)</f>
        <v>5914</v>
      </c>
      <c r="E71" s="192">
        <f>SUM(E67)</f>
        <v>5914</v>
      </c>
      <c r="F71" s="193">
        <f>SUM(F67)</f>
        <v>5914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4">
        <v>0</v>
      </c>
      <c r="F72" s="195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6434</v>
      </c>
      <c r="D73" s="64">
        <f>SUM(D48)</f>
        <v>6434</v>
      </c>
      <c r="E73" s="196">
        <f>SUM(E48)</f>
        <v>6434</v>
      </c>
      <c r="F73" s="197">
        <f>SUM(F48)</f>
        <v>6434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9">
        <v>0</v>
      </c>
      <c r="F74" s="200">
        <v>0</v>
      </c>
      <c r="G74" s="15"/>
      <c r="H74" s="43"/>
      <c r="I74" s="50"/>
    </row>
    <row r="75" spans="1:9" ht="15.75" thickBot="1">
      <c r="A75" s="8"/>
      <c r="B75" s="47" t="s">
        <v>187</v>
      </c>
      <c r="C75" s="48">
        <f>SUM(C73-C71)</f>
        <v>520</v>
      </c>
      <c r="D75" s="48">
        <f>SUM(D73-D71)</f>
        <v>520</v>
      </c>
      <c r="E75" s="311">
        <f>SUM(E73-E71)</f>
        <v>520</v>
      </c>
      <c r="F75" s="311">
        <f>SUM(F73-F71)</f>
        <v>520</v>
      </c>
      <c r="G75" s="8"/>
      <c r="H75" s="75"/>
      <c r="I75" s="50"/>
    </row>
    <row r="76" spans="1:9" ht="15">
      <c r="A76" s="38"/>
      <c r="B76" s="52"/>
      <c r="C76" s="53"/>
      <c r="D76" s="53"/>
      <c r="E76" s="53"/>
      <c r="F76" s="53"/>
      <c r="G76" s="38"/>
      <c r="H76" s="75"/>
      <c r="I76" s="50"/>
    </row>
    <row r="77" spans="1:9" ht="15">
      <c r="A77" s="38"/>
      <c r="B77" s="52"/>
      <c r="C77" s="53"/>
      <c r="D77" s="53"/>
      <c r="E77" s="53"/>
      <c r="F77" s="5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8" ht="15">
      <c r="A79" s="201" t="s">
        <v>188</v>
      </c>
      <c r="B79" s="52"/>
      <c r="C79" s="53"/>
      <c r="D79" s="53"/>
      <c r="E79" s="53"/>
      <c r="F79" s="53"/>
      <c r="G79" s="38"/>
      <c r="H79" s="75"/>
    </row>
    <row r="80" spans="1:8" ht="15">
      <c r="A80" s="38"/>
      <c r="B80" s="52"/>
      <c r="C80" s="53"/>
      <c r="D80" s="53"/>
      <c r="E80" s="53"/>
      <c r="F80" s="53"/>
      <c r="G80" s="38"/>
      <c r="H80" s="75"/>
    </row>
    <row r="81" spans="1:8" ht="15">
      <c r="A81" s="38"/>
      <c r="B81" s="52"/>
      <c r="C81" s="53"/>
      <c r="D81" s="53"/>
      <c r="E81" s="53"/>
      <c r="F81" s="53"/>
      <c r="G81" s="38"/>
      <c r="H81" s="75"/>
    </row>
    <row r="82" spans="1:8" ht="15">
      <c r="A82" s="445" t="s">
        <v>193</v>
      </c>
      <c r="B82" s="445"/>
      <c r="C82" s="44"/>
      <c r="D82" s="44"/>
      <c r="E82" s="44"/>
      <c r="F82" s="45"/>
      <c r="G82" s="43"/>
      <c r="H82" s="43"/>
    </row>
    <row r="83" spans="1:8" ht="15">
      <c r="A83" s="445" t="s">
        <v>194</v>
      </c>
      <c r="B83" s="445"/>
      <c r="C83" s="44"/>
      <c r="D83" s="44"/>
      <c r="E83" s="44"/>
      <c r="F83" s="45"/>
      <c r="G83" s="43"/>
      <c r="H83" s="43"/>
    </row>
    <row r="84" spans="1:8" ht="15">
      <c r="A84" s="445" t="s">
        <v>270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  <row r="91" spans="1:8" ht="15">
      <c r="A91" s="43"/>
      <c r="B91" s="43"/>
      <c r="C91" s="44"/>
      <c r="D91" s="44"/>
      <c r="E91" s="44"/>
      <c r="F91" s="45"/>
      <c r="G91" s="43"/>
      <c r="H91" s="43"/>
    </row>
    <row r="92" spans="1:8" ht="15">
      <c r="A92" s="43"/>
      <c r="B92" s="43"/>
      <c r="C92" s="44"/>
      <c r="D92" s="44"/>
      <c r="E92" s="44"/>
      <c r="F92" s="45"/>
      <c r="G92" s="43"/>
      <c r="H92" s="43"/>
    </row>
    <row r="93" spans="1:8" ht="15">
      <c r="A93" s="43"/>
      <c r="B93" s="43"/>
      <c r="C93" s="44"/>
      <c r="D93" s="44"/>
      <c r="E93" s="44"/>
      <c r="F93" s="45"/>
      <c r="G93" s="43"/>
      <c r="H93" s="43"/>
    </row>
    <row r="94" spans="1:8" ht="15">
      <c r="A94" s="43"/>
      <c r="B94" s="43"/>
      <c r="C94" s="44"/>
      <c r="D94" s="44"/>
      <c r="E94" s="44"/>
      <c r="F94" s="45"/>
      <c r="G94" s="43"/>
      <c r="H94" s="43"/>
    </row>
    <row r="95" spans="1:8" ht="15">
      <c r="A95" s="43"/>
      <c r="B95" s="43"/>
      <c r="C95" s="44"/>
      <c r="D95" s="44"/>
      <c r="E95" s="44"/>
      <c r="F95" s="45"/>
      <c r="G95" s="43"/>
      <c r="H95" s="43"/>
    </row>
    <row r="96" spans="1:8" ht="15">
      <c r="A96" s="43"/>
      <c r="B96" s="43"/>
      <c r="C96" s="44"/>
      <c r="D96" s="44"/>
      <c r="E96" s="44"/>
      <c r="F96" s="45"/>
      <c r="G96" s="43"/>
      <c r="H96" s="43"/>
    </row>
    <row r="97" spans="1:8" ht="15">
      <c r="A97" s="43"/>
      <c r="B97" s="43"/>
      <c r="C97" s="44"/>
      <c r="D97" s="44"/>
      <c r="E97" s="44"/>
      <c r="F97" s="45"/>
      <c r="G97" s="43"/>
      <c r="H97" s="43"/>
    </row>
    <row r="98" spans="1:8" ht="15">
      <c r="A98" s="43"/>
      <c r="B98" s="43"/>
      <c r="C98" s="44"/>
      <c r="D98" s="44"/>
      <c r="E98" s="44"/>
      <c r="F98" s="45"/>
      <c r="G98" s="43"/>
      <c r="H98" s="43"/>
    </row>
    <row r="99" spans="1:8" ht="15">
      <c r="A99" s="43"/>
      <c r="B99" s="43"/>
      <c r="C99" s="44"/>
      <c r="D99" s="44"/>
      <c r="E99" s="44"/>
      <c r="F99" s="45"/>
      <c r="G99" s="43"/>
      <c r="H99" s="43"/>
    </row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2"/>
  <sheetViews>
    <sheetView zoomScaleSheetLayoutView="100" zoomScalePageLayoutView="0" workbookViewId="0" topLeftCell="A49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348</v>
      </c>
      <c r="B1" s="446"/>
      <c r="C1" s="446"/>
      <c r="D1" s="446"/>
      <c r="E1" s="446"/>
      <c r="F1" s="446"/>
      <c r="G1" s="446"/>
      <c r="H1" s="73"/>
      <c r="I1" s="50"/>
    </row>
    <row r="2" spans="1:9" ht="16.5" thickBot="1">
      <c r="A2" s="453" t="s">
        <v>3</v>
      </c>
      <c r="B2" s="454"/>
      <c r="C2" s="460" t="s">
        <v>195</v>
      </c>
      <c r="D2" s="461"/>
      <c r="E2" s="461"/>
      <c r="F2" s="461"/>
      <c r="G2" s="462"/>
      <c r="H2" s="73"/>
      <c r="I2" s="50"/>
    </row>
    <row r="3" spans="1:9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266</v>
      </c>
      <c r="G3" s="7" t="s">
        <v>189</v>
      </c>
      <c r="H3" s="38"/>
      <c r="I3" s="50"/>
    </row>
    <row r="4" spans="1:9" ht="15.75" thickBot="1">
      <c r="A4" s="8">
        <v>501</v>
      </c>
      <c r="B4" s="9" t="s">
        <v>6</v>
      </c>
      <c r="C4" s="18">
        <f>SUM(C5:C7)</f>
        <v>3404</v>
      </c>
      <c r="D4" s="137">
        <f>SUM(D5:D7)</f>
        <v>2700</v>
      </c>
      <c r="E4" s="138">
        <f>SUM(E5:E7)</f>
        <v>3122</v>
      </c>
      <c r="F4" s="139">
        <f>SUM(F5:F7)</f>
        <v>3122</v>
      </c>
      <c r="G4" s="137"/>
      <c r="H4" s="38"/>
      <c r="I4" s="50"/>
    </row>
    <row r="5" spans="1:9" ht="14.25">
      <c r="A5" s="447" t="s">
        <v>7</v>
      </c>
      <c r="B5" s="13" t="s">
        <v>8</v>
      </c>
      <c r="C5" s="20">
        <v>2150</v>
      </c>
      <c r="D5" s="140">
        <v>1620</v>
      </c>
      <c r="E5" s="141">
        <v>2150</v>
      </c>
      <c r="F5" s="252">
        <v>2150</v>
      </c>
      <c r="G5" s="150"/>
      <c r="H5" s="73"/>
      <c r="I5" s="50"/>
    </row>
    <row r="6" spans="1:9" ht="14.25">
      <c r="A6" s="448"/>
      <c r="B6" s="19" t="s">
        <v>9</v>
      </c>
      <c r="C6" s="14">
        <v>50</v>
      </c>
      <c r="D6" s="142">
        <v>50</v>
      </c>
      <c r="E6" s="143">
        <v>37</v>
      </c>
      <c r="F6" s="253">
        <v>37</v>
      </c>
      <c r="G6" s="142"/>
      <c r="H6" s="300"/>
      <c r="I6" s="50"/>
    </row>
    <row r="7" spans="1:9" ht="15" thickBot="1">
      <c r="A7" s="449"/>
      <c r="B7" s="15" t="s">
        <v>10</v>
      </c>
      <c r="C7" s="22">
        <v>1204</v>
      </c>
      <c r="D7" s="145">
        <v>1030</v>
      </c>
      <c r="E7" s="146">
        <v>935</v>
      </c>
      <c r="F7" s="254">
        <v>935</v>
      </c>
      <c r="G7" s="259" t="s">
        <v>76</v>
      </c>
      <c r="H7" s="73"/>
      <c r="I7" s="50"/>
    </row>
    <row r="8" spans="1:9" ht="15.75" thickBot="1">
      <c r="A8" s="8">
        <v>502</v>
      </c>
      <c r="B8" s="8" t="s">
        <v>11</v>
      </c>
      <c r="C8" s="18">
        <f>SUM(C9:C12)</f>
        <v>1710</v>
      </c>
      <c r="D8" s="148">
        <f>SUM(D9:D12)</f>
        <v>1515</v>
      </c>
      <c r="E8" s="149">
        <f>SUM(E9:E12)</f>
        <v>1740</v>
      </c>
      <c r="F8" s="139">
        <f>SUM(F9:F12)</f>
        <v>1740</v>
      </c>
      <c r="G8" s="148"/>
      <c r="H8" s="38"/>
      <c r="I8" s="50"/>
    </row>
    <row r="9" spans="1:9" ht="14.25">
      <c r="A9" s="450" t="s">
        <v>7</v>
      </c>
      <c r="B9" s="122" t="s">
        <v>12</v>
      </c>
      <c r="C9" s="119">
        <v>350</v>
      </c>
      <c r="D9" s="150">
        <v>315</v>
      </c>
      <c r="E9" s="151">
        <v>362</v>
      </c>
      <c r="F9" s="255">
        <v>362</v>
      </c>
      <c r="G9" s="150"/>
      <c r="H9" s="73"/>
      <c r="I9" s="50"/>
    </row>
    <row r="10" spans="1:9" ht="14.25">
      <c r="A10" s="451"/>
      <c r="B10" s="19" t="s">
        <v>13</v>
      </c>
      <c r="C10" s="20">
        <v>850</v>
      </c>
      <c r="D10" s="140">
        <v>740</v>
      </c>
      <c r="E10" s="141">
        <v>850</v>
      </c>
      <c r="F10" s="252">
        <v>850</v>
      </c>
      <c r="G10" s="140"/>
      <c r="H10" s="73"/>
      <c r="I10" s="50"/>
    </row>
    <row r="11" spans="1:9" ht="14.25">
      <c r="A11" s="451"/>
      <c r="B11" s="19" t="s">
        <v>51</v>
      </c>
      <c r="C11" s="14">
        <v>412</v>
      </c>
      <c r="D11" s="142">
        <v>385</v>
      </c>
      <c r="E11" s="143">
        <v>430</v>
      </c>
      <c r="F11" s="253">
        <v>430</v>
      </c>
      <c r="G11" s="142"/>
      <c r="H11" s="73"/>
      <c r="I11" s="50"/>
    </row>
    <row r="12" spans="1:9" ht="15" thickBot="1">
      <c r="A12" s="452"/>
      <c r="B12" s="15" t="s">
        <v>196</v>
      </c>
      <c r="C12" s="31">
        <v>98</v>
      </c>
      <c r="D12" s="153">
        <v>75</v>
      </c>
      <c r="E12" s="154">
        <v>98</v>
      </c>
      <c r="F12" s="256">
        <v>98</v>
      </c>
      <c r="G12" s="145"/>
      <c r="H12" s="73"/>
      <c r="I12" s="50"/>
    </row>
    <row r="13" spans="1:9" ht="15.75" thickBot="1">
      <c r="A13" s="8">
        <v>504</v>
      </c>
      <c r="B13" s="9" t="s">
        <v>14</v>
      </c>
      <c r="C13" s="12">
        <v>0</v>
      </c>
      <c r="D13" s="137"/>
      <c r="E13" s="138"/>
      <c r="F13" s="147"/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50"/>
    </row>
    <row r="15" spans="1:9" ht="15.75" thickBot="1">
      <c r="A15" s="8">
        <v>511</v>
      </c>
      <c r="B15" s="8" t="s">
        <v>2</v>
      </c>
      <c r="C15" s="18">
        <v>660</v>
      </c>
      <c r="D15" s="148">
        <v>720</v>
      </c>
      <c r="E15" s="149">
        <v>775</v>
      </c>
      <c r="F15" s="139">
        <v>775</v>
      </c>
      <c r="G15" s="260" t="s">
        <v>77</v>
      </c>
      <c r="H15" s="73"/>
      <c r="I15" s="50"/>
    </row>
    <row r="16" spans="1:9" ht="15.75" thickBot="1">
      <c r="A16" s="9">
        <v>512</v>
      </c>
      <c r="B16" s="8" t="s">
        <v>15</v>
      </c>
      <c r="C16" s="12">
        <v>8</v>
      </c>
      <c r="D16" s="137">
        <v>12</v>
      </c>
      <c r="E16" s="138">
        <v>8</v>
      </c>
      <c r="F16" s="147">
        <v>8</v>
      </c>
      <c r="G16" s="148"/>
      <c r="H16" s="38"/>
      <c r="I16" s="50"/>
    </row>
    <row r="17" spans="1:9" ht="15.75" thickBot="1">
      <c r="A17" s="8">
        <v>513</v>
      </c>
      <c r="B17" s="8" t="s">
        <v>16</v>
      </c>
      <c r="C17" s="18">
        <v>5</v>
      </c>
      <c r="D17" s="148">
        <v>6</v>
      </c>
      <c r="E17" s="149">
        <v>5</v>
      </c>
      <c r="F17" s="139">
        <v>5</v>
      </c>
      <c r="G17" s="249"/>
      <c r="H17" s="73"/>
      <c r="I17" s="50"/>
    </row>
    <row r="18" spans="1:9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73"/>
      <c r="I18" s="50"/>
    </row>
    <row r="19" spans="1:9" ht="15.75" thickBot="1">
      <c r="A19" s="8">
        <v>518</v>
      </c>
      <c r="B19" s="8" t="s">
        <v>17</v>
      </c>
      <c r="C19" s="18">
        <f>SUM(C20:C22)</f>
        <v>731</v>
      </c>
      <c r="D19" s="156">
        <f>SUM(D20:D22)</f>
        <v>836</v>
      </c>
      <c r="E19" s="180">
        <f>SUM(E20:E22)</f>
        <v>870</v>
      </c>
      <c r="F19" s="139">
        <f>SUM(F20:F22)</f>
        <v>870</v>
      </c>
      <c r="G19" s="261" t="s">
        <v>78</v>
      </c>
      <c r="H19" s="38"/>
      <c r="I19" s="50"/>
    </row>
    <row r="20" spans="1:9" ht="15">
      <c r="A20" s="25" t="s">
        <v>7</v>
      </c>
      <c r="B20" s="122" t="s">
        <v>18</v>
      </c>
      <c r="C20" s="129">
        <v>62</v>
      </c>
      <c r="D20" s="202">
        <v>70</v>
      </c>
      <c r="E20" s="157">
        <v>62</v>
      </c>
      <c r="F20" s="152">
        <v>62</v>
      </c>
      <c r="G20" s="155"/>
      <c r="H20" s="38"/>
      <c r="I20" s="50"/>
    </row>
    <row r="21" spans="1:9" ht="15">
      <c r="A21" s="23"/>
      <c r="B21" s="19" t="s">
        <v>19</v>
      </c>
      <c r="C21" s="49">
        <v>6</v>
      </c>
      <c r="D21" s="158">
        <v>36</v>
      </c>
      <c r="E21" s="159">
        <v>145</v>
      </c>
      <c r="F21" s="144">
        <v>145</v>
      </c>
      <c r="G21" s="158"/>
      <c r="H21" s="38"/>
      <c r="I21" s="50"/>
    </row>
    <row r="22" spans="1:9" ht="15.75" thickBot="1">
      <c r="A22" s="23"/>
      <c r="B22" s="120" t="s">
        <v>10</v>
      </c>
      <c r="C22" s="160">
        <v>663</v>
      </c>
      <c r="D22" s="161">
        <v>730</v>
      </c>
      <c r="E22" s="162">
        <v>663</v>
      </c>
      <c r="F22" s="163">
        <v>663</v>
      </c>
      <c r="G22" s="173"/>
      <c r="H22" s="38"/>
      <c r="I22" s="50"/>
    </row>
    <row r="23" spans="1:9" ht="15.75" thickBot="1">
      <c r="A23" s="266">
        <v>521</v>
      </c>
      <c r="B23" s="266" t="s">
        <v>20</v>
      </c>
      <c r="C23" s="18">
        <f>SUM(C24:C27)</f>
        <v>238</v>
      </c>
      <c r="D23" s="148">
        <f>SUM(D24:D27)</f>
        <v>209</v>
      </c>
      <c r="E23" s="149">
        <f>SUM(E24:E27)</f>
        <v>268</v>
      </c>
      <c r="F23" s="139">
        <f>SUM(F24:F27)</f>
        <v>268</v>
      </c>
      <c r="G23" s="148"/>
      <c r="H23" s="38"/>
      <c r="I23" s="50"/>
    </row>
    <row r="24" spans="1:9" ht="14.25">
      <c r="A24" s="164" t="s">
        <v>7</v>
      </c>
      <c r="B24" s="165" t="s">
        <v>21</v>
      </c>
      <c r="C24" s="119">
        <v>145</v>
      </c>
      <c r="D24" s="150">
        <v>126</v>
      </c>
      <c r="E24" s="141">
        <v>171</v>
      </c>
      <c r="F24" s="252">
        <v>171</v>
      </c>
      <c r="G24" s="150" t="s">
        <v>237</v>
      </c>
      <c r="H24" s="73"/>
      <c r="I24" s="50"/>
    </row>
    <row r="25" spans="1:9" ht="14.25">
      <c r="A25" s="166"/>
      <c r="B25" s="167" t="s">
        <v>22</v>
      </c>
      <c r="C25" s="20">
        <v>93</v>
      </c>
      <c r="D25" s="140">
        <v>83</v>
      </c>
      <c r="E25" s="143">
        <v>97</v>
      </c>
      <c r="F25" s="253">
        <v>97</v>
      </c>
      <c r="G25" s="142" t="s">
        <v>216</v>
      </c>
      <c r="H25" s="73"/>
      <c r="I25" s="50"/>
    </row>
    <row r="26" spans="1:9" ht="14.25">
      <c r="A26" s="166"/>
      <c r="B26" s="166" t="s">
        <v>23</v>
      </c>
      <c r="C26" s="16"/>
      <c r="D26" s="168"/>
      <c r="E26" s="169"/>
      <c r="F26" s="257"/>
      <c r="G26" s="168"/>
      <c r="H26" s="73"/>
      <c r="I26" s="50"/>
    </row>
    <row r="27" spans="1:9" ht="15" thickBot="1">
      <c r="A27" s="171"/>
      <c r="B27" s="172" t="s">
        <v>24</v>
      </c>
      <c r="C27" s="31"/>
      <c r="D27" s="153"/>
      <c r="E27" s="154"/>
      <c r="F27" s="256"/>
      <c r="G27" s="153"/>
      <c r="H27" s="73"/>
      <c r="I27" s="50"/>
    </row>
    <row r="28" spans="1:9" ht="15.75" thickBot="1">
      <c r="A28" s="8">
        <v>524</v>
      </c>
      <c r="B28" s="8" t="s">
        <v>25</v>
      </c>
      <c r="C28" s="18">
        <v>40</v>
      </c>
      <c r="D28" s="148">
        <v>40</v>
      </c>
      <c r="E28" s="149">
        <v>40</v>
      </c>
      <c r="F28" s="139">
        <v>40</v>
      </c>
      <c r="G28" s="148"/>
      <c r="H28" s="38"/>
      <c r="I28" s="50"/>
    </row>
    <row r="29" spans="1:9" ht="15.75" thickBot="1">
      <c r="A29" s="8">
        <v>525</v>
      </c>
      <c r="B29" s="8" t="s">
        <v>26</v>
      </c>
      <c r="C29" s="18">
        <v>77</v>
      </c>
      <c r="D29" s="148">
        <v>77</v>
      </c>
      <c r="E29" s="149">
        <v>77</v>
      </c>
      <c r="F29" s="139">
        <v>77</v>
      </c>
      <c r="G29" s="261" t="s">
        <v>79</v>
      </c>
      <c r="H29" s="38"/>
      <c r="I29" s="50"/>
    </row>
    <row r="30" spans="1:9" ht="15.75" thickBot="1">
      <c r="A30" s="8">
        <v>527</v>
      </c>
      <c r="B30" s="8" t="s">
        <v>53</v>
      </c>
      <c r="C30" s="18">
        <v>87</v>
      </c>
      <c r="D30" s="148">
        <v>79</v>
      </c>
      <c r="E30" s="149">
        <v>107</v>
      </c>
      <c r="F30" s="139">
        <v>107</v>
      </c>
      <c r="G30" s="261" t="s">
        <v>80</v>
      </c>
      <c r="H30" s="38"/>
      <c r="I30" s="50"/>
    </row>
    <row r="31" spans="1:9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38"/>
      <c r="I31" s="50"/>
    </row>
    <row r="32" spans="1:9" ht="15.75" thickBot="1">
      <c r="A32" s="8">
        <v>531</v>
      </c>
      <c r="B32" s="8" t="s">
        <v>27</v>
      </c>
      <c r="C32" s="18"/>
      <c r="D32" s="148"/>
      <c r="E32" s="149"/>
      <c r="F32" s="139"/>
      <c r="G32" s="148"/>
      <c r="H32" s="38"/>
      <c r="I32" s="50"/>
    </row>
    <row r="33" spans="1:9" ht="15.75" thickBot="1">
      <c r="A33" s="8">
        <v>538</v>
      </c>
      <c r="B33" s="8" t="s">
        <v>28</v>
      </c>
      <c r="C33" s="18">
        <v>2</v>
      </c>
      <c r="D33" s="148">
        <v>2</v>
      </c>
      <c r="E33" s="149">
        <v>2</v>
      </c>
      <c r="F33" s="139">
        <v>2</v>
      </c>
      <c r="G33" s="148"/>
      <c r="H33" s="38"/>
      <c r="I33" s="50"/>
    </row>
    <row r="34" spans="1:9" ht="15.75" thickBot="1">
      <c r="A34" s="33" t="s">
        <v>61</v>
      </c>
      <c r="B34" s="8" t="s">
        <v>29</v>
      </c>
      <c r="C34" s="18">
        <v>5</v>
      </c>
      <c r="D34" s="173">
        <v>5</v>
      </c>
      <c r="E34" s="174">
        <v>5</v>
      </c>
      <c r="F34" s="170">
        <v>5</v>
      </c>
      <c r="G34" s="148"/>
      <c r="H34" s="38"/>
      <c r="I34" s="50"/>
    </row>
    <row r="35" spans="1:9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38"/>
      <c r="I35" s="50"/>
    </row>
    <row r="36" spans="1:9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38"/>
      <c r="I36" s="50"/>
    </row>
    <row r="37" spans="1:9" ht="15.75" thickBot="1">
      <c r="A37" s="8">
        <v>551</v>
      </c>
      <c r="B37" s="8" t="s">
        <v>31</v>
      </c>
      <c r="C37" s="18"/>
      <c r="D37" s="148"/>
      <c r="E37" s="149"/>
      <c r="F37" s="139"/>
      <c r="G37" s="148"/>
      <c r="H37" s="38"/>
      <c r="I37" s="50"/>
    </row>
    <row r="38" spans="1:9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38"/>
      <c r="I38" s="50"/>
    </row>
    <row r="39" spans="1:9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38"/>
      <c r="I39" s="50"/>
    </row>
    <row r="40" spans="1:9" ht="15.75" thickBot="1">
      <c r="A40" s="33">
        <v>557</v>
      </c>
      <c r="B40" s="8" t="s">
        <v>66</v>
      </c>
      <c r="C40" s="18"/>
      <c r="D40" s="148"/>
      <c r="E40" s="149"/>
      <c r="F40" s="139"/>
      <c r="G40" s="262"/>
      <c r="H40" s="38"/>
      <c r="I40" s="50"/>
    </row>
    <row r="41" spans="1:9" ht="15.75" thickBot="1">
      <c r="A41" s="33">
        <v>558</v>
      </c>
      <c r="B41" s="8" t="s">
        <v>67</v>
      </c>
      <c r="C41" s="18">
        <v>450</v>
      </c>
      <c r="D41" s="148">
        <v>477</v>
      </c>
      <c r="E41" s="149">
        <v>268</v>
      </c>
      <c r="F41" s="139">
        <v>268</v>
      </c>
      <c r="G41" s="262" t="s">
        <v>287</v>
      </c>
      <c r="H41" s="38"/>
      <c r="I41" s="50"/>
    </row>
    <row r="42" spans="1:9" ht="15.75" thickBot="1">
      <c r="A42" s="33">
        <v>549</v>
      </c>
      <c r="B42" s="8" t="s">
        <v>32</v>
      </c>
      <c r="C42" s="18">
        <v>78</v>
      </c>
      <c r="D42" s="148">
        <v>78</v>
      </c>
      <c r="E42" s="149">
        <v>78</v>
      </c>
      <c r="F42" s="139">
        <v>78</v>
      </c>
      <c r="G42" s="148"/>
      <c r="H42" s="38"/>
      <c r="I42" s="50"/>
    </row>
    <row r="43" spans="1:9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38"/>
      <c r="I43" s="50"/>
    </row>
    <row r="44" spans="1:9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38"/>
      <c r="I44" s="50"/>
    </row>
    <row r="45" spans="1:9" ht="15.75" thickBot="1">
      <c r="A45" s="33" t="s">
        <v>173</v>
      </c>
      <c r="B45" s="8" t="s">
        <v>174</v>
      </c>
      <c r="C45" s="18">
        <v>29744</v>
      </c>
      <c r="D45" s="148">
        <v>29744</v>
      </c>
      <c r="E45" s="149">
        <v>29744</v>
      </c>
      <c r="F45" s="139">
        <v>29744</v>
      </c>
      <c r="G45" s="250" t="s">
        <v>175</v>
      </c>
      <c r="H45" s="38"/>
      <c r="I45" s="50"/>
    </row>
    <row r="46" spans="1:9" ht="15.75" thickBot="1">
      <c r="A46" s="54" t="s">
        <v>173</v>
      </c>
      <c r="B46" s="23" t="s">
        <v>176</v>
      </c>
      <c r="C46" s="69">
        <v>0</v>
      </c>
      <c r="D46" s="173"/>
      <c r="E46" s="174">
        <v>0</v>
      </c>
      <c r="F46" s="170">
        <v>0</v>
      </c>
      <c r="G46" s="251" t="s">
        <v>177</v>
      </c>
      <c r="H46" s="38"/>
      <c r="I46" s="50"/>
    </row>
    <row r="47" spans="1:9" ht="15.75" thickBot="1">
      <c r="A47" s="34"/>
      <c r="B47" s="34" t="s">
        <v>55</v>
      </c>
      <c r="C47" s="37">
        <v>0</v>
      </c>
      <c r="D47" s="175">
        <v>0</v>
      </c>
      <c r="E47" s="176">
        <v>0</v>
      </c>
      <c r="F47" s="177">
        <v>0</v>
      </c>
      <c r="G47" s="175"/>
      <c r="H47" s="38"/>
      <c r="I47" s="50"/>
    </row>
    <row r="48" spans="1:9" ht="16.5" thickBot="1" thickTop="1">
      <c r="A48" s="55" t="s">
        <v>34</v>
      </c>
      <c r="B48" s="9" t="s">
        <v>35</v>
      </c>
      <c r="C48" s="12">
        <f>SUM(C4,C8,C13:C19,C23,C28:C47)</f>
        <v>37239</v>
      </c>
      <c r="D48" s="137">
        <f>SUM(D4,D8,D13:D19,D23,D28:D47)</f>
        <v>36500</v>
      </c>
      <c r="E48" s="138">
        <f>SUM(E4,E8,E13:E19,E23,E28:E47)</f>
        <v>37109</v>
      </c>
      <c r="F48" s="147">
        <f>SUM(F4,F8,F13:F19,F23,F28:F47)</f>
        <v>37109</v>
      </c>
      <c r="G48" s="137"/>
      <c r="H48" s="38"/>
      <c r="I48" s="50"/>
    </row>
    <row r="49" spans="1:9" ht="15">
      <c r="A49" s="38"/>
      <c r="B49" s="38"/>
      <c r="C49" s="39"/>
      <c r="D49" s="39"/>
      <c r="E49" s="39"/>
      <c r="F49" s="39"/>
      <c r="G49" s="38"/>
      <c r="H49" s="38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38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266</v>
      </c>
      <c r="G51" s="7" t="s">
        <v>189</v>
      </c>
      <c r="H51" s="73"/>
      <c r="I51" s="50"/>
    </row>
    <row r="52" spans="1:9" ht="15.75" thickBot="1">
      <c r="A52" s="40">
        <v>602</v>
      </c>
      <c r="B52" s="8" t="s">
        <v>36</v>
      </c>
      <c r="C52" s="18">
        <v>3435</v>
      </c>
      <c r="D52" s="148">
        <v>2696</v>
      </c>
      <c r="E52" s="149">
        <v>3455</v>
      </c>
      <c r="F52" s="139">
        <v>3455</v>
      </c>
      <c r="G52" s="205" t="s">
        <v>84</v>
      </c>
      <c r="H52" s="38"/>
      <c r="I52" s="50"/>
    </row>
    <row r="53" spans="1:9" ht="15.75" thickBot="1">
      <c r="A53" s="8">
        <v>603</v>
      </c>
      <c r="B53" s="8" t="s">
        <v>37</v>
      </c>
      <c r="C53" s="18"/>
      <c r="D53" s="148"/>
      <c r="E53" s="149"/>
      <c r="F53" s="139"/>
      <c r="G53" s="8"/>
      <c r="H53" s="38"/>
      <c r="I53" s="50"/>
    </row>
    <row r="54" spans="1:9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38"/>
      <c r="I54" s="50"/>
    </row>
    <row r="55" spans="1:9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38"/>
      <c r="I55" s="50"/>
    </row>
    <row r="56" spans="1:9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38"/>
      <c r="I56" s="50"/>
    </row>
    <row r="57" spans="1:9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73"/>
      <c r="I57" s="50"/>
    </row>
    <row r="58" spans="1:9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73"/>
      <c r="I58" s="50"/>
    </row>
    <row r="59" spans="1:9" ht="15.75" thickBot="1">
      <c r="A59" s="8">
        <v>648</v>
      </c>
      <c r="B59" s="8" t="s">
        <v>39</v>
      </c>
      <c r="C59" s="18">
        <v>60</v>
      </c>
      <c r="D59" s="148">
        <v>60</v>
      </c>
      <c r="E59" s="149">
        <v>60</v>
      </c>
      <c r="F59" s="139">
        <v>60</v>
      </c>
      <c r="G59" s="115"/>
      <c r="H59" s="38"/>
      <c r="I59" s="50"/>
    </row>
    <row r="60" spans="1:9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38"/>
      <c r="I60" s="50"/>
    </row>
    <row r="61" spans="1:9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73"/>
      <c r="I61" s="50"/>
    </row>
    <row r="62" spans="1:9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73"/>
      <c r="I62" s="50"/>
    </row>
    <row r="63" spans="1:9" ht="15.75" thickBot="1">
      <c r="A63" s="33" t="s">
        <v>72</v>
      </c>
      <c r="B63" s="8" t="s">
        <v>57</v>
      </c>
      <c r="C63" s="18">
        <f>SUM(C64:C66)</f>
        <v>29744</v>
      </c>
      <c r="D63" s="156">
        <f>SUM(D64:D66)</f>
        <v>29744</v>
      </c>
      <c r="E63" s="180">
        <f>SUM(E64:E66)</f>
        <v>29744</v>
      </c>
      <c r="F63" s="139">
        <f>SUM(F64:F66)</f>
        <v>29744</v>
      </c>
      <c r="G63" s="41"/>
      <c r="H63" s="73"/>
      <c r="I63" s="50"/>
    </row>
    <row r="64" spans="1:9" ht="15.75" thickBot="1">
      <c r="A64" s="181" t="s">
        <v>7</v>
      </c>
      <c r="B64" s="182" t="s">
        <v>178</v>
      </c>
      <c r="C64" s="183"/>
      <c r="D64" s="184"/>
      <c r="E64" s="185"/>
      <c r="F64" s="186"/>
      <c r="G64" s="267" t="s">
        <v>179</v>
      </c>
      <c r="H64" s="73"/>
      <c r="I64" s="50"/>
    </row>
    <row r="65" spans="1:9" ht="15.75" thickBot="1">
      <c r="A65" s="181"/>
      <c r="B65" s="115" t="s">
        <v>180</v>
      </c>
      <c r="C65" s="18">
        <v>29744</v>
      </c>
      <c r="D65" s="148">
        <v>29744</v>
      </c>
      <c r="E65" s="178">
        <v>29744</v>
      </c>
      <c r="F65" s="179">
        <v>29744</v>
      </c>
      <c r="G65" s="56" t="s">
        <v>175</v>
      </c>
      <c r="H65" s="73"/>
      <c r="I65" s="50"/>
    </row>
    <row r="66" spans="1:9" ht="15.75" thickBot="1">
      <c r="A66" s="187"/>
      <c r="B66" s="188" t="s">
        <v>181</v>
      </c>
      <c r="C66" s="37">
        <v>0</v>
      </c>
      <c r="D66" s="175"/>
      <c r="E66" s="189">
        <v>0</v>
      </c>
      <c r="F66" s="177">
        <v>0</v>
      </c>
      <c r="G66" s="42" t="s">
        <v>177</v>
      </c>
      <c r="H66" s="7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33239</v>
      </c>
      <c r="D67" s="203">
        <f>SUM(D52:D63)</f>
        <v>32500</v>
      </c>
      <c r="E67" s="204">
        <f>SUM(E52:E63)</f>
        <v>33259</v>
      </c>
      <c r="F67" s="147">
        <f>SUM(F52:F63)</f>
        <v>33259</v>
      </c>
      <c r="G67" s="9"/>
      <c r="H67" s="38"/>
      <c r="I67" s="50"/>
    </row>
    <row r="68" spans="1:8" ht="15.75" thickBot="1">
      <c r="A68" s="38"/>
      <c r="B68" s="38"/>
      <c r="C68" s="39"/>
      <c r="D68" s="39"/>
      <c r="E68" s="39"/>
      <c r="F68" s="39"/>
      <c r="G68" s="38"/>
      <c r="H68" s="38"/>
    </row>
    <row r="69" spans="1:8" ht="45.75" thickBot="1">
      <c r="A69" s="190" t="s">
        <v>182</v>
      </c>
      <c r="B69" s="190"/>
      <c r="C69" s="190"/>
      <c r="D69" s="190"/>
      <c r="E69" s="191" t="s">
        <v>264</v>
      </c>
      <c r="F69" s="136" t="s">
        <v>250</v>
      </c>
      <c r="G69" s="190"/>
      <c r="H69" s="38"/>
    </row>
    <row r="70" spans="1:8" ht="14.25">
      <c r="A70" s="122" t="s">
        <v>45</v>
      </c>
      <c r="B70" s="122" t="s">
        <v>183</v>
      </c>
      <c r="C70" s="127">
        <f>SUM(C67)</f>
        <v>33239</v>
      </c>
      <c r="D70" s="127">
        <f>SUM(D67)</f>
        <v>32500</v>
      </c>
      <c r="E70" s="192">
        <f>SUM(E67)</f>
        <v>33259</v>
      </c>
      <c r="F70" s="193">
        <f>SUM(F67)</f>
        <v>33259</v>
      </c>
      <c r="G70" s="122"/>
      <c r="H70" s="73"/>
    </row>
    <row r="71" spans="1:8" ht="14.25">
      <c r="A71" s="28" t="s">
        <v>45</v>
      </c>
      <c r="B71" s="28" t="s">
        <v>184</v>
      </c>
      <c r="C71" s="65">
        <v>0</v>
      </c>
      <c r="D71" s="65">
        <v>0</v>
      </c>
      <c r="E71" s="194">
        <v>0</v>
      </c>
      <c r="F71" s="195">
        <v>0</v>
      </c>
      <c r="G71" s="28"/>
      <c r="H71" s="73"/>
    </row>
    <row r="72" spans="1:8" ht="14.25">
      <c r="A72" s="19" t="s">
        <v>47</v>
      </c>
      <c r="B72" s="19" t="s">
        <v>185</v>
      </c>
      <c r="C72" s="64">
        <f>SUM(C48)</f>
        <v>37239</v>
      </c>
      <c r="D72" s="64">
        <f>SUM(D48)</f>
        <v>36500</v>
      </c>
      <c r="E72" s="196">
        <f>SUM(E48)</f>
        <v>37109</v>
      </c>
      <c r="F72" s="197">
        <f>SUM(F48)</f>
        <v>37109</v>
      </c>
      <c r="G72" s="27"/>
      <c r="H72" s="73"/>
    </row>
    <row r="73" spans="1:8" ht="15" thickBot="1">
      <c r="A73" s="15" t="s">
        <v>47</v>
      </c>
      <c r="B73" s="15" t="s">
        <v>186</v>
      </c>
      <c r="C73" s="198">
        <v>0</v>
      </c>
      <c r="D73" s="198">
        <v>0</v>
      </c>
      <c r="E73" s="199">
        <v>0</v>
      </c>
      <c r="F73" s="200">
        <v>0</v>
      </c>
      <c r="G73" s="15"/>
      <c r="H73" s="73"/>
    </row>
    <row r="74" spans="1:8" ht="15.75" thickBot="1">
      <c r="A74" s="8"/>
      <c r="B74" s="47" t="s">
        <v>187</v>
      </c>
      <c r="C74" s="48">
        <f>SUM(C72-C70)</f>
        <v>4000</v>
      </c>
      <c r="D74" s="48">
        <f>SUM(D72-D70)</f>
        <v>4000</v>
      </c>
      <c r="E74" s="311">
        <f>SUM(E72-E70)</f>
        <v>3850</v>
      </c>
      <c r="F74" s="311">
        <f>SUM(F72-F70)</f>
        <v>3850</v>
      </c>
      <c r="G74" s="115"/>
      <c r="H74" s="38"/>
    </row>
    <row r="75" spans="1:8" ht="15">
      <c r="A75" s="38"/>
      <c r="B75" s="52"/>
      <c r="C75" s="53"/>
      <c r="D75" s="53"/>
      <c r="E75" s="53"/>
      <c r="F75" s="53"/>
      <c r="G75" s="38"/>
      <c r="H75" s="38"/>
    </row>
    <row r="76" spans="1:8" ht="15">
      <c r="A76" s="458" t="s">
        <v>73</v>
      </c>
      <c r="B76" s="458"/>
      <c r="C76" s="458"/>
      <c r="D76" s="458"/>
      <c r="E76" s="458"/>
      <c r="F76" s="458"/>
      <c r="G76" s="458"/>
      <c r="H76" s="38"/>
    </row>
    <row r="77" spans="1:8" ht="15">
      <c r="A77" s="201" t="s">
        <v>188</v>
      </c>
      <c r="B77" s="52"/>
      <c r="C77" s="53"/>
      <c r="D77" s="53"/>
      <c r="E77" s="53"/>
      <c r="F77" s="53"/>
      <c r="G77" s="38"/>
      <c r="H77" s="38"/>
    </row>
    <row r="78" spans="1:8" ht="15">
      <c r="A78" s="38"/>
      <c r="B78" s="52"/>
      <c r="C78" s="53"/>
      <c r="D78" s="53"/>
      <c r="E78" s="53"/>
      <c r="F78" s="53"/>
      <c r="G78" s="38"/>
      <c r="H78" s="38"/>
    </row>
    <row r="79" spans="1:8" ht="15">
      <c r="A79" s="445" t="s">
        <v>197</v>
      </c>
      <c r="B79" s="445"/>
      <c r="C79" s="445"/>
      <c r="D79" s="44"/>
      <c r="E79" s="44"/>
      <c r="F79" s="45"/>
      <c r="G79" s="43"/>
      <c r="H79" s="73"/>
    </row>
    <row r="80" spans="1:8" ht="15">
      <c r="A80" s="445" t="s">
        <v>198</v>
      </c>
      <c r="B80" s="445"/>
      <c r="C80" s="44"/>
      <c r="D80" s="44"/>
      <c r="E80" s="44"/>
      <c r="F80" s="45"/>
      <c r="G80" s="43"/>
      <c r="H80" s="73"/>
    </row>
    <row r="81" spans="1:8" ht="15">
      <c r="A81" s="445" t="s">
        <v>271</v>
      </c>
      <c r="B81" s="445"/>
      <c r="C81" s="44"/>
      <c r="D81" s="44"/>
      <c r="E81" s="44"/>
      <c r="F81" s="45"/>
      <c r="G81" s="43"/>
      <c r="H81" s="73"/>
    </row>
    <row r="82" spans="1:8" ht="15">
      <c r="A82" s="43"/>
      <c r="B82" s="43"/>
      <c r="C82" s="44"/>
      <c r="D82" s="44"/>
      <c r="E82" s="44"/>
      <c r="F82" s="45"/>
      <c r="G82" s="43"/>
      <c r="H82" s="73"/>
    </row>
    <row r="83" spans="1:8" ht="15">
      <c r="A83" s="43"/>
      <c r="B83" s="43"/>
      <c r="C83" s="44"/>
      <c r="D83" s="44"/>
      <c r="E83" s="44"/>
      <c r="F83" s="45"/>
      <c r="G83" s="43"/>
      <c r="H83" s="73"/>
    </row>
    <row r="84" spans="1:8" ht="15">
      <c r="A84" s="43"/>
      <c r="B84" s="43"/>
      <c r="C84" s="44"/>
      <c r="D84" s="44"/>
      <c r="E84" s="44"/>
      <c r="F84" s="45"/>
      <c r="G84" s="43"/>
      <c r="H84" s="73"/>
    </row>
    <row r="85" spans="1:8" ht="15">
      <c r="A85" s="43"/>
      <c r="B85" s="43"/>
      <c r="C85" s="44"/>
      <c r="D85" s="44"/>
      <c r="E85" s="44"/>
      <c r="F85" s="45"/>
      <c r="G85" s="43"/>
      <c r="H85" s="73"/>
    </row>
    <row r="86" spans="1:8" ht="15">
      <c r="A86" s="43"/>
      <c r="B86" s="43"/>
      <c r="C86" s="44"/>
      <c r="D86" s="44"/>
      <c r="E86" s="44"/>
      <c r="F86" s="45"/>
      <c r="G86" s="43"/>
      <c r="H86" s="73"/>
    </row>
    <row r="87" spans="1:8" ht="15">
      <c r="A87" s="43"/>
      <c r="B87" s="43"/>
      <c r="C87" s="44"/>
      <c r="D87" s="44"/>
      <c r="E87" s="44"/>
      <c r="F87" s="45"/>
      <c r="G87" s="43"/>
      <c r="H87" s="73"/>
    </row>
    <row r="88" spans="1:8" ht="15">
      <c r="A88" s="43"/>
      <c r="B88" s="43"/>
      <c r="C88" s="44"/>
      <c r="D88" s="44"/>
      <c r="E88" s="44"/>
      <c r="F88" s="45"/>
      <c r="G88" s="43"/>
      <c r="H88" s="73"/>
    </row>
    <row r="89" spans="1:8" ht="15">
      <c r="A89" s="43"/>
      <c r="B89" s="43"/>
      <c r="C89" s="44"/>
      <c r="D89" s="44"/>
      <c r="E89" s="44"/>
      <c r="F89" s="45"/>
      <c r="G89" s="43"/>
      <c r="H89" s="73"/>
    </row>
    <row r="90" spans="1:8" ht="15">
      <c r="A90" s="73"/>
      <c r="B90" s="73"/>
      <c r="C90" s="301"/>
      <c r="D90" s="301"/>
      <c r="E90" s="301"/>
      <c r="F90" s="302"/>
      <c r="G90" s="73"/>
      <c r="H90" s="73"/>
    </row>
    <row r="91" spans="1:8" ht="15">
      <c r="A91" s="74"/>
      <c r="B91" s="74"/>
      <c r="C91" s="105"/>
      <c r="D91" s="105"/>
      <c r="E91" s="105"/>
      <c r="F91" s="106"/>
      <c r="G91" s="74"/>
      <c r="H91" s="43"/>
    </row>
    <row r="92" spans="1:8" ht="15">
      <c r="A92" s="74"/>
      <c r="B92" s="74"/>
      <c r="C92" s="105"/>
      <c r="D92" s="105"/>
      <c r="E92" s="105"/>
      <c r="F92" s="106"/>
      <c r="G92" s="74"/>
      <c r="H92" s="43"/>
    </row>
    <row r="93" spans="1:8" ht="15">
      <c r="A93" s="74"/>
      <c r="B93" s="74"/>
      <c r="C93" s="105"/>
      <c r="D93" s="105"/>
      <c r="E93" s="105"/>
      <c r="F93" s="106"/>
      <c r="G93" s="74"/>
      <c r="H93" s="43"/>
    </row>
    <row r="94" spans="1:8" ht="15">
      <c r="A94" s="74"/>
      <c r="B94" s="74"/>
      <c r="C94" s="105"/>
      <c r="D94" s="105"/>
      <c r="E94" s="105"/>
      <c r="F94" s="106"/>
      <c r="G94" s="74"/>
      <c r="H94" s="43"/>
    </row>
    <row r="95" spans="1:8" ht="15">
      <c r="A95" s="74"/>
      <c r="B95" s="74"/>
      <c r="C95" s="105"/>
      <c r="D95" s="105"/>
      <c r="E95" s="105"/>
      <c r="F95" s="106"/>
      <c r="G95" s="74"/>
      <c r="H95" s="43"/>
    </row>
    <row r="96" spans="1:8" ht="15">
      <c r="A96" s="74"/>
      <c r="B96" s="74"/>
      <c r="C96" s="105"/>
      <c r="D96" s="105"/>
      <c r="E96" s="105"/>
      <c r="F96" s="106"/>
      <c r="G96" s="74"/>
      <c r="H96" s="43"/>
    </row>
    <row r="97" spans="1:8" ht="15">
      <c r="A97" s="74"/>
      <c r="B97" s="74"/>
      <c r="C97" s="105"/>
      <c r="D97" s="105"/>
      <c r="E97" s="105"/>
      <c r="F97" s="106"/>
      <c r="G97" s="74"/>
      <c r="H97" s="43"/>
    </row>
    <row r="98" spans="1:8" ht="15">
      <c r="A98" s="74"/>
      <c r="B98" s="74"/>
      <c r="C98" s="105"/>
      <c r="D98" s="105"/>
      <c r="E98" s="105"/>
      <c r="F98" s="106"/>
      <c r="G98" s="74"/>
      <c r="H98" s="43"/>
    </row>
    <row r="99" spans="1:8" ht="15">
      <c r="A99" s="74"/>
      <c r="B99" s="74"/>
      <c r="C99" s="105"/>
      <c r="D99" s="105"/>
      <c r="E99" s="105"/>
      <c r="F99" s="106"/>
      <c r="G99" s="74"/>
      <c r="H99" s="43"/>
    </row>
    <row r="100" spans="1:8" ht="15">
      <c r="A100" s="74"/>
      <c r="B100" s="74"/>
      <c r="C100" s="105"/>
      <c r="D100" s="105"/>
      <c r="E100" s="105"/>
      <c r="F100" s="106"/>
      <c r="G100" s="74"/>
      <c r="H100" s="43"/>
    </row>
    <row r="101" spans="1:8" ht="15">
      <c r="A101" s="74"/>
      <c r="B101" s="74"/>
      <c r="C101" s="105"/>
      <c r="D101" s="105"/>
      <c r="E101" s="105"/>
      <c r="F101" s="106"/>
      <c r="G101" s="74"/>
      <c r="H101" s="43"/>
    </row>
    <row r="102" spans="1:8" ht="15">
      <c r="A102" s="74"/>
      <c r="B102" s="74"/>
      <c r="C102" s="105"/>
      <c r="D102" s="105"/>
      <c r="E102" s="105"/>
      <c r="F102" s="106"/>
      <c r="G102" s="74"/>
      <c r="H102" s="43"/>
    </row>
    <row r="103" spans="1:8" ht="15">
      <c r="A103" s="101"/>
      <c r="B103" s="102"/>
      <c r="C103" s="103"/>
      <c r="D103" s="103"/>
      <c r="E103" s="103"/>
      <c r="F103" s="103"/>
      <c r="G103" s="101"/>
      <c r="H103" s="75"/>
    </row>
    <row r="104" spans="1:8" ht="15">
      <c r="A104" s="98"/>
      <c r="B104" s="98"/>
      <c r="C104" s="105"/>
      <c r="D104" s="105"/>
      <c r="E104" s="105"/>
      <c r="F104" s="106"/>
      <c r="G104" s="74"/>
      <c r="H104" s="43"/>
    </row>
    <row r="105" spans="1:8" ht="15">
      <c r="A105" s="98"/>
      <c r="B105" s="98"/>
      <c r="C105" s="105"/>
      <c r="D105" s="105"/>
      <c r="E105" s="105"/>
      <c r="F105" s="106"/>
      <c r="G105" s="74"/>
      <c r="H105" s="43"/>
    </row>
    <row r="106" spans="1:8" ht="15">
      <c r="A106" s="98"/>
      <c r="B106" s="98"/>
      <c r="C106" s="107"/>
      <c r="D106" s="105"/>
      <c r="E106" s="105"/>
      <c r="F106" s="106"/>
      <c r="G106" s="74"/>
      <c r="H106" s="43"/>
    </row>
    <row r="107" spans="1:8" ht="15">
      <c r="A107" s="74"/>
      <c r="B107" s="74"/>
      <c r="C107" s="105"/>
      <c r="D107" s="105"/>
      <c r="E107" s="105"/>
      <c r="F107" s="106"/>
      <c r="G107" s="74"/>
      <c r="H107" s="43"/>
    </row>
    <row r="108" spans="1:8" ht="15">
      <c r="A108" s="74"/>
      <c r="B108" s="74"/>
      <c r="C108" s="105"/>
      <c r="D108" s="105"/>
      <c r="E108" s="105"/>
      <c r="F108" s="106"/>
      <c r="G108" s="74"/>
      <c r="H108" s="43"/>
    </row>
    <row r="109" spans="1:8" ht="15">
      <c r="A109" s="43"/>
      <c r="B109" s="43"/>
      <c r="C109" s="81"/>
      <c r="D109" s="81"/>
      <c r="E109" s="81"/>
      <c r="F109" s="82"/>
      <c r="G109" s="43"/>
      <c r="H109" s="43"/>
    </row>
    <row r="110" spans="1:8" ht="15">
      <c r="A110" s="43"/>
      <c r="B110" s="43"/>
      <c r="C110" s="81"/>
      <c r="D110" s="81"/>
      <c r="E110" s="81"/>
      <c r="F110" s="82"/>
      <c r="G110" s="43"/>
      <c r="H110" s="43"/>
    </row>
    <row r="111" spans="1:8" ht="15">
      <c r="A111" s="43"/>
      <c r="B111" s="43"/>
      <c r="C111" s="81"/>
      <c r="D111" s="81"/>
      <c r="E111" s="81"/>
      <c r="F111" s="82"/>
      <c r="G111" s="43"/>
      <c r="H111" s="43"/>
    </row>
    <row r="112" spans="1:8" ht="15">
      <c r="A112" s="43"/>
      <c r="B112" s="43"/>
      <c r="C112" s="81"/>
      <c r="D112" s="81"/>
      <c r="E112" s="81"/>
      <c r="F112" s="82"/>
      <c r="G112" s="43"/>
      <c r="H112" s="43"/>
    </row>
  </sheetData>
  <sheetProtection/>
  <protectedRanges>
    <protectedRange sqref="D79:G81" name="Oblast9_1_3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1"/>
    <protectedRange sqref="C80:C81" name="Oblast9_1_1_2"/>
    <protectedRange sqref="C2" name="Oblast10_1_1_2"/>
  </protectedRanges>
  <mergeCells count="9">
    <mergeCell ref="A79:C79"/>
    <mergeCell ref="A80:B80"/>
    <mergeCell ref="A81:B81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1"/>
  <sheetViews>
    <sheetView zoomScaleSheetLayoutView="100" zoomScalePageLayoutView="0" workbookViewId="0" topLeftCell="A61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9.00390625" style="0" customWidth="1"/>
    <col min="8" max="8" width="57.625" style="0" bestFit="1" customWidth="1"/>
  </cols>
  <sheetData>
    <row r="1" spans="1:9" ht="16.5" thickBot="1">
      <c r="A1" s="446" t="s">
        <v>344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63" t="s">
        <v>218</v>
      </c>
      <c r="D2" s="464"/>
      <c r="E2" s="464"/>
      <c r="F2" s="464"/>
      <c r="G2" s="462"/>
      <c r="H2" s="43"/>
      <c r="I2" s="50"/>
    </row>
    <row r="3" spans="1:9" ht="57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</row>
    <row r="4" spans="1:9" ht="15.75" thickBot="1">
      <c r="A4" s="8">
        <v>501</v>
      </c>
      <c r="B4" s="9" t="s">
        <v>6</v>
      </c>
      <c r="C4" s="12">
        <f>SUM(C5:C7)</f>
        <v>280</v>
      </c>
      <c r="D4" s="137">
        <f>SUM(D5:D7)</f>
        <v>290</v>
      </c>
      <c r="E4" s="138">
        <f>SUM(E5:E7)</f>
        <v>265</v>
      </c>
      <c r="F4" s="139">
        <f>SUM(F5:F7)</f>
        <v>265</v>
      </c>
      <c r="G4" s="137"/>
      <c r="H4" s="75"/>
      <c r="I4" s="50"/>
    </row>
    <row r="5" spans="1:9" ht="14.25">
      <c r="A5" s="447" t="s">
        <v>7</v>
      </c>
      <c r="B5" s="13" t="s">
        <v>8</v>
      </c>
      <c r="C5" s="140"/>
      <c r="D5" s="140"/>
      <c r="E5" s="141"/>
      <c r="F5" s="252"/>
      <c r="G5" s="150"/>
      <c r="H5" s="43"/>
      <c r="I5" s="50"/>
    </row>
    <row r="6" spans="1:9" ht="14.25">
      <c r="A6" s="448"/>
      <c r="B6" s="19" t="s">
        <v>9</v>
      </c>
      <c r="C6" s="142">
        <v>18</v>
      </c>
      <c r="D6" s="142">
        <v>20</v>
      </c>
      <c r="E6" s="143">
        <v>15</v>
      </c>
      <c r="F6" s="253">
        <v>15</v>
      </c>
      <c r="G6" s="142"/>
      <c r="H6" s="78"/>
      <c r="I6" s="50"/>
    </row>
    <row r="7" spans="1:9" ht="15.75" thickBot="1">
      <c r="A7" s="449"/>
      <c r="B7" s="15" t="s">
        <v>10</v>
      </c>
      <c r="C7" s="145">
        <v>262</v>
      </c>
      <c r="D7" s="145">
        <v>270</v>
      </c>
      <c r="E7" s="146">
        <v>250</v>
      </c>
      <c r="F7" s="254">
        <v>250</v>
      </c>
      <c r="G7" s="424">
        <v>1</v>
      </c>
      <c r="H7" s="43"/>
      <c r="I7" s="50"/>
    </row>
    <row r="8" spans="1:9" ht="15.75" thickBot="1">
      <c r="A8" s="8">
        <v>502</v>
      </c>
      <c r="B8" s="8" t="s">
        <v>11</v>
      </c>
      <c r="C8" s="148">
        <f>SUM(C9:C12)</f>
        <v>250</v>
      </c>
      <c r="D8" s="148">
        <f>SUM(D9:D12)</f>
        <v>220</v>
      </c>
      <c r="E8" s="149">
        <f>SUM(E9:E12)</f>
        <v>255</v>
      </c>
      <c r="F8" s="139">
        <f>SUM(F9:F12)</f>
        <v>255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50">
        <v>30</v>
      </c>
      <c r="D9" s="150">
        <v>30</v>
      </c>
      <c r="E9" s="151">
        <v>35</v>
      </c>
      <c r="F9" s="255">
        <v>35</v>
      </c>
      <c r="G9" s="150"/>
      <c r="H9" s="43"/>
      <c r="I9" s="50"/>
    </row>
    <row r="10" spans="1:9" ht="14.25">
      <c r="A10" s="451"/>
      <c r="B10" s="19" t="s">
        <v>13</v>
      </c>
      <c r="C10" s="140">
        <v>170</v>
      </c>
      <c r="D10" s="140">
        <v>150</v>
      </c>
      <c r="E10" s="141">
        <v>170</v>
      </c>
      <c r="F10" s="252">
        <v>170</v>
      </c>
      <c r="G10" s="140"/>
      <c r="H10" s="43"/>
      <c r="I10" s="50"/>
    </row>
    <row r="11" spans="1:9" ht="14.25">
      <c r="A11" s="451"/>
      <c r="B11" s="19" t="s">
        <v>51</v>
      </c>
      <c r="C11" s="142">
        <v>50</v>
      </c>
      <c r="D11" s="142">
        <v>40</v>
      </c>
      <c r="E11" s="143">
        <v>50</v>
      </c>
      <c r="F11" s="253">
        <v>50</v>
      </c>
      <c r="G11" s="142"/>
      <c r="H11" s="43"/>
      <c r="I11" s="50"/>
    </row>
    <row r="12" spans="1:9" ht="15" thickBot="1">
      <c r="A12" s="452"/>
      <c r="B12" s="15" t="s">
        <v>52</v>
      </c>
      <c r="C12" s="153"/>
      <c r="D12" s="312"/>
      <c r="E12" s="154"/>
      <c r="F12" s="256"/>
      <c r="G12" s="145"/>
      <c r="H12" s="43"/>
      <c r="I12" s="50"/>
    </row>
    <row r="13" spans="1:9" ht="15.75" thickBot="1">
      <c r="A13" s="8">
        <v>504</v>
      </c>
      <c r="B13" s="9" t="s">
        <v>14</v>
      </c>
      <c r="C13" s="137"/>
      <c r="D13" s="313"/>
      <c r="E13" s="138"/>
      <c r="F13" s="147"/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37"/>
      <c r="D14" s="313"/>
      <c r="E14" s="138"/>
      <c r="F14" s="147"/>
      <c r="G14" s="137"/>
      <c r="H14" s="79"/>
      <c r="I14" s="50"/>
    </row>
    <row r="15" spans="1:9" ht="15.75" thickBot="1">
      <c r="A15" s="8">
        <v>511</v>
      </c>
      <c r="B15" s="8" t="s">
        <v>2</v>
      </c>
      <c r="C15" s="148">
        <v>120</v>
      </c>
      <c r="D15" s="148">
        <v>120</v>
      </c>
      <c r="E15" s="149">
        <v>120</v>
      </c>
      <c r="F15" s="139">
        <v>120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37">
        <v>38</v>
      </c>
      <c r="D16" s="137">
        <v>30</v>
      </c>
      <c r="E16" s="138">
        <v>38</v>
      </c>
      <c r="F16" s="147">
        <v>38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48">
        <v>8</v>
      </c>
      <c r="D17" s="148">
        <v>8</v>
      </c>
      <c r="E17" s="149">
        <v>8</v>
      </c>
      <c r="F17" s="139">
        <v>8</v>
      </c>
      <c r="G17" s="249"/>
      <c r="H17" s="43"/>
      <c r="I17" s="50"/>
    </row>
    <row r="18" spans="1:9" ht="15.75" thickBot="1">
      <c r="A18" s="8">
        <v>516</v>
      </c>
      <c r="B18" s="8" t="s">
        <v>60</v>
      </c>
      <c r="C18" s="148"/>
      <c r="D18" s="314"/>
      <c r="E18" s="149"/>
      <c r="F18" s="139"/>
      <c r="G18" s="249"/>
      <c r="H18" s="43"/>
      <c r="I18" s="50"/>
    </row>
    <row r="19" spans="1:9" ht="15.75" thickBot="1">
      <c r="A19" s="8">
        <v>518</v>
      </c>
      <c r="B19" s="8" t="s">
        <v>17</v>
      </c>
      <c r="C19" s="156">
        <f>SUM(C20:C22)</f>
        <v>898</v>
      </c>
      <c r="D19" s="18">
        <f>SUM(D20:D22)</f>
        <v>827</v>
      </c>
      <c r="E19" s="180">
        <f>SUM(E20:E22)</f>
        <v>875</v>
      </c>
      <c r="F19" s="139">
        <f>SUM(F20:F22)</f>
        <v>875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202">
        <v>20</v>
      </c>
      <c r="D20" s="202">
        <v>20</v>
      </c>
      <c r="E20" s="157">
        <v>20</v>
      </c>
      <c r="F20" s="152">
        <v>20</v>
      </c>
      <c r="G20" s="155"/>
      <c r="H20" s="75"/>
      <c r="I20" s="50"/>
    </row>
    <row r="21" spans="1:9" ht="15">
      <c r="A21" s="23"/>
      <c r="B21" s="19" t="s">
        <v>19</v>
      </c>
      <c r="C21" s="158">
        <v>150</v>
      </c>
      <c r="D21" s="158">
        <v>100</v>
      </c>
      <c r="E21" s="159">
        <v>130</v>
      </c>
      <c r="F21" s="144">
        <v>130</v>
      </c>
      <c r="G21" s="158"/>
      <c r="H21" s="75"/>
      <c r="I21" s="50"/>
    </row>
    <row r="22" spans="1:9" ht="15.75" thickBot="1">
      <c r="A22" s="23"/>
      <c r="B22" s="120" t="s">
        <v>10</v>
      </c>
      <c r="C22" s="161">
        <v>728</v>
      </c>
      <c r="D22" s="161">
        <v>707</v>
      </c>
      <c r="E22" s="162">
        <v>725</v>
      </c>
      <c r="F22" s="163">
        <v>725</v>
      </c>
      <c r="G22" s="425">
        <v>2</v>
      </c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450</v>
      </c>
      <c r="D23" s="148">
        <f>SUM(D24:D27)</f>
        <v>430</v>
      </c>
      <c r="E23" s="149">
        <f>SUM(E24:E27)</f>
        <v>555</v>
      </c>
      <c r="F23" s="139">
        <f>SUM(F24:F27)</f>
        <v>450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/>
      <c r="D24" s="315"/>
      <c r="E24" s="141">
        <v>105</v>
      </c>
      <c r="F24" s="431">
        <v>0</v>
      </c>
      <c r="G24" s="423">
        <v>105</v>
      </c>
      <c r="H24" s="43"/>
      <c r="I24" s="50"/>
    </row>
    <row r="25" spans="1:9" ht="14.25">
      <c r="A25" s="166"/>
      <c r="B25" s="167" t="s">
        <v>22</v>
      </c>
      <c r="C25" s="14">
        <v>330</v>
      </c>
      <c r="D25" s="140">
        <v>330</v>
      </c>
      <c r="E25" s="143">
        <v>330</v>
      </c>
      <c r="F25" s="253">
        <v>330</v>
      </c>
      <c r="G25" s="269" t="s">
        <v>238</v>
      </c>
      <c r="H25" s="43"/>
      <c r="I25" s="50"/>
    </row>
    <row r="26" spans="1:9" ht="14.25">
      <c r="A26" s="166"/>
      <c r="B26" s="166" t="s">
        <v>23</v>
      </c>
      <c r="C26" s="16">
        <v>120</v>
      </c>
      <c r="D26" s="168">
        <v>100</v>
      </c>
      <c r="E26" s="169">
        <v>120</v>
      </c>
      <c r="F26" s="257">
        <v>120</v>
      </c>
      <c r="G26" s="270" t="s">
        <v>219</v>
      </c>
      <c r="H26" s="43"/>
      <c r="I26" s="50"/>
    </row>
    <row r="27" spans="1:9" ht="15" thickBot="1">
      <c r="A27" s="171"/>
      <c r="B27" s="172" t="s">
        <v>24</v>
      </c>
      <c r="C27" s="31"/>
      <c r="D27" s="312"/>
      <c r="E27" s="154"/>
      <c r="F27" s="256"/>
      <c r="G27" s="153"/>
      <c r="H27" s="43"/>
      <c r="I27" s="50"/>
    </row>
    <row r="28" spans="1:9" ht="15.75" thickBot="1">
      <c r="A28" s="8">
        <v>524</v>
      </c>
      <c r="B28" s="8" t="s">
        <v>25</v>
      </c>
      <c r="C28" s="148">
        <v>36</v>
      </c>
      <c r="D28" s="148">
        <v>33</v>
      </c>
      <c r="E28" s="149">
        <v>78</v>
      </c>
      <c r="F28" s="139">
        <v>78</v>
      </c>
      <c r="G28" s="148"/>
      <c r="H28" s="75"/>
      <c r="I28" s="50"/>
    </row>
    <row r="29" spans="1:9" ht="15.75" thickBot="1">
      <c r="A29" s="8">
        <v>525</v>
      </c>
      <c r="B29" s="8" t="s">
        <v>26</v>
      </c>
      <c r="C29" s="148"/>
      <c r="D29" s="314"/>
      <c r="E29" s="149"/>
      <c r="F29" s="139"/>
      <c r="G29" s="148"/>
      <c r="H29" s="75"/>
      <c r="I29" s="50"/>
    </row>
    <row r="30" spans="1:9" ht="15.75" thickBot="1">
      <c r="A30" s="8">
        <v>527</v>
      </c>
      <c r="B30" s="8" t="s">
        <v>53</v>
      </c>
      <c r="C30" s="148">
        <v>80</v>
      </c>
      <c r="D30" s="148">
        <v>80</v>
      </c>
      <c r="E30" s="149">
        <v>80</v>
      </c>
      <c r="F30" s="139">
        <v>80</v>
      </c>
      <c r="G30" s="426">
        <v>3</v>
      </c>
      <c r="H30" s="75"/>
      <c r="I30" s="50"/>
    </row>
    <row r="31" spans="1:9" ht="15.75" thickBot="1">
      <c r="A31" s="8">
        <v>528</v>
      </c>
      <c r="B31" s="8" t="s">
        <v>54</v>
      </c>
      <c r="C31" s="148"/>
      <c r="D31" s="314"/>
      <c r="E31" s="316"/>
      <c r="F31" s="427"/>
      <c r="G31" s="148"/>
      <c r="H31" s="75"/>
      <c r="I31" s="50"/>
    </row>
    <row r="32" spans="1:9" ht="15.75" thickBot="1">
      <c r="A32" s="8">
        <v>531</v>
      </c>
      <c r="B32" s="8" t="s">
        <v>27</v>
      </c>
      <c r="C32" s="148"/>
      <c r="D32" s="314"/>
      <c r="E32" s="316"/>
      <c r="F32" s="427"/>
      <c r="G32" s="148"/>
      <c r="H32" s="75"/>
      <c r="I32" s="50"/>
    </row>
    <row r="33" spans="1:9" ht="15.75" thickBot="1">
      <c r="A33" s="8">
        <v>538</v>
      </c>
      <c r="B33" s="8" t="s">
        <v>28</v>
      </c>
      <c r="C33" s="148"/>
      <c r="D33" s="314"/>
      <c r="E33" s="316"/>
      <c r="F33" s="427"/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73"/>
      <c r="D34" s="317"/>
      <c r="E34" s="318"/>
      <c r="F34" s="428"/>
      <c r="G34" s="148"/>
      <c r="H34" s="75"/>
      <c r="I34" s="50"/>
    </row>
    <row r="35" spans="1:9" ht="15.75" thickBot="1">
      <c r="A35" s="8">
        <v>543</v>
      </c>
      <c r="B35" s="8" t="s">
        <v>30</v>
      </c>
      <c r="C35" s="148"/>
      <c r="D35" s="314"/>
      <c r="E35" s="316"/>
      <c r="F35" s="427"/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48"/>
      <c r="D36" s="314"/>
      <c r="E36" s="316"/>
      <c r="F36" s="427"/>
      <c r="G36" s="148"/>
      <c r="H36" s="75"/>
      <c r="I36" s="50"/>
    </row>
    <row r="37" spans="1:9" ht="15.75" thickBot="1">
      <c r="A37" s="8">
        <v>551</v>
      </c>
      <c r="B37" s="8" t="s">
        <v>31</v>
      </c>
      <c r="C37" s="148"/>
      <c r="D37" s="314"/>
      <c r="E37" s="316"/>
      <c r="F37" s="427"/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48"/>
      <c r="D38" s="314"/>
      <c r="E38" s="316"/>
      <c r="F38" s="427"/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48"/>
      <c r="D39" s="314"/>
      <c r="E39" s="316"/>
      <c r="F39" s="427"/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48"/>
      <c r="D40" s="314"/>
      <c r="E40" s="316"/>
      <c r="F40" s="427"/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48">
        <v>100</v>
      </c>
      <c r="D41" s="148">
        <v>100</v>
      </c>
      <c r="E41" s="149">
        <v>100</v>
      </c>
      <c r="F41" s="139">
        <v>100</v>
      </c>
      <c r="G41" s="148"/>
      <c r="H41" s="75"/>
      <c r="I41" s="50"/>
    </row>
    <row r="42" spans="1:9" ht="15.75" thickBot="1">
      <c r="A42" s="33">
        <v>549</v>
      </c>
      <c r="B42" s="8" t="s">
        <v>32</v>
      </c>
      <c r="C42" s="148">
        <v>20</v>
      </c>
      <c r="D42" s="148">
        <v>23</v>
      </c>
      <c r="E42" s="149">
        <v>23</v>
      </c>
      <c r="F42" s="139">
        <v>23</v>
      </c>
      <c r="G42" s="426">
        <v>4</v>
      </c>
      <c r="H42" s="75"/>
      <c r="I42" s="50"/>
    </row>
    <row r="43" spans="1:9" ht="15.75" thickBot="1">
      <c r="A43" s="33" t="s">
        <v>130</v>
      </c>
      <c r="B43" s="8" t="s">
        <v>68</v>
      </c>
      <c r="C43" s="148"/>
      <c r="D43" s="314"/>
      <c r="E43" s="316"/>
      <c r="F43" s="427"/>
      <c r="G43" s="148"/>
      <c r="H43" s="75"/>
      <c r="I43" s="50"/>
    </row>
    <row r="44" spans="1:9" ht="15.75" thickBot="1">
      <c r="A44" s="9">
        <v>569</v>
      </c>
      <c r="B44" s="9" t="s">
        <v>33</v>
      </c>
      <c r="C44" s="137"/>
      <c r="D44" s="313"/>
      <c r="E44" s="319"/>
      <c r="F44" s="429"/>
      <c r="G44" s="137"/>
      <c r="H44" s="75"/>
      <c r="I44" s="50"/>
    </row>
    <row r="45" spans="1:9" ht="15.75" thickBot="1">
      <c r="A45" s="33" t="s">
        <v>173</v>
      </c>
      <c r="B45" s="8" t="s">
        <v>204</v>
      </c>
      <c r="C45" s="148">
        <v>4022</v>
      </c>
      <c r="D45" s="148">
        <v>4022</v>
      </c>
      <c r="E45" s="149">
        <v>4022</v>
      </c>
      <c r="F45" s="139">
        <v>4022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205</v>
      </c>
      <c r="C46" s="173">
        <v>935</v>
      </c>
      <c r="D46" s="173">
        <v>935</v>
      </c>
      <c r="E46" s="174">
        <v>64</v>
      </c>
      <c r="F46" s="170">
        <v>64</v>
      </c>
      <c r="G46" s="251" t="s">
        <v>239</v>
      </c>
      <c r="H46" s="75"/>
      <c r="I46" s="50"/>
    </row>
    <row r="47" spans="1:9" ht="15.75" thickBot="1">
      <c r="A47" s="34"/>
      <c r="B47" s="34" t="s">
        <v>55</v>
      </c>
      <c r="C47" s="175"/>
      <c r="D47" s="320"/>
      <c r="E47" s="321"/>
      <c r="F47" s="430"/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37">
        <f>SUM(C4,C8,C13:C19,C23,C28:C47)</f>
        <v>7237</v>
      </c>
      <c r="D48" s="137">
        <f>SUM(D4,D8,D13:D19,D23,D28:D47)</f>
        <v>7118</v>
      </c>
      <c r="E48" s="138">
        <f>SUM(E4,E8,E13:E19,E23,E28:E47)</f>
        <v>6483</v>
      </c>
      <c r="F48" s="147">
        <f>SUM(F4,F8,F13:F19,F23,F28:F47)</f>
        <v>6378</v>
      </c>
      <c r="G48" s="137"/>
      <c r="H48" s="75"/>
      <c r="I48" s="50"/>
    </row>
    <row r="49" spans="1:9" ht="57" customHeight="1">
      <c r="A49" s="38"/>
      <c r="B49" s="38"/>
      <c r="C49" s="39"/>
      <c r="D49" s="322"/>
      <c r="E49" s="322"/>
      <c r="F49" s="39"/>
      <c r="G49" s="38"/>
      <c r="H49" s="75"/>
      <c r="I49" s="50"/>
    </row>
    <row r="50" spans="1:9" ht="15.75" thickBot="1">
      <c r="A50" s="38"/>
      <c r="B50" s="38"/>
      <c r="C50" s="39"/>
      <c r="D50" s="322"/>
      <c r="E50" s="322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48">
        <v>1400</v>
      </c>
      <c r="D52" s="148">
        <v>1300</v>
      </c>
      <c r="E52" s="149">
        <v>1400</v>
      </c>
      <c r="F52" s="139">
        <v>1400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48"/>
      <c r="D53" s="314"/>
      <c r="E53" s="316"/>
      <c r="F53" s="427"/>
      <c r="G53" s="8"/>
      <c r="H53" s="75"/>
      <c r="I53" s="50"/>
    </row>
    <row r="54" spans="1:9" ht="15.75" thickBot="1">
      <c r="A54" s="8">
        <v>604</v>
      </c>
      <c r="B54" s="8" t="s">
        <v>56</v>
      </c>
      <c r="C54" s="148"/>
      <c r="D54" s="314"/>
      <c r="E54" s="316"/>
      <c r="F54" s="427"/>
      <c r="G54" s="8"/>
      <c r="H54" s="75"/>
      <c r="I54" s="50"/>
    </row>
    <row r="55" spans="1:9" ht="15.75" thickBot="1">
      <c r="A55" s="33">
        <v>609</v>
      </c>
      <c r="B55" s="8" t="s">
        <v>38</v>
      </c>
      <c r="C55" s="148"/>
      <c r="D55" s="314"/>
      <c r="E55" s="316"/>
      <c r="F55" s="427"/>
      <c r="G55" s="8"/>
      <c r="H55" s="75"/>
      <c r="I55" s="50"/>
    </row>
    <row r="56" spans="1:9" ht="15.75" thickBot="1">
      <c r="A56" s="33">
        <v>641</v>
      </c>
      <c r="B56" s="8" t="s">
        <v>69</v>
      </c>
      <c r="C56" s="148"/>
      <c r="D56" s="314"/>
      <c r="E56" s="316"/>
      <c r="F56" s="427"/>
      <c r="G56" s="8"/>
      <c r="H56" s="75"/>
      <c r="I56" s="50"/>
    </row>
    <row r="57" spans="1:9" ht="15.75" thickBot="1">
      <c r="A57" s="8">
        <v>642</v>
      </c>
      <c r="B57" s="8" t="s">
        <v>29</v>
      </c>
      <c r="C57" s="148"/>
      <c r="D57" s="314"/>
      <c r="E57" s="316"/>
      <c r="F57" s="427"/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37"/>
      <c r="D58" s="313"/>
      <c r="E58" s="319"/>
      <c r="F58" s="429"/>
      <c r="G58" s="28"/>
      <c r="H58" s="43"/>
      <c r="I58" s="50"/>
    </row>
    <row r="59" spans="1:9" ht="15.75" thickBot="1">
      <c r="A59" s="8">
        <v>648</v>
      </c>
      <c r="B59" s="8" t="s">
        <v>39</v>
      </c>
      <c r="C59" s="148">
        <v>150</v>
      </c>
      <c r="D59" s="148">
        <v>130</v>
      </c>
      <c r="E59" s="149">
        <v>150</v>
      </c>
      <c r="F59" s="139">
        <v>150</v>
      </c>
      <c r="G59" s="8"/>
      <c r="H59" s="75"/>
      <c r="I59" s="50"/>
    </row>
    <row r="60" spans="1:9" ht="15.75" thickBot="1">
      <c r="A60" s="8">
        <v>649</v>
      </c>
      <c r="B60" s="8" t="s">
        <v>40</v>
      </c>
      <c r="C60" s="148"/>
      <c r="D60" s="314"/>
      <c r="E60" s="316"/>
      <c r="F60" s="427"/>
      <c r="G60" s="8"/>
      <c r="H60" s="75"/>
      <c r="I60" s="50"/>
    </row>
    <row r="61" spans="1:9" ht="15.75" thickBot="1">
      <c r="A61" s="8">
        <v>662</v>
      </c>
      <c r="B61" s="8" t="s">
        <v>41</v>
      </c>
      <c r="C61" s="148"/>
      <c r="D61" s="314"/>
      <c r="E61" s="316"/>
      <c r="F61" s="427"/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155"/>
      <c r="D62" s="323"/>
      <c r="E62" s="324"/>
      <c r="F62" s="433"/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56">
        <f>SUM(C64:C66)</f>
        <v>4957</v>
      </c>
      <c r="D63" s="156">
        <f>SUM(D64:D66)</f>
        <v>4957</v>
      </c>
      <c r="E63" s="180">
        <f>SUM(E64:E66)</f>
        <v>4086</v>
      </c>
      <c r="F63" s="139">
        <f>SUM(F64:F66)</f>
        <v>4086</v>
      </c>
      <c r="G63" s="41"/>
      <c r="H63" s="43"/>
      <c r="I63" s="50"/>
    </row>
    <row r="64" spans="1:9" ht="15.75" thickBot="1">
      <c r="A64" s="181" t="s">
        <v>7</v>
      </c>
      <c r="B64" s="182" t="s">
        <v>206</v>
      </c>
      <c r="C64" s="184"/>
      <c r="D64" s="325"/>
      <c r="E64" s="326"/>
      <c r="F64" s="432"/>
      <c r="G64" s="207" t="s">
        <v>207</v>
      </c>
      <c r="H64" s="43"/>
      <c r="I64" s="50"/>
    </row>
    <row r="65" spans="1:9" ht="15.75" thickBot="1">
      <c r="A65" s="181"/>
      <c r="B65" s="115" t="s">
        <v>208</v>
      </c>
      <c r="C65" s="148">
        <v>4022</v>
      </c>
      <c r="D65" s="148">
        <v>4022</v>
      </c>
      <c r="E65" s="178">
        <v>4022</v>
      </c>
      <c r="F65" s="179">
        <v>4022</v>
      </c>
      <c r="G65" s="56" t="s">
        <v>175</v>
      </c>
      <c r="H65" s="43"/>
      <c r="I65" s="50"/>
    </row>
    <row r="66" spans="1:9" ht="15.75" thickBot="1">
      <c r="A66" s="187"/>
      <c r="B66" s="188" t="s">
        <v>209</v>
      </c>
      <c r="C66" s="175">
        <v>935</v>
      </c>
      <c r="D66" s="175">
        <v>935</v>
      </c>
      <c r="E66" s="189">
        <v>64</v>
      </c>
      <c r="F66" s="177">
        <v>64</v>
      </c>
      <c r="G66" s="42" t="s">
        <v>239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6507</v>
      </c>
      <c r="D67" s="12">
        <f>SUM(D52:D63)</f>
        <v>6387</v>
      </c>
      <c r="E67" s="10">
        <f>SUM(E52:E63)</f>
        <v>5636</v>
      </c>
      <c r="F67" s="147">
        <f>SUM(F52:F63)</f>
        <v>5636</v>
      </c>
      <c r="G67" s="9"/>
      <c r="H67" s="75"/>
      <c r="I67" s="50"/>
    </row>
    <row r="68" spans="1:9" ht="15">
      <c r="A68" s="38"/>
      <c r="B68" s="38"/>
      <c r="C68" s="39"/>
      <c r="D68" s="322"/>
      <c r="E68" s="322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379"/>
      <c r="E69" s="379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327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6507</v>
      </c>
      <c r="D71" s="127">
        <f>SUM(D67)</f>
        <v>6387</v>
      </c>
      <c r="E71" s="192">
        <f>SUM(E67)</f>
        <v>5636</v>
      </c>
      <c r="F71" s="193">
        <f>SUM(F67)</f>
        <v>5636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7237</v>
      </c>
      <c r="D73" s="64">
        <f>SUM(D48)</f>
        <v>7118</v>
      </c>
      <c r="E73" s="196">
        <f>SUM(E48)</f>
        <v>6483</v>
      </c>
      <c r="F73" s="197">
        <f>SUM(F48)</f>
        <v>6378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</row>
    <row r="75" spans="1:9" ht="15.75" thickBot="1">
      <c r="A75" s="8"/>
      <c r="B75" s="47" t="s">
        <v>187</v>
      </c>
      <c r="C75" s="48">
        <f>SUM(C73-C71)</f>
        <v>730</v>
      </c>
      <c r="D75" s="48">
        <f>SUM(D73-D71)</f>
        <v>731</v>
      </c>
      <c r="E75" s="311">
        <f>SUM(E73-E71)</f>
        <v>847</v>
      </c>
      <c r="F75" s="311">
        <f>SUM(F73-F71)</f>
        <v>742</v>
      </c>
      <c r="G75" s="8">
        <v>742</v>
      </c>
      <c r="H75" s="75"/>
      <c r="I75" s="50"/>
    </row>
    <row r="76" spans="1:9" ht="15">
      <c r="A76" s="38"/>
      <c r="B76" s="52"/>
      <c r="C76" s="53"/>
      <c r="D76" s="53"/>
      <c r="E76" s="103"/>
      <c r="F76" s="103"/>
      <c r="G76" s="38"/>
      <c r="H76" s="75"/>
      <c r="I76" s="50"/>
    </row>
    <row r="77" spans="1:9" ht="15">
      <c r="A77" s="38"/>
      <c r="B77" s="52"/>
      <c r="C77" s="53"/>
      <c r="D77" s="53"/>
      <c r="E77" s="103"/>
      <c r="F77" s="10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9" ht="15">
      <c r="A79" s="38"/>
      <c r="B79" s="52"/>
      <c r="C79" s="53"/>
      <c r="D79" s="53"/>
      <c r="E79" s="53"/>
      <c r="G79" s="38"/>
      <c r="H79" s="75"/>
      <c r="I79" s="50"/>
    </row>
    <row r="80" spans="1:9" ht="15">
      <c r="A80" s="206" t="s">
        <v>199</v>
      </c>
      <c r="B80" s="374"/>
      <c r="C80" s="44"/>
      <c r="D80" s="44"/>
      <c r="E80" s="44"/>
      <c r="G80" s="38"/>
      <c r="H80" s="75"/>
      <c r="I80" s="50"/>
    </row>
    <row r="81" spans="1:9" ht="15">
      <c r="A81" s="374"/>
      <c r="B81" s="374" t="s">
        <v>144</v>
      </c>
      <c r="C81" s="44"/>
      <c r="D81" s="44"/>
      <c r="E81" s="44"/>
      <c r="G81" s="38"/>
      <c r="H81" s="75"/>
      <c r="I81" s="50"/>
    </row>
    <row r="82" spans="1:9" ht="15">
      <c r="A82" s="374"/>
      <c r="B82" s="374" t="s">
        <v>220</v>
      </c>
      <c r="C82" s="44"/>
      <c r="D82" s="44"/>
      <c r="E82" s="44"/>
      <c r="G82" s="38"/>
      <c r="H82" s="75"/>
      <c r="I82" s="50"/>
    </row>
    <row r="83" spans="1:9" ht="15">
      <c r="A83" s="43"/>
      <c r="B83" s="43" t="s">
        <v>145</v>
      </c>
      <c r="C83" s="44"/>
      <c r="D83" s="44"/>
      <c r="E83" s="44"/>
      <c r="G83" s="38"/>
      <c r="H83" s="75"/>
      <c r="I83" s="50"/>
    </row>
    <row r="84" spans="1:9" ht="15">
      <c r="A84" s="43"/>
      <c r="B84" s="43" t="s">
        <v>146</v>
      </c>
      <c r="C84" s="44"/>
      <c r="D84" s="44"/>
      <c r="E84" s="44"/>
      <c r="G84" s="38"/>
      <c r="H84" s="75"/>
      <c r="I84" s="50"/>
    </row>
    <row r="85" spans="1:8" ht="15">
      <c r="A85" s="43"/>
      <c r="B85" s="43" t="s">
        <v>147</v>
      </c>
      <c r="C85" s="44"/>
      <c r="D85" s="44"/>
      <c r="E85" s="44"/>
      <c r="G85" s="38"/>
      <c r="H85" s="75"/>
    </row>
    <row r="86" spans="1:8" ht="15">
      <c r="A86" s="116" t="s">
        <v>200</v>
      </c>
      <c r="B86" s="43"/>
      <c r="C86" s="44"/>
      <c r="D86" s="44"/>
      <c r="E86" s="44"/>
      <c r="G86" s="38"/>
      <c r="H86" s="75"/>
    </row>
    <row r="87" spans="1:8" ht="15">
      <c r="A87" s="43"/>
      <c r="B87" s="43" t="s">
        <v>201</v>
      </c>
      <c r="C87" s="44"/>
      <c r="D87" s="44"/>
      <c r="E87" s="44"/>
      <c r="G87" s="38"/>
      <c r="H87" s="75"/>
    </row>
    <row r="88" spans="1:8" ht="15">
      <c r="A88" s="43"/>
      <c r="B88" s="43" t="s">
        <v>148</v>
      </c>
      <c r="C88" s="44"/>
      <c r="D88" s="44"/>
      <c r="E88" s="44"/>
      <c r="G88" s="38"/>
      <c r="H88" s="75"/>
    </row>
    <row r="89" spans="1:8" ht="15">
      <c r="A89" s="43"/>
      <c r="B89" s="43" t="s">
        <v>149</v>
      </c>
      <c r="C89" s="44"/>
      <c r="D89" s="44"/>
      <c r="E89" s="44"/>
      <c r="G89" s="38"/>
      <c r="H89" s="75"/>
    </row>
    <row r="90" spans="1:8" ht="15">
      <c r="A90" s="43"/>
      <c r="B90" s="43" t="s">
        <v>150</v>
      </c>
      <c r="C90" s="44"/>
      <c r="D90" s="44"/>
      <c r="E90" s="44"/>
      <c r="G90" s="38"/>
      <c r="H90" s="75"/>
    </row>
    <row r="91" spans="1:8" ht="15">
      <c r="A91" s="43"/>
      <c r="B91" s="43" t="s">
        <v>151</v>
      </c>
      <c r="C91" s="44"/>
      <c r="D91" s="44"/>
      <c r="E91" s="44"/>
      <c r="G91" s="38"/>
      <c r="H91" s="75"/>
    </row>
    <row r="92" spans="1:8" ht="15">
      <c r="A92" s="43"/>
      <c r="B92" s="43" t="s">
        <v>152</v>
      </c>
      <c r="C92" s="44"/>
      <c r="D92" s="44"/>
      <c r="E92" s="44"/>
      <c r="G92" s="38"/>
      <c r="H92" s="75"/>
    </row>
    <row r="93" spans="1:8" ht="15">
      <c r="A93" s="43"/>
      <c r="B93" s="43" t="s">
        <v>221</v>
      </c>
      <c r="C93" s="44"/>
      <c r="D93" s="44"/>
      <c r="E93" s="44"/>
      <c r="G93" s="38"/>
      <c r="H93" s="75"/>
    </row>
    <row r="94" spans="1:8" ht="15">
      <c r="A94" s="43"/>
      <c r="B94" s="43" t="s">
        <v>153</v>
      </c>
      <c r="C94" s="44"/>
      <c r="D94" s="44"/>
      <c r="E94" s="44"/>
      <c r="G94" s="38"/>
      <c r="H94" s="75"/>
    </row>
    <row r="95" spans="1:8" ht="15">
      <c r="A95" s="116" t="s">
        <v>202</v>
      </c>
      <c r="B95" s="43"/>
      <c r="C95" s="44"/>
      <c r="D95" s="44"/>
      <c r="E95" s="44"/>
      <c r="G95" s="38"/>
      <c r="H95" s="75"/>
    </row>
    <row r="96" spans="1:8" ht="15">
      <c r="A96" s="43"/>
      <c r="B96" s="43" t="s">
        <v>154</v>
      </c>
      <c r="C96" s="44"/>
      <c r="D96" s="44"/>
      <c r="E96" s="44"/>
      <c r="G96" s="38"/>
      <c r="H96" s="75"/>
    </row>
    <row r="97" spans="1:8" ht="15">
      <c r="A97" s="43"/>
      <c r="B97" s="43" t="s">
        <v>155</v>
      </c>
      <c r="C97" s="44"/>
      <c r="D97" s="44"/>
      <c r="E97" s="44"/>
      <c r="G97" s="38"/>
      <c r="H97" s="75"/>
    </row>
    <row r="98" spans="1:8" ht="15">
      <c r="A98" s="43"/>
      <c r="B98" s="43" t="s">
        <v>156</v>
      </c>
      <c r="C98" s="44"/>
      <c r="D98" s="44"/>
      <c r="E98" s="44"/>
      <c r="G98" s="38"/>
      <c r="H98" s="75"/>
    </row>
    <row r="99" spans="1:8" ht="15">
      <c r="A99" s="116" t="s">
        <v>203</v>
      </c>
      <c r="B99" s="43"/>
      <c r="C99" s="44"/>
      <c r="D99" s="44"/>
      <c r="E99" s="44"/>
      <c r="G99" s="38"/>
      <c r="H99" s="75"/>
    </row>
    <row r="100" spans="1:8" ht="15">
      <c r="A100" s="43"/>
      <c r="B100" s="43" t="s">
        <v>135</v>
      </c>
      <c r="C100" s="44"/>
      <c r="D100" s="44"/>
      <c r="E100" s="44"/>
      <c r="G100" s="38"/>
      <c r="H100" s="75"/>
    </row>
    <row r="101" spans="1:8" ht="15">
      <c r="A101" s="75"/>
      <c r="B101" s="201"/>
      <c r="C101" s="52"/>
      <c r="D101" s="53"/>
      <c r="E101" s="53"/>
      <c r="F101" s="53"/>
      <c r="G101" s="53"/>
      <c r="H101" s="38"/>
    </row>
    <row r="102" spans="1:8" ht="15">
      <c r="A102" s="75"/>
      <c r="B102" s="201"/>
      <c r="C102" s="52"/>
      <c r="D102" s="53"/>
      <c r="E102" s="53"/>
      <c r="F102" s="53"/>
      <c r="G102" s="53"/>
      <c r="H102" s="38"/>
    </row>
    <row r="103" spans="1:8" ht="15">
      <c r="A103" s="75"/>
      <c r="B103" s="38"/>
      <c r="C103" s="52"/>
      <c r="D103" s="53"/>
      <c r="E103" s="53"/>
      <c r="F103" s="53"/>
      <c r="G103" s="53"/>
      <c r="H103" s="38"/>
    </row>
    <row r="104" spans="1:8" ht="15">
      <c r="A104" s="445" t="s">
        <v>222</v>
      </c>
      <c r="B104" s="445"/>
      <c r="C104" s="44"/>
      <c r="D104" s="44"/>
      <c r="E104" s="44"/>
      <c r="F104" s="45"/>
      <c r="G104" s="43"/>
      <c r="H104" s="43"/>
    </row>
    <row r="105" spans="1:8" ht="15">
      <c r="A105" s="445" t="s">
        <v>223</v>
      </c>
      <c r="B105" s="445"/>
      <c r="C105" s="44"/>
      <c r="D105" s="44"/>
      <c r="E105" s="44"/>
      <c r="F105" s="45"/>
      <c r="G105" s="43"/>
      <c r="H105" s="43"/>
    </row>
    <row r="106" spans="1:8" ht="15">
      <c r="A106" s="445" t="s">
        <v>272</v>
      </c>
      <c r="B106" s="445"/>
      <c r="C106" s="44"/>
      <c r="D106" s="44"/>
      <c r="E106" s="44"/>
      <c r="F106" s="45"/>
      <c r="G106" s="43"/>
      <c r="H106" s="43"/>
    </row>
    <row r="107" spans="1:8" ht="15">
      <c r="A107" s="43"/>
      <c r="B107" s="43"/>
      <c r="C107" s="44"/>
      <c r="D107" s="44"/>
      <c r="E107" s="44"/>
      <c r="F107" s="45"/>
      <c r="G107" s="43"/>
      <c r="H107" s="43"/>
    </row>
    <row r="108" spans="1:8" ht="15">
      <c r="A108" s="43"/>
      <c r="B108" s="43"/>
      <c r="C108" s="44"/>
      <c r="D108" s="44"/>
      <c r="E108" s="44"/>
      <c r="F108" s="45"/>
      <c r="G108" s="43"/>
      <c r="H108" s="43"/>
    </row>
    <row r="109" spans="1:8" ht="15">
      <c r="A109" s="43"/>
      <c r="B109" s="43"/>
      <c r="C109" s="44"/>
      <c r="D109" s="44"/>
      <c r="E109" s="44"/>
      <c r="F109" s="45"/>
      <c r="G109" s="43"/>
      <c r="H109" s="43"/>
    </row>
    <row r="110" spans="1:8" ht="15">
      <c r="A110" s="43"/>
      <c r="B110" s="43"/>
      <c r="C110" s="44"/>
      <c r="D110" s="44"/>
      <c r="E110" s="44"/>
      <c r="F110" s="45"/>
      <c r="G110" s="43"/>
      <c r="H110" s="43"/>
    </row>
    <row r="111" spans="1:8" ht="15">
      <c r="A111" s="43"/>
      <c r="B111" s="43"/>
      <c r="C111" s="44"/>
      <c r="D111" s="44"/>
      <c r="E111" s="44"/>
      <c r="F111" s="45"/>
      <c r="G111" s="43"/>
      <c r="H111" s="43"/>
    </row>
    <row r="112" spans="1:8" ht="15">
      <c r="A112" s="43"/>
      <c r="B112" s="43"/>
      <c r="C112" s="44"/>
      <c r="D112" s="44"/>
      <c r="E112" s="44"/>
      <c r="F112" s="45"/>
      <c r="G112" s="43"/>
      <c r="H112" s="43"/>
    </row>
    <row r="113" spans="1:8" ht="15">
      <c r="A113" s="43"/>
      <c r="B113" s="43"/>
      <c r="C113" s="44"/>
      <c r="D113" s="44"/>
      <c r="E113" s="44"/>
      <c r="F113" s="45"/>
      <c r="G113" s="43"/>
      <c r="H113" s="43"/>
    </row>
    <row r="114" spans="1:5" ht="14.25">
      <c r="A114" s="43"/>
      <c r="B114" s="43"/>
      <c r="C114" s="44"/>
      <c r="D114" s="44"/>
      <c r="E114" s="44"/>
    </row>
    <row r="115" spans="1:5" ht="14.25">
      <c r="A115" s="43"/>
      <c r="B115" s="43"/>
      <c r="C115" s="44"/>
      <c r="D115" s="44"/>
      <c r="E115" s="44"/>
    </row>
    <row r="116" spans="1:8" ht="15">
      <c r="A116" s="43"/>
      <c r="B116" s="43"/>
      <c r="C116" s="44"/>
      <c r="D116" s="44"/>
      <c r="E116" s="44"/>
      <c r="F116" s="45"/>
      <c r="G116" s="43"/>
      <c r="H116" s="43"/>
    </row>
    <row r="117" spans="1:8" ht="15">
      <c r="A117" s="43"/>
      <c r="B117" s="43"/>
      <c r="C117" s="44"/>
      <c r="D117" s="44"/>
      <c r="E117" s="44"/>
      <c r="F117" s="45"/>
      <c r="G117" s="43"/>
      <c r="H117" s="43"/>
    </row>
    <row r="118" spans="1:8" ht="15">
      <c r="A118" s="43"/>
      <c r="B118" s="43"/>
      <c r="C118" s="44"/>
      <c r="D118" s="44"/>
      <c r="E118" s="44"/>
      <c r="F118" s="45"/>
      <c r="G118" s="43"/>
      <c r="H118" s="43"/>
    </row>
    <row r="119" spans="1:8" ht="15">
      <c r="A119" s="43"/>
      <c r="B119" s="43"/>
      <c r="C119" s="44"/>
      <c r="D119" s="44"/>
      <c r="E119" s="44"/>
      <c r="F119" s="45"/>
      <c r="G119" s="43"/>
      <c r="H119" s="43"/>
    </row>
    <row r="120" spans="1:8" ht="15">
      <c r="A120" s="43"/>
      <c r="B120" s="43"/>
      <c r="C120" s="44"/>
      <c r="D120" s="44"/>
      <c r="E120" s="44"/>
      <c r="F120" s="45"/>
      <c r="G120" s="43"/>
      <c r="H120" s="43"/>
    </row>
    <row r="121" spans="1:8" ht="15">
      <c r="A121" s="43"/>
      <c r="B121" s="43"/>
      <c r="C121" s="44"/>
      <c r="D121" s="44"/>
      <c r="E121" s="44"/>
      <c r="F121" s="45"/>
      <c r="G121" s="43"/>
      <c r="H121" s="43"/>
    </row>
  </sheetData>
  <sheetProtection/>
  <protectedRanges>
    <protectedRange sqref="C2" name="Oblast10_1_2"/>
    <protectedRange sqref="C104:G106" name="Oblast9_1_3"/>
    <protectedRange sqref="D52:G63" name="Oblast8_1_2"/>
    <protectedRange sqref="D9:G18" name="Oblast4_1_2"/>
    <protectedRange sqref="D20:G22" name="Oblast3_1_2"/>
    <protectedRange sqref="D9:G18" name="Oblast2_1_2"/>
    <protectedRange sqref="D5:G7" name="Oblast1_1_2"/>
    <protectedRange sqref="D20:G22" name="Oblast6_1_2"/>
    <protectedRange sqref="D24:G47" name="Oblast7_1_2"/>
    <protectedRange sqref="D64:G66" name="Oblast8_2_1_2"/>
    <protectedRange sqref="C80:E82" name="Oblast9_1_1_1_2"/>
    <protectedRange sqref="C9:C18" name="Oblast4_1_1_3"/>
    <protectedRange sqref="C20:C22" name="Oblast3_1_1_3"/>
    <protectedRange sqref="C9:C18" name="Oblast2_1_1_3"/>
    <protectedRange sqref="C5:C7" name="Oblast1_1_1_3"/>
    <protectedRange sqref="C20:C22" name="Oblast6_1_1_3"/>
    <protectedRange sqref="C24:C47" name="Oblast7_1_1_3"/>
    <protectedRange sqref="C52:C63" name="Oblast8_1_1_3"/>
    <protectedRange sqref="C64:C66" name="Oblast8_2_3"/>
  </protectedRanges>
  <mergeCells count="9">
    <mergeCell ref="A105:B105"/>
    <mergeCell ref="A78:G78"/>
    <mergeCell ref="A106:B106"/>
    <mergeCell ref="A1:G1"/>
    <mergeCell ref="A2:B2"/>
    <mergeCell ref="C2:G2"/>
    <mergeCell ref="A5:A7"/>
    <mergeCell ref="A9:A12"/>
    <mergeCell ref="A104:B104"/>
  </mergeCells>
  <printOptions/>
  <pageMargins left="0.7" right="0.7" top="0.787401575" bottom="0.787401575" header="0.3" footer="0.3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SheetLayoutView="100" zoomScalePageLayoutView="0" workbookViewId="0" topLeftCell="A58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9" ht="16.5" thickBot="1">
      <c r="A1" s="446" t="s">
        <v>349</v>
      </c>
      <c r="B1" s="446"/>
      <c r="C1" s="446"/>
      <c r="D1" s="446"/>
      <c r="E1" s="446"/>
      <c r="F1" s="446"/>
      <c r="G1" s="446"/>
      <c r="H1" s="43"/>
      <c r="I1" s="50"/>
    </row>
    <row r="2" spans="1:9" ht="16.5" thickBot="1">
      <c r="A2" s="453" t="s">
        <v>3</v>
      </c>
      <c r="B2" s="454"/>
      <c r="C2" s="459" t="s">
        <v>240</v>
      </c>
      <c r="D2" s="456"/>
      <c r="E2" s="456"/>
      <c r="F2" s="456"/>
      <c r="G2" s="457"/>
      <c r="H2" s="43"/>
      <c r="I2" s="50"/>
    </row>
    <row r="3" spans="1:9" ht="57" customHeight="1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</row>
    <row r="4" spans="1:9" ht="15.75" thickBot="1">
      <c r="A4" s="8">
        <v>501</v>
      </c>
      <c r="B4" s="9" t="s">
        <v>6</v>
      </c>
      <c r="C4" s="18">
        <f>SUM(C5:C7)</f>
        <v>215</v>
      </c>
      <c r="D4" s="137">
        <f>SUM(D5:D7)</f>
        <v>190</v>
      </c>
      <c r="E4" s="138">
        <f>SUM(E5:E7)</f>
        <v>215</v>
      </c>
      <c r="F4" s="139">
        <f>SUM(F5:F7)</f>
        <v>215</v>
      </c>
      <c r="G4" s="137"/>
      <c r="H4" s="75"/>
      <c r="I4" s="50"/>
    </row>
    <row r="5" spans="1:9" ht="14.25">
      <c r="A5" s="447" t="s">
        <v>7</v>
      </c>
      <c r="B5" s="13" t="s">
        <v>8</v>
      </c>
      <c r="C5" s="20"/>
      <c r="D5" s="140"/>
      <c r="E5" s="141"/>
      <c r="F5" s="252"/>
      <c r="G5" s="150"/>
      <c r="H5" s="43"/>
      <c r="I5" s="50"/>
    </row>
    <row r="6" spans="1:9" ht="14.25">
      <c r="A6" s="448"/>
      <c r="B6" s="19" t="s">
        <v>9</v>
      </c>
      <c r="C6" s="14">
        <v>10</v>
      </c>
      <c r="D6" s="142">
        <v>10</v>
      </c>
      <c r="E6" s="143">
        <v>10</v>
      </c>
      <c r="F6" s="253">
        <v>10</v>
      </c>
      <c r="G6" s="142"/>
      <c r="H6" s="78"/>
      <c r="I6" s="50"/>
    </row>
    <row r="7" spans="1:9" ht="15" thickBot="1">
      <c r="A7" s="449"/>
      <c r="B7" s="15" t="s">
        <v>10</v>
      </c>
      <c r="C7" s="22">
        <v>205</v>
      </c>
      <c r="D7" s="145">
        <v>180</v>
      </c>
      <c r="E7" s="146">
        <v>205</v>
      </c>
      <c r="F7" s="254">
        <v>205</v>
      </c>
      <c r="G7" s="168"/>
      <c r="H7" s="43"/>
      <c r="I7" s="50"/>
    </row>
    <row r="8" spans="1:9" ht="15.75" thickBot="1">
      <c r="A8" s="8">
        <v>502</v>
      </c>
      <c r="B8" s="8" t="s">
        <v>11</v>
      </c>
      <c r="C8" s="18">
        <f>SUM(C9:C12)</f>
        <v>390</v>
      </c>
      <c r="D8" s="148">
        <f>SUM(D9:D12)</f>
        <v>375</v>
      </c>
      <c r="E8" s="149">
        <f>SUM(E9:E12)</f>
        <v>390</v>
      </c>
      <c r="F8" s="139">
        <f>SUM(F9:F12)</f>
        <v>390</v>
      </c>
      <c r="G8" s="148"/>
      <c r="H8" s="75"/>
      <c r="I8" s="50"/>
    </row>
    <row r="9" spans="1:9" ht="14.25">
      <c r="A9" s="450" t="s">
        <v>7</v>
      </c>
      <c r="B9" s="122" t="s">
        <v>12</v>
      </c>
      <c r="C9" s="119">
        <v>85</v>
      </c>
      <c r="D9" s="150">
        <v>90</v>
      </c>
      <c r="E9" s="151">
        <v>85</v>
      </c>
      <c r="F9" s="255">
        <v>85</v>
      </c>
      <c r="G9" s="150"/>
      <c r="H9" s="43"/>
      <c r="I9" s="50"/>
    </row>
    <row r="10" spans="1:9" ht="14.25">
      <c r="A10" s="451"/>
      <c r="B10" s="19" t="s">
        <v>13</v>
      </c>
      <c r="C10" s="20">
        <v>185</v>
      </c>
      <c r="D10" s="140">
        <v>170</v>
      </c>
      <c r="E10" s="141">
        <v>185</v>
      </c>
      <c r="F10" s="252">
        <v>185</v>
      </c>
      <c r="G10" s="140"/>
      <c r="H10" s="43"/>
      <c r="I10" s="50"/>
    </row>
    <row r="11" spans="1:9" ht="14.25">
      <c r="A11" s="451"/>
      <c r="B11" s="19" t="s">
        <v>51</v>
      </c>
      <c r="C11" s="14">
        <v>120</v>
      </c>
      <c r="D11" s="142">
        <v>115</v>
      </c>
      <c r="E11" s="143">
        <v>120</v>
      </c>
      <c r="F11" s="253">
        <v>120</v>
      </c>
      <c r="G11" s="142"/>
      <c r="H11" s="43"/>
      <c r="I11" s="50"/>
    </row>
    <row r="12" spans="1:9" ht="15" thickBot="1">
      <c r="A12" s="452"/>
      <c r="B12" s="15" t="s">
        <v>52</v>
      </c>
      <c r="C12" s="31"/>
      <c r="D12" s="153"/>
      <c r="E12" s="154"/>
      <c r="F12" s="256"/>
      <c r="G12" s="145"/>
      <c r="H12" s="43"/>
      <c r="I12" s="50"/>
    </row>
    <row r="13" spans="1:9" ht="15.75" thickBot="1">
      <c r="A13" s="8">
        <v>504</v>
      </c>
      <c r="B13" s="9" t="s">
        <v>14</v>
      </c>
      <c r="C13" s="12"/>
      <c r="D13" s="137"/>
      <c r="E13" s="138"/>
      <c r="F13" s="147"/>
      <c r="G13" s="137"/>
      <c r="H13" s="38"/>
      <c r="I13" s="50"/>
    </row>
    <row r="14" spans="1:9" ht="15.75" thickBot="1">
      <c r="A14" s="54" t="s">
        <v>58</v>
      </c>
      <c r="B14" s="9" t="s">
        <v>59</v>
      </c>
      <c r="C14" s="12"/>
      <c r="D14" s="137"/>
      <c r="E14" s="138"/>
      <c r="F14" s="147"/>
      <c r="G14" s="137"/>
      <c r="H14" s="79"/>
      <c r="I14" s="50"/>
    </row>
    <row r="15" spans="1:9" ht="15.75" thickBot="1">
      <c r="A15" s="8">
        <v>511</v>
      </c>
      <c r="B15" s="8" t="s">
        <v>2</v>
      </c>
      <c r="C15" s="18">
        <v>35</v>
      </c>
      <c r="D15" s="148">
        <v>25</v>
      </c>
      <c r="E15" s="149">
        <v>30</v>
      </c>
      <c r="F15" s="139">
        <v>30</v>
      </c>
      <c r="G15" s="249"/>
      <c r="H15" s="73"/>
      <c r="I15" s="50"/>
    </row>
    <row r="16" spans="1:9" ht="15.75" thickBot="1">
      <c r="A16" s="9">
        <v>512</v>
      </c>
      <c r="B16" s="8" t="s">
        <v>15</v>
      </c>
      <c r="C16" s="12">
        <v>40</v>
      </c>
      <c r="D16" s="137">
        <v>25</v>
      </c>
      <c r="E16" s="138">
        <v>30</v>
      </c>
      <c r="F16" s="147">
        <v>30</v>
      </c>
      <c r="G16" s="148"/>
      <c r="H16" s="75"/>
      <c r="I16" s="50"/>
    </row>
    <row r="17" spans="1:9" ht="15.75" thickBot="1">
      <c r="A17" s="8">
        <v>513</v>
      </c>
      <c r="B17" s="8" t="s">
        <v>16</v>
      </c>
      <c r="C17" s="18">
        <v>1</v>
      </c>
      <c r="D17" s="148">
        <v>3</v>
      </c>
      <c r="E17" s="149">
        <v>1</v>
      </c>
      <c r="F17" s="139">
        <v>1</v>
      </c>
      <c r="G17" s="249" t="s">
        <v>273</v>
      </c>
      <c r="H17" s="43"/>
      <c r="I17" s="50"/>
    </row>
    <row r="18" spans="1:9" ht="15.75" thickBot="1">
      <c r="A18" s="8">
        <v>516</v>
      </c>
      <c r="B18" s="8" t="s">
        <v>60</v>
      </c>
      <c r="C18" s="18"/>
      <c r="D18" s="148"/>
      <c r="E18" s="149"/>
      <c r="F18" s="139"/>
      <c r="G18" s="249"/>
      <c r="H18" s="43"/>
      <c r="I18" s="50"/>
    </row>
    <row r="19" spans="1:9" ht="15.75" thickBot="1">
      <c r="A19" s="8">
        <v>518</v>
      </c>
      <c r="B19" s="8" t="s">
        <v>17</v>
      </c>
      <c r="C19" s="18">
        <f>SUM(C20:C22)</f>
        <v>510</v>
      </c>
      <c r="D19" s="156">
        <f>SUM(D20:D22)</f>
        <v>468</v>
      </c>
      <c r="E19" s="180">
        <f>SUM(E20:E22)</f>
        <v>500</v>
      </c>
      <c r="F19" s="139">
        <f>SUM(F20:F22)</f>
        <v>500</v>
      </c>
      <c r="G19" s="148"/>
      <c r="H19" s="75"/>
      <c r="I19" s="50"/>
    </row>
    <row r="20" spans="1:9" ht="15">
      <c r="A20" s="25" t="s">
        <v>7</v>
      </c>
      <c r="B20" s="122" t="s">
        <v>18</v>
      </c>
      <c r="C20" s="129">
        <v>20</v>
      </c>
      <c r="D20" s="202">
        <v>20</v>
      </c>
      <c r="E20" s="157">
        <v>20</v>
      </c>
      <c r="F20" s="152">
        <v>20</v>
      </c>
      <c r="G20" s="155"/>
      <c r="H20" s="75"/>
      <c r="I20" s="50"/>
    </row>
    <row r="21" spans="1:9" ht="15">
      <c r="A21" s="23"/>
      <c r="B21" s="19" t="s">
        <v>19</v>
      </c>
      <c r="C21" s="49">
        <v>230</v>
      </c>
      <c r="D21" s="158">
        <v>230</v>
      </c>
      <c r="E21" s="159">
        <v>230</v>
      </c>
      <c r="F21" s="144">
        <v>230</v>
      </c>
      <c r="G21" s="158"/>
      <c r="H21" s="75"/>
      <c r="I21" s="50"/>
    </row>
    <row r="22" spans="1:9" ht="15.75" thickBot="1">
      <c r="A22" s="23"/>
      <c r="B22" s="120" t="s">
        <v>10</v>
      </c>
      <c r="C22" s="160">
        <v>260</v>
      </c>
      <c r="D22" s="161">
        <v>218</v>
      </c>
      <c r="E22" s="162">
        <v>250</v>
      </c>
      <c r="F22" s="163">
        <v>250</v>
      </c>
      <c r="G22" s="173"/>
      <c r="H22" s="75"/>
      <c r="I22" s="50"/>
    </row>
    <row r="23" spans="1:9" ht="15.75" thickBot="1">
      <c r="A23" s="266">
        <v>521</v>
      </c>
      <c r="B23" s="266" t="s">
        <v>20</v>
      </c>
      <c r="C23" s="18">
        <f>SUM(C24:C27)</f>
        <v>80</v>
      </c>
      <c r="D23" s="148">
        <f>SUM(D24:D27)</f>
        <v>0</v>
      </c>
      <c r="E23" s="149">
        <f>SUM(E24:E27)</f>
        <v>0</v>
      </c>
      <c r="F23" s="139">
        <f>SUM(F24:F27)</f>
        <v>0</v>
      </c>
      <c r="G23" s="148"/>
      <c r="H23" s="75"/>
      <c r="I23" s="50"/>
    </row>
    <row r="24" spans="1:9" ht="14.25">
      <c r="A24" s="164" t="s">
        <v>7</v>
      </c>
      <c r="B24" s="165" t="s">
        <v>21</v>
      </c>
      <c r="C24" s="119"/>
      <c r="D24" s="150"/>
      <c r="E24" s="141"/>
      <c r="F24" s="252"/>
      <c r="G24" s="150"/>
      <c r="H24" s="43"/>
      <c r="I24" s="50"/>
    </row>
    <row r="25" spans="1:9" ht="14.25">
      <c r="A25" s="166"/>
      <c r="B25" s="167" t="s">
        <v>22</v>
      </c>
      <c r="C25" s="20"/>
      <c r="D25" s="140"/>
      <c r="E25" s="143"/>
      <c r="F25" s="253"/>
      <c r="G25" s="142"/>
      <c r="H25" s="43"/>
      <c r="I25" s="50"/>
    </row>
    <row r="26" spans="1:9" ht="14.25">
      <c r="A26" s="166"/>
      <c r="B26" s="166" t="s">
        <v>23</v>
      </c>
      <c r="C26" s="16">
        <v>80</v>
      </c>
      <c r="D26" s="168"/>
      <c r="E26" s="169"/>
      <c r="F26" s="257"/>
      <c r="G26" s="168"/>
      <c r="H26" s="43"/>
      <c r="I26" s="50"/>
    </row>
    <row r="27" spans="1:9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50"/>
    </row>
    <row r="28" spans="1:9" ht="15.75" thickBot="1">
      <c r="A28" s="8">
        <v>524</v>
      </c>
      <c r="B28" s="8" t="s">
        <v>25</v>
      </c>
      <c r="C28" s="18"/>
      <c r="D28" s="148"/>
      <c r="E28" s="149"/>
      <c r="F28" s="139"/>
      <c r="G28" s="148"/>
      <c r="H28" s="75"/>
      <c r="I28" s="50"/>
    </row>
    <row r="29" spans="1:9" ht="15.75" thickBot="1">
      <c r="A29" s="8">
        <v>525</v>
      </c>
      <c r="B29" s="8" t="s">
        <v>26</v>
      </c>
      <c r="C29" s="18">
        <v>40</v>
      </c>
      <c r="D29" s="148">
        <v>44</v>
      </c>
      <c r="E29" s="149">
        <v>46</v>
      </c>
      <c r="F29" s="139">
        <v>46</v>
      </c>
      <c r="G29" s="148"/>
      <c r="H29" s="75"/>
      <c r="I29" s="50"/>
    </row>
    <row r="30" spans="1:9" ht="15.75" thickBot="1">
      <c r="A30" s="8">
        <v>527</v>
      </c>
      <c r="B30" s="8" t="s">
        <v>53</v>
      </c>
      <c r="C30" s="18">
        <v>120</v>
      </c>
      <c r="D30" s="148">
        <v>105</v>
      </c>
      <c r="E30" s="149">
        <v>120</v>
      </c>
      <c r="F30" s="139">
        <v>120</v>
      </c>
      <c r="G30" s="148"/>
      <c r="H30" s="75"/>
      <c r="I30" s="50"/>
    </row>
    <row r="31" spans="1:9" ht="15.75" thickBot="1">
      <c r="A31" s="8">
        <v>528</v>
      </c>
      <c r="B31" s="8" t="s">
        <v>54</v>
      </c>
      <c r="C31" s="18"/>
      <c r="D31" s="148"/>
      <c r="E31" s="149"/>
      <c r="F31" s="139"/>
      <c r="G31" s="148"/>
      <c r="H31" s="75"/>
      <c r="I31" s="50"/>
    </row>
    <row r="32" spans="1:9" ht="15.75" thickBot="1">
      <c r="A32" s="8">
        <v>531</v>
      </c>
      <c r="B32" s="8" t="s">
        <v>27</v>
      </c>
      <c r="C32" s="18">
        <v>1</v>
      </c>
      <c r="D32" s="148">
        <v>1</v>
      </c>
      <c r="E32" s="149">
        <v>1</v>
      </c>
      <c r="F32" s="139">
        <v>1</v>
      </c>
      <c r="G32" s="148"/>
      <c r="H32" s="75"/>
      <c r="I32" s="50"/>
    </row>
    <row r="33" spans="1:9" ht="15.75" thickBot="1">
      <c r="A33" s="8">
        <v>538</v>
      </c>
      <c r="B33" s="8" t="s">
        <v>28</v>
      </c>
      <c r="C33" s="18"/>
      <c r="D33" s="148"/>
      <c r="E33" s="149"/>
      <c r="F33" s="139"/>
      <c r="G33" s="148"/>
      <c r="H33" s="75"/>
      <c r="I33" s="50"/>
    </row>
    <row r="34" spans="1:9" ht="15.75" thickBot="1">
      <c r="A34" s="33" t="s">
        <v>61</v>
      </c>
      <c r="B34" s="8" t="s">
        <v>29</v>
      </c>
      <c r="C34" s="18"/>
      <c r="D34" s="173"/>
      <c r="E34" s="174"/>
      <c r="F34" s="170"/>
      <c r="G34" s="148"/>
      <c r="H34" s="75"/>
      <c r="I34" s="50"/>
    </row>
    <row r="35" spans="1:9" ht="15.75" thickBot="1">
      <c r="A35" s="8">
        <v>543</v>
      </c>
      <c r="B35" s="8" t="s">
        <v>30</v>
      </c>
      <c r="C35" s="18"/>
      <c r="D35" s="148"/>
      <c r="E35" s="149"/>
      <c r="F35" s="139"/>
      <c r="G35" s="148"/>
      <c r="H35" s="75"/>
      <c r="I35" s="50"/>
    </row>
    <row r="36" spans="1:9" ht="15.75" thickBot="1">
      <c r="A36" s="33">
        <v>548</v>
      </c>
      <c r="B36" s="8" t="s">
        <v>62</v>
      </c>
      <c r="C36" s="18"/>
      <c r="D36" s="148"/>
      <c r="E36" s="149"/>
      <c r="F36" s="139"/>
      <c r="G36" s="148"/>
      <c r="H36" s="75"/>
      <c r="I36" s="50"/>
    </row>
    <row r="37" spans="1:9" ht="15.75" thickBot="1">
      <c r="A37" s="8">
        <v>551</v>
      </c>
      <c r="B37" s="8" t="s">
        <v>31</v>
      </c>
      <c r="C37" s="18">
        <v>48</v>
      </c>
      <c r="D37" s="148">
        <v>48</v>
      </c>
      <c r="E37" s="149">
        <v>48</v>
      </c>
      <c r="F37" s="139">
        <v>48</v>
      </c>
      <c r="G37" s="148"/>
      <c r="H37" s="75"/>
      <c r="I37" s="50"/>
    </row>
    <row r="38" spans="1:9" ht="15.75" thickBot="1">
      <c r="A38" s="33" t="s">
        <v>63</v>
      </c>
      <c r="B38" s="8" t="s">
        <v>64</v>
      </c>
      <c r="C38" s="18"/>
      <c r="D38" s="148"/>
      <c r="E38" s="149"/>
      <c r="F38" s="139"/>
      <c r="G38" s="148"/>
      <c r="H38" s="75"/>
      <c r="I38" s="50"/>
    </row>
    <row r="39" spans="1:9" ht="15.75" thickBot="1">
      <c r="A39" s="33">
        <v>556</v>
      </c>
      <c r="B39" s="8" t="s">
        <v>65</v>
      </c>
      <c r="C39" s="18"/>
      <c r="D39" s="148"/>
      <c r="E39" s="149"/>
      <c r="F39" s="139"/>
      <c r="G39" s="148"/>
      <c r="H39" s="75"/>
      <c r="I39" s="50"/>
    </row>
    <row r="40" spans="1:9" ht="15.75" thickBot="1">
      <c r="A40" s="33">
        <v>557</v>
      </c>
      <c r="B40" s="8" t="s">
        <v>66</v>
      </c>
      <c r="C40" s="18"/>
      <c r="D40" s="148"/>
      <c r="E40" s="149"/>
      <c r="F40" s="139"/>
      <c r="G40" s="148"/>
      <c r="H40" s="75"/>
      <c r="I40" s="50"/>
    </row>
    <row r="41" spans="1:9" ht="15.75" thickBot="1">
      <c r="A41" s="33">
        <v>558</v>
      </c>
      <c r="B41" s="8" t="s">
        <v>67</v>
      </c>
      <c r="C41" s="18">
        <v>106</v>
      </c>
      <c r="D41" s="148">
        <v>230</v>
      </c>
      <c r="E41" s="149">
        <v>127</v>
      </c>
      <c r="F41" s="139">
        <v>127</v>
      </c>
      <c r="G41" s="148"/>
      <c r="H41" s="75"/>
      <c r="I41" s="50"/>
    </row>
    <row r="42" spans="1:9" ht="15.75" thickBot="1">
      <c r="A42" s="33">
        <v>549</v>
      </c>
      <c r="B42" s="8" t="s">
        <v>32</v>
      </c>
      <c r="C42" s="18">
        <v>44</v>
      </c>
      <c r="D42" s="148">
        <v>44</v>
      </c>
      <c r="E42" s="149">
        <v>44</v>
      </c>
      <c r="F42" s="139">
        <v>44</v>
      </c>
      <c r="G42" s="148"/>
      <c r="H42" s="75"/>
      <c r="I42" s="50"/>
    </row>
    <row r="43" spans="1:9" ht="15.75" thickBot="1">
      <c r="A43" s="33" t="s">
        <v>130</v>
      </c>
      <c r="B43" s="8" t="s">
        <v>68</v>
      </c>
      <c r="C43" s="18"/>
      <c r="D43" s="148"/>
      <c r="E43" s="149"/>
      <c r="F43" s="139"/>
      <c r="G43" s="148"/>
      <c r="H43" s="75"/>
      <c r="I43" s="50"/>
    </row>
    <row r="44" spans="1:9" ht="15.75" thickBot="1">
      <c r="A44" s="9">
        <v>569</v>
      </c>
      <c r="B44" s="9" t="s">
        <v>33</v>
      </c>
      <c r="C44" s="12"/>
      <c r="D44" s="137"/>
      <c r="E44" s="138"/>
      <c r="F44" s="147"/>
      <c r="G44" s="137"/>
      <c r="H44" s="75"/>
      <c r="I44" s="50"/>
    </row>
    <row r="45" spans="1:9" ht="15.75" thickBot="1">
      <c r="A45" s="33" t="s">
        <v>173</v>
      </c>
      <c r="B45" s="8" t="s">
        <v>204</v>
      </c>
      <c r="C45" s="18">
        <v>14279</v>
      </c>
      <c r="D45" s="148">
        <v>14279</v>
      </c>
      <c r="E45" s="149">
        <v>14279</v>
      </c>
      <c r="F45" s="139">
        <v>14279</v>
      </c>
      <c r="G45" s="250" t="s">
        <v>175</v>
      </c>
      <c r="H45" s="75"/>
      <c r="I45" s="50"/>
    </row>
    <row r="46" spans="1:9" ht="15.75" thickBot="1">
      <c r="A46" s="54" t="s">
        <v>173</v>
      </c>
      <c r="B46" s="23" t="s">
        <v>205</v>
      </c>
      <c r="C46" s="69"/>
      <c r="D46" s="173"/>
      <c r="E46" s="174"/>
      <c r="F46" s="170"/>
      <c r="G46" s="251" t="s">
        <v>177</v>
      </c>
      <c r="H46" s="75"/>
      <c r="I46" s="50"/>
    </row>
    <row r="47" spans="1:9" ht="15.75" thickBot="1">
      <c r="A47" s="34"/>
      <c r="B47" s="34" t="s">
        <v>55</v>
      </c>
      <c r="C47" s="37"/>
      <c r="D47" s="175"/>
      <c r="E47" s="176"/>
      <c r="F47" s="177"/>
      <c r="G47" s="175"/>
      <c r="H47" s="75"/>
      <c r="I47" s="50"/>
    </row>
    <row r="48" spans="1:9" ht="16.5" thickBot="1" thickTop="1">
      <c r="A48" s="55" t="s">
        <v>34</v>
      </c>
      <c r="B48" s="9" t="s">
        <v>35</v>
      </c>
      <c r="C48" s="12">
        <f>SUM(C4,C8,C13:C19,C23,C28:C47)</f>
        <v>15909</v>
      </c>
      <c r="D48" s="137">
        <f>SUM(D4,D8,D13:D19,D23,D28:D47)</f>
        <v>15837</v>
      </c>
      <c r="E48" s="138">
        <f>SUM(E4,E8,E13:E19,E23,E28:E47)</f>
        <v>15831</v>
      </c>
      <c r="F48" s="147">
        <f>SUM(F4,F8,F13:F19,F23,F28:F47)</f>
        <v>15831</v>
      </c>
      <c r="G48" s="137"/>
      <c r="H48" s="75"/>
      <c r="I48" s="50"/>
    </row>
    <row r="49" spans="1:9" ht="57" customHeight="1">
      <c r="A49" s="38"/>
      <c r="B49" s="38"/>
      <c r="C49" s="39"/>
      <c r="D49" s="39"/>
      <c r="E49" s="39"/>
      <c r="F49" s="39"/>
      <c r="G49" s="38"/>
      <c r="H49" s="75"/>
      <c r="I49" s="50"/>
    </row>
    <row r="50" spans="1:9" ht="15.75" thickBot="1">
      <c r="A50" s="38"/>
      <c r="B50" s="38"/>
      <c r="C50" s="39"/>
      <c r="D50" s="39"/>
      <c r="E50" s="39"/>
      <c r="F50" s="39"/>
      <c r="G50" s="38"/>
      <c r="H50" s="75"/>
      <c r="I50" s="50"/>
    </row>
    <row r="51" spans="1:9" ht="45.75" thickBot="1">
      <c r="A51" s="6"/>
      <c r="B51" s="6" t="s">
        <v>5</v>
      </c>
      <c r="C51" s="134" t="s">
        <v>243</v>
      </c>
      <c r="D51" s="134" t="s">
        <v>248</v>
      </c>
      <c r="E51" s="135" t="s">
        <v>249</v>
      </c>
      <c r="F51" s="136" t="s">
        <v>250</v>
      </c>
      <c r="G51" s="7" t="s">
        <v>189</v>
      </c>
      <c r="H51" s="43"/>
      <c r="I51" s="50"/>
    </row>
    <row r="52" spans="1:9" ht="15.75" thickBot="1">
      <c r="A52" s="40">
        <v>602</v>
      </c>
      <c r="B52" s="8" t="s">
        <v>36</v>
      </c>
      <c r="C52" s="18">
        <v>1510</v>
      </c>
      <c r="D52" s="148">
        <v>1485</v>
      </c>
      <c r="E52" s="149">
        <v>1490</v>
      </c>
      <c r="F52" s="139">
        <v>1490</v>
      </c>
      <c r="G52" s="8"/>
      <c r="H52" s="75"/>
      <c r="I52" s="50"/>
    </row>
    <row r="53" spans="1:9" ht="15.75" thickBot="1">
      <c r="A53" s="8">
        <v>603</v>
      </c>
      <c r="B53" s="8" t="s">
        <v>37</v>
      </c>
      <c r="C53" s="18">
        <v>20</v>
      </c>
      <c r="D53" s="148">
        <v>10</v>
      </c>
      <c r="E53" s="149">
        <v>12</v>
      </c>
      <c r="F53" s="139">
        <v>12</v>
      </c>
      <c r="G53" s="8"/>
      <c r="H53" s="75"/>
      <c r="I53" s="50"/>
    </row>
    <row r="54" spans="1:9" ht="15.75" thickBot="1">
      <c r="A54" s="8">
        <v>604</v>
      </c>
      <c r="B54" s="8" t="s">
        <v>56</v>
      </c>
      <c r="C54" s="18"/>
      <c r="D54" s="148"/>
      <c r="E54" s="149"/>
      <c r="F54" s="139"/>
      <c r="G54" s="8"/>
      <c r="H54" s="75"/>
      <c r="I54" s="50"/>
    </row>
    <row r="55" spans="1:9" ht="15.75" thickBot="1">
      <c r="A55" s="33">
        <v>609</v>
      </c>
      <c r="B55" s="8" t="s">
        <v>38</v>
      </c>
      <c r="C55" s="18"/>
      <c r="D55" s="148"/>
      <c r="E55" s="149"/>
      <c r="F55" s="139"/>
      <c r="G55" s="8"/>
      <c r="H55" s="75"/>
      <c r="I55" s="50"/>
    </row>
    <row r="56" spans="1:9" ht="15.75" thickBot="1">
      <c r="A56" s="33">
        <v>641</v>
      </c>
      <c r="B56" s="8" t="s">
        <v>69</v>
      </c>
      <c r="C56" s="18"/>
      <c r="D56" s="148"/>
      <c r="E56" s="149"/>
      <c r="F56" s="139"/>
      <c r="G56" s="8"/>
      <c r="H56" s="75"/>
      <c r="I56" s="50"/>
    </row>
    <row r="57" spans="1:9" ht="15.75" thickBot="1">
      <c r="A57" s="8">
        <v>642</v>
      </c>
      <c r="B57" s="8" t="s">
        <v>29</v>
      </c>
      <c r="C57" s="18"/>
      <c r="D57" s="148"/>
      <c r="E57" s="149"/>
      <c r="F57" s="139"/>
      <c r="G57" s="41"/>
      <c r="H57" s="43"/>
      <c r="I57" s="50"/>
    </row>
    <row r="58" spans="1:9" ht="15.75" thickBot="1">
      <c r="A58" s="54" t="s">
        <v>70</v>
      </c>
      <c r="B58" s="23" t="s">
        <v>71</v>
      </c>
      <c r="C58" s="12"/>
      <c r="D58" s="137"/>
      <c r="E58" s="138"/>
      <c r="F58" s="147"/>
      <c r="G58" s="28"/>
      <c r="H58" s="43"/>
      <c r="I58" s="50"/>
    </row>
    <row r="59" spans="1:9" ht="15.75" thickBot="1">
      <c r="A59" s="8">
        <v>648</v>
      </c>
      <c r="B59" s="8" t="s">
        <v>39</v>
      </c>
      <c r="C59" s="18">
        <v>100</v>
      </c>
      <c r="D59" s="148">
        <v>27</v>
      </c>
      <c r="E59" s="149">
        <v>50</v>
      </c>
      <c r="F59" s="139">
        <v>50</v>
      </c>
      <c r="G59" s="8"/>
      <c r="H59" s="75"/>
      <c r="I59" s="50"/>
    </row>
    <row r="60" spans="1:9" ht="15.75" thickBot="1">
      <c r="A60" s="8">
        <v>649</v>
      </c>
      <c r="B60" s="8" t="s">
        <v>40</v>
      </c>
      <c r="C60" s="18"/>
      <c r="D60" s="148"/>
      <c r="E60" s="149"/>
      <c r="F60" s="139"/>
      <c r="G60" s="8"/>
      <c r="H60" s="75"/>
      <c r="I60" s="50"/>
    </row>
    <row r="61" spans="1:9" ht="15.75" thickBot="1">
      <c r="A61" s="8">
        <v>662</v>
      </c>
      <c r="B61" s="8" t="s">
        <v>41</v>
      </c>
      <c r="C61" s="18"/>
      <c r="D61" s="148"/>
      <c r="E61" s="149"/>
      <c r="F61" s="139"/>
      <c r="G61" s="41"/>
      <c r="H61" s="43"/>
      <c r="I61" s="50"/>
    </row>
    <row r="62" spans="1:9" ht="15.75" thickBot="1">
      <c r="A62" s="80" t="s">
        <v>131</v>
      </c>
      <c r="B62" s="26" t="s">
        <v>132</v>
      </c>
      <c r="C62" s="36"/>
      <c r="D62" s="155"/>
      <c r="E62" s="178"/>
      <c r="F62" s="179"/>
      <c r="G62" s="56"/>
      <c r="H62" s="43"/>
      <c r="I62" s="50"/>
    </row>
    <row r="63" spans="1:9" ht="15.75" thickBot="1">
      <c r="A63" s="33" t="s">
        <v>72</v>
      </c>
      <c r="B63" s="8" t="s">
        <v>57</v>
      </c>
      <c r="C63" s="18">
        <f>SUM(C64:C66)</f>
        <v>14279</v>
      </c>
      <c r="D63" s="156">
        <f>SUM(D64:D66)</f>
        <v>14315</v>
      </c>
      <c r="E63" s="180">
        <f>SUM(E64:E66)</f>
        <v>14279</v>
      </c>
      <c r="F63" s="139">
        <f>SUM(F64:F66)</f>
        <v>14279</v>
      </c>
      <c r="G63" s="41"/>
      <c r="H63" s="43"/>
      <c r="I63" s="50"/>
    </row>
    <row r="64" spans="1:9" ht="15.75" thickBot="1">
      <c r="A64" s="181" t="s">
        <v>7</v>
      </c>
      <c r="B64" s="182" t="s">
        <v>206</v>
      </c>
      <c r="C64" s="183"/>
      <c r="D64" s="184"/>
      <c r="E64" s="185"/>
      <c r="F64" s="186"/>
      <c r="G64" s="207" t="s">
        <v>207</v>
      </c>
      <c r="H64" s="43"/>
      <c r="I64" s="50"/>
    </row>
    <row r="65" spans="1:9" ht="15.75" thickBot="1">
      <c r="A65" s="181"/>
      <c r="B65" s="115" t="s">
        <v>208</v>
      </c>
      <c r="C65" s="18">
        <v>14279</v>
      </c>
      <c r="D65" s="148">
        <v>14279</v>
      </c>
      <c r="E65" s="178">
        <v>14279</v>
      </c>
      <c r="F65" s="179">
        <v>14279</v>
      </c>
      <c r="G65" s="56" t="s">
        <v>175</v>
      </c>
      <c r="H65" s="43"/>
      <c r="I65" s="50"/>
    </row>
    <row r="66" spans="1:9" ht="15.75" thickBot="1">
      <c r="A66" s="187"/>
      <c r="B66" s="188" t="s">
        <v>209</v>
      </c>
      <c r="C66" s="37"/>
      <c r="D66" s="175">
        <v>36</v>
      </c>
      <c r="E66" s="189"/>
      <c r="F66" s="177"/>
      <c r="G66" s="42" t="s">
        <v>274</v>
      </c>
      <c r="H66" s="43"/>
      <c r="I66" s="50"/>
    </row>
    <row r="67" spans="1:9" ht="16.5" thickBot="1" thickTop="1">
      <c r="A67" s="9" t="s">
        <v>43</v>
      </c>
      <c r="B67" s="9" t="s">
        <v>44</v>
      </c>
      <c r="C67" s="12">
        <f>SUM(C52:C63)</f>
        <v>15909</v>
      </c>
      <c r="D67" s="12">
        <f>SUM(D52:D63)</f>
        <v>15837</v>
      </c>
      <c r="E67" s="10">
        <f>SUM(E52:E63)</f>
        <v>15831</v>
      </c>
      <c r="F67" s="147">
        <f>SUM(F52:F63)</f>
        <v>15831</v>
      </c>
      <c r="G67" s="9"/>
      <c r="H67" s="75"/>
      <c r="I67" s="50"/>
    </row>
    <row r="68" spans="1:9" ht="15">
      <c r="A68" s="38"/>
      <c r="B68" s="38"/>
      <c r="C68" s="39"/>
      <c r="D68" s="39"/>
      <c r="E68" s="39"/>
      <c r="F68" s="39"/>
      <c r="G68" s="38"/>
      <c r="H68" s="75"/>
      <c r="I68" s="50"/>
    </row>
    <row r="69" spans="1:9" ht="15.75" thickBot="1">
      <c r="A69" s="43" t="s">
        <v>0</v>
      </c>
      <c r="B69" s="43"/>
      <c r="C69" s="44"/>
      <c r="D69" s="44"/>
      <c r="E69" s="44"/>
      <c r="F69" s="45"/>
      <c r="G69" s="43"/>
      <c r="H69" s="43"/>
      <c r="I69" s="50"/>
    </row>
    <row r="70" spans="1:9" ht="45.75" thickBot="1">
      <c r="A70" s="190" t="s">
        <v>182</v>
      </c>
      <c r="B70" s="190"/>
      <c r="C70" s="190"/>
      <c r="D70" s="190"/>
      <c r="E70" s="191" t="s">
        <v>249</v>
      </c>
      <c r="F70" s="136" t="s">
        <v>250</v>
      </c>
      <c r="G70" s="190"/>
      <c r="H70" s="75"/>
      <c r="I70" s="50"/>
    </row>
    <row r="71" spans="1:9" ht="14.25">
      <c r="A71" s="122" t="s">
        <v>45</v>
      </c>
      <c r="B71" s="122" t="s">
        <v>183</v>
      </c>
      <c r="C71" s="127">
        <f>SUM(C67)</f>
        <v>15909</v>
      </c>
      <c r="D71" s="127">
        <f>SUM(D67)</f>
        <v>15837</v>
      </c>
      <c r="E71" s="192">
        <f>SUM(E67)</f>
        <v>15831</v>
      </c>
      <c r="F71" s="193">
        <f>SUM(F67)</f>
        <v>15831</v>
      </c>
      <c r="G71" s="122"/>
      <c r="H71" s="43"/>
      <c r="I71" s="50"/>
    </row>
    <row r="72" spans="1:9" ht="14.25">
      <c r="A72" s="28" t="s">
        <v>45</v>
      </c>
      <c r="B72" s="28" t="s">
        <v>184</v>
      </c>
      <c r="C72" s="65">
        <v>0</v>
      </c>
      <c r="D72" s="65">
        <v>0</v>
      </c>
      <c r="E72" s="196">
        <v>0</v>
      </c>
      <c r="F72" s="197">
        <v>0</v>
      </c>
      <c r="G72" s="28"/>
      <c r="H72" s="43"/>
      <c r="I72" s="50"/>
    </row>
    <row r="73" spans="1:9" ht="14.25">
      <c r="A73" s="19" t="s">
        <v>47</v>
      </c>
      <c r="B73" s="19" t="s">
        <v>185</v>
      </c>
      <c r="C73" s="64">
        <f>SUM(C48)</f>
        <v>15909</v>
      </c>
      <c r="D73" s="64">
        <f>SUM(D48)</f>
        <v>15837</v>
      </c>
      <c r="E73" s="196">
        <f>SUM(E48)</f>
        <v>15831</v>
      </c>
      <c r="F73" s="197">
        <f>SUM(F48)</f>
        <v>15831</v>
      </c>
      <c r="G73" s="27"/>
      <c r="H73" s="43"/>
      <c r="I73" s="50"/>
    </row>
    <row r="74" spans="1:9" ht="15" thickBot="1">
      <c r="A74" s="15" t="s">
        <v>47</v>
      </c>
      <c r="B74" s="15" t="s">
        <v>186</v>
      </c>
      <c r="C74" s="198">
        <v>0</v>
      </c>
      <c r="D74" s="198">
        <v>0</v>
      </c>
      <c r="E74" s="196">
        <v>0</v>
      </c>
      <c r="F74" s="197">
        <v>0</v>
      </c>
      <c r="G74" s="15"/>
      <c r="H74" s="43"/>
      <c r="I74" s="50"/>
    </row>
    <row r="75" spans="1:9" ht="30.75" customHeight="1" thickBot="1">
      <c r="A75" s="8"/>
      <c r="B75" s="47" t="s">
        <v>187</v>
      </c>
      <c r="C75" s="48">
        <f>SUM(C73-C71)</f>
        <v>0</v>
      </c>
      <c r="D75" s="48">
        <f>SUM(D73-D71)</f>
        <v>0</v>
      </c>
      <c r="E75" s="311">
        <f>SUM(E73-E71)</f>
        <v>0</v>
      </c>
      <c r="F75" s="422">
        <f>SUM(F73-F71)</f>
        <v>0</v>
      </c>
      <c r="G75" s="8"/>
      <c r="H75" s="75"/>
      <c r="I75" s="50"/>
    </row>
    <row r="76" spans="1:9" ht="15">
      <c r="A76" s="38"/>
      <c r="B76" s="52"/>
      <c r="C76" s="53"/>
      <c r="D76" s="53"/>
      <c r="E76" s="103"/>
      <c r="F76" s="103"/>
      <c r="G76" s="38"/>
      <c r="H76" s="75"/>
      <c r="I76" s="50"/>
    </row>
    <row r="77" spans="1:9" ht="15">
      <c r="A77" s="38"/>
      <c r="B77" s="52"/>
      <c r="C77" s="53"/>
      <c r="D77" s="53"/>
      <c r="E77" s="103"/>
      <c r="F77" s="103"/>
      <c r="G77" s="38"/>
      <c r="H77" s="75"/>
      <c r="I77" s="50"/>
    </row>
    <row r="78" spans="1:9" ht="15">
      <c r="A78" s="458" t="s">
        <v>73</v>
      </c>
      <c r="B78" s="458"/>
      <c r="C78" s="458"/>
      <c r="D78" s="458"/>
      <c r="E78" s="458"/>
      <c r="F78" s="458"/>
      <c r="G78" s="458"/>
      <c r="H78" s="75"/>
      <c r="I78" s="50"/>
    </row>
    <row r="79" spans="1:9" ht="15">
      <c r="A79" s="201" t="s">
        <v>210</v>
      </c>
      <c r="B79" s="52"/>
      <c r="C79" s="53"/>
      <c r="D79" s="53"/>
      <c r="E79" s="53"/>
      <c r="F79" s="53"/>
      <c r="G79" s="38"/>
      <c r="H79" s="75"/>
      <c r="I79" s="50"/>
    </row>
    <row r="80" spans="1:9" ht="15">
      <c r="A80" s="38"/>
      <c r="B80" s="52"/>
      <c r="C80" s="53"/>
      <c r="D80" s="53"/>
      <c r="E80" s="53"/>
      <c r="F80" s="53"/>
      <c r="G80" s="38"/>
      <c r="H80" s="75"/>
      <c r="I80" s="50"/>
    </row>
    <row r="81" spans="1:9" ht="15">
      <c r="A81" s="38"/>
      <c r="B81" s="52"/>
      <c r="C81" s="53"/>
      <c r="D81" s="53"/>
      <c r="E81" s="53"/>
      <c r="F81" s="53"/>
      <c r="G81" s="38"/>
      <c r="H81" s="75"/>
      <c r="I81" s="50"/>
    </row>
    <row r="82" spans="1:9" ht="15">
      <c r="A82" s="445" t="s">
        <v>49</v>
      </c>
      <c r="B82" s="445"/>
      <c r="C82" s="44"/>
      <c r="D82" s="44"/>
      <c r="E82" s="44"/>
      <c r="F82" s="45"/>
      <c r="G82" s="43"/>
      <c r="H82" s="43"/>
      <c r="I82" s="50"/>
    </row>
    <row r="83" spans="1:9" ht="15">
      <c r="A83" s="445" t="s">
        <v>275</v>
      </c>
      <c r="B83" s="445"/>
      <c r="C83" s="44"/>
      <c r="D83" s="44" t="s">
        <v>276</v>
      </c>
      <c r="E83" s="44"/>
      <c r="F83" s="45"/>
      <c r="G83" s="43"/>
      <c r="H83" s="43"/>
      <c r="I83" s="50"/>
    </row>
    <row r="84" spans="1:8" ht="15">
      <c r="A84" s="445" t="s">
        <v>277</v>
      </c>
      <c r="B84" s="445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  <row r="90" spans="1:8" ht="15">
      <c r="A90" s="43"/>
      <c r="B90" s="43"/>
      <c r="C90" s="44"/>
      <c r="D90" s="44"/>
      <c r="E90" s="44"/>
      <c r="F90" s="45"/>
      <c r="G90" s="43"/>
      <c r="H90" s="43"/>
    </row>
  </sheetData>
  <sheetProtection/>
  <protectedRanges>
    <protectedRange sqref="F82:G84" name="Oblast9_1_3"/>
    <protectedRange sqref="C52:G63" name="Oblast8_1_2"/>
    <protectedRange sqref="C9:F18 G9:G16 G18" name="Oblast4_1_2"/>
    <protectedRange sqref="C20:G22" name="Oblast3_1_2"/>
    <protectedRange sqref="C9:F18 G9:G16 G18" name="Oblast2_1_2"/>
    <protectedRange sqref="C5:G7" name="Oblast1_1_2"/>
    <protectedRange sqref="C20:G22" name="Oblast6_1_2"/>
    <protectedRange sqref="C24:G47" name="Oblast7_1_2"/>
    <protectedRange sqref="C64:F66 G64:G65" name="Oblast8_2_1_2"/>
    <protectedRange sqref="C2" name="Oblast10_2_1"/>
    <protectedRange sqref="G17" name="Oblast4_2_1"/>
    <protectedRange sqref="G17" name="Oblast2_2_1"/>
    <protectedRange sqref="G66" name="Oblast8_2_2_1"/>
    <protectedRange sqref="C82:E84" name="Oblast9_2"/>
  </protectedRanges>
  <mergeCells count="9">
    <mergeCell ref="A78:G78"/>
    <mergeCell ref="A84:B84"/>
    <mergeCell ref="A82:B82"/>
    <mergeCell ref="A83:B83"/>
    <mergeCell ref="A1:G1"/>
    <mergeCell ref="A2:B2"/>
    <mergeCell ref="C2:G2"/>
    <mergeCell ref="A5:A7"/>
    <mergeCell ref="A9:A12"/>
  </mergeCells>
  <printOptions/>
  <pageMargins left="0.7" right="0.7" top="0.787401575" bottom="0.787401575" header="0.3" footer="0.3"/>
  <pageSetup horizontalDpi="600" verticalDpi="600" orientation="portrait" paperSize="9" scale="49" r:id="rId1"/>
  <rowBreaks count="1" manualBreakCount="1">
    <brk id="8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zoomScaleSheetLayoutView="100" zoomScalePageLayoutView="0" workbookViewId="0" topLeftCell="A46">
      <selection activeCell="A2" sqref="A2:B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  <col min="8" max="8" width="57.625" style="0" bestFit="1" customWidth="1"/>
  </cols>
  <sheetData>
    <row r="1" spans="1:13" ht="16.5" thickBot="1">
      <c r="A1" s="446" t="s">
        <v>350</v>
      </c>
      <c r="B1" s="446"/>
      <c r="C1" s="446"/>
      <c r="D1" s="446"/>
      <c r="E1" s="446"/>
      <c r="F1" s="446"/>
      <c r="G1" s="446"/>
      <c r="H1" s="43"/>
      <c r="I1" s="50"/>
      <c r="J1" s="50"/>
      <c r="K1" s="50"/>
      <c r="L1" s="50"/>
      <c r="M1" s="50"/>
    </row>
    <row r="2" spans="1:13" ht="16.5" thickBot="1">
      <c r="A2" s="453" t="s">
        <v>3</v>
      </c>
      <c r="B2" s="454"/>
      <c r="C2" s="463" t="s">
        <v>88</v>
      </c>
      <c r="D2" s="464"/>
      <c r="E2" s="464"/>
      <c r="F2" s="464"/>
      <c r="G2" s="462"/>
      <c r="H2" s="43"/>
      <c r="I2" s="50"/>
      <c r="J2" s="50"/>
      <c r="K2" s="50"/>
      <c r="L2" s="50"/>
      <c r="M2" s="50"/>
    </row>
    <row r="3" spans="1:13" ht="45.75" thickBot="1">
      <c r="A3" s="376" t="s">
        <v>4</v>
      </c>
      <c r="B3" s="6" t="s">
        <v>5</v>
      </c>
      <c r="C3" s="134" t="s">
        <v>243</v>
      </c>
      <c r="D3" s="134" t="s">
        <v>248</v>
      </c>
      <c r="E3" s="135" t="s">
        <v>249</v>
      </c>
      <c r="F3" s="136" t="s">
        <v>250</v>
      </c>
      <c r="G3" s="7" t="s">
        <v>172</v>
      </c>
      <c r="H3" s="75"/>
      <c r="I3" s="50"/>
      <c r="J3" s="50"/>
      <c r="K3" s="50"/>
      <c r="L3" s="50"/>
      <c r="M3" s="50"/>
    </row>
    <row r="4" spans="1:13" ht="15.75" thickBot="1">
      <c r="A4" s="8">
        <v>501</v>
      </c>
      <c r="B4" s="9" t="s">
        <v>6</v>
      </c>
      <c r="C4" s="18">
        <f>SUM(C5:C7)</f>
        <v>580</v>
      </c>
      <c r="D4" s="137">
        <f>SUM(D5:D7)</f>
        <v>530</v>
      </c>
      <c r="E4" s="138">
        <f>SUM(E5:E7)</f>
        <v>570</v>
      </c>
      <c r="F4" s="139">
        <f>SUM(F5:F7)</f>
        <v>570</v>
      </c>
      <c r="G4" s="137"/>
      <c r="H4" s="75"/>
      <c r="I4" s="50"/>
      <c r="J4" s="50"/>
      <c r="K4" s="50"/>
      <c r="L4" s="50"/>
      <c r="M4" s="50"/>
    </row>
    <row r="5" spans="1:13" ht="14.25">
      <c r="A5" s="447" t="s">
        <v>7</v>
      </c>
      <c r="B5" s="13" t="s">
        <v>279</v>
      </c>
      <c r="C5" s="20">
        <v>200</v>
      </c>
      <c r="D5" s="140">
        <v>170</v>
      </c>
      <c r="E5" s="141">
        <v>200</v>
      </c>
      <c r="F5" s="252">
        <v>200</v>
      </c>
      <c r="G5" s="150"/>
      <c r="H5" s="43"/>
      <c r="I5" s="50"/>
      <c r="J5" s="50"/>
      <c r="K5" s="50"/>
      <c r="L5" s="50"/>
      <c r="M5" s="50"/>
    </row>
    <row r="6" spans="1:13" ht="14.25">
      <c r="A6" s="448"/>
      <c r="B6" s="19" t="s">
        <v>280</v>
      </c>
      <c r="C6" s="14">
        <v>200</v>
      </c>
      <c r="D6" s="142">
        <v>160</v>
      </c>
      <c r="E6" s="143">
        <v>180</v>
      </c>
      <c r="F6" s="253">
        <v>180</v>
      </c>
      <c r="G6" s="142"/>
      <c r="H6" s="78"/>
      <c r="I6" s="50"/>
      <c r="J6" s="50"/>
      <c r="K6" s="50"/>
      <c r="L6" s="50"/>
      <c r="M6" s="50"/>
    </row>
    <row r="7" spans="1:13" ht="15" thickBot="1">
      <c r="A7" s="449"/>
      <c r="B7" s="15" t="s">
        <v>281</v>
      </c>
      <c r="C7" s="22">
        <v>180</v>
      </c>
      <c r="D7" s="145">
        <v>200</v>
      </c>
      <c r="E7" s="146">
        <v>190</v>
      </c>
      <c r="F7" s="254">
        <v>190</v>
      </c>
      <c r="G7" s="168"/>
      <c r="H7" s="43"/>
      <c r="I7" s="50"/>
      <c r="J7" s="50"/>
      <c r="K7" s="50"/>
      <c r="L7" s="50"/>
      <c r="M7" s="50"/>
    </row>
    <row r="8" spans="1:13" ht="15.75" thickBot="1">
      <c r="A8" s="8">
        <v>502</v>
      </c>
      <c r="B8" s="8" t="s">
        <v>11</v>
      </c>
      <c r="C8" s="18">
        <f>SUM(C9:C12)</f>
        <v>392</v>
      </c>
      <c r="D8" s="148">
        <f>SUM(D9:D12)</f>
        <v>300</v>
      </c>
      <c r="E8" s="149">
        <f>SUM(E9:E12)</f>
        <v>367</v>
      </c>
      <c r="F8" s="139">
        <f>SUM(F9:F12)</f>
        <v>367</v>
      </c>
      <c r="G8" s="148"/>
      <c r="H8" s="75"/>
      <c r="I8" s="50"/>
      <c r="J8" s="50"/>
      <c r="K8" s="50"/>
      <c r="L8" s="50"/>
      <c r="M8" s="50"/>
    </row>
    <row r="9" spans="1:13" ht="14.25">
      <c r="A9" s="450" t="s">
        <v>7</v>
      </c>
      <c r="B9" s="122" t="s">
        <v>12</v>
      </c>
      <c r="C9" s="119">
        <v>56</v>
      </c>
      <c r="D9" s="150">
        <v>57</v>
      </c>
      <c r="E9" s="151">
        <v>57</v>
      </c>
      <c r="F9" s="255">
        <v>57</v>
      </c>
      <c r="G9" s="150"/>
      <c r="H9" s="43"/>
      <c r="I9" s="50"/>
      <c r="J9" s="50"/>
      <c r="K9" s="50"/>
      <c r="L9" s="50"/>
      <c r="M9" s="50"/>
    </row>
    <row r="10" spans="1:13" ht="14.25">
      <c r="A10" s="451"/>
      <c r="B10" s="19" t="s">
        <v>13</v>
      </c>
      <c r="C10" s="20">
        <v>76</v>
      </c>
      <c r="D10" s="140">
        <v>10</v>
      </c>
      <c r="E10" s="141">
        <v>45</v>
      </c>
      <c r="F10" s="252">
        <v>45</v>
      </c>
      <c r="G10" s="140"/>
      <c r="H10" s="43"/>
      <c r="I10" s="50"/>
      <c r="J10" s="50"/>
      <c r="K10" s="50"/>
      <c r="L10" s="50"/>
      <c r="M10" s="50"/>
    </row>
    <row r="11" spans="1:13" ht="14.25">
      <c r="A11" s="451"/>
      <c r="B11" s="19" t="s">
        <v>51</v>
      </c>
      <c r="C11" s="14">
        <v>140</v>
      </c>
      <c r="D11" s="142">
        <v>130</v>
      </c>
      <c r="E11" s="143">
        <v>135</v>
      </c>
      <c r="F11" s="253">
        <v>135</v>
      </c>
      <c r="G11" s="142"/>
      <c r="H11" s="43"/>
      <c r="I11" s="50"/>
      <c r="J11" s="50"/>
      <c r="K11" s="50"/>
      <c r="L11" s="50"/>
      <c r="M11" s="50"/>
    </row>
    <row r="12" spans="1:13" ht="15" thickBot="1">
      <c r="A12" s="452"/>
      <c r="B12" s="15" t="s">
        <v>339</v>
      </c>
      <c r="C12" s="31">
        <v>120</v>
      </c>
      <c r="D12" s="153">
        <v>103</v>
      </c>
      <c r="E12" s="154">
        <v>130</v>
      </c>
      <c r="F12" s="256">
        <v>130</v>
      </c>
      <c r="G12" s="145"/>
      <c r="H12" s="43"/>
      <c r="I12" s="50"/>
      <c r="J12" s="50"/>
      <c r="K12" s="50"/>
      <c r="L12" s="50"/>
      <c r="M12" s="50"/>
    </row>
    <row r="13" spans="1:13" ht="15.75" thickBot="1">
      <c r="A13" s="8">
        <v>504</v>
      </c>
      <c r="B13" s="9" t="s">
        <v>14</v>
      </c>
      <c r="C13" s="12">
        <v>0</v>
      </c>
      <c r="D13" s="137">
        <v>0</v>
      </c>
      <c r="E13" s="138">
        <v>0</v>
      </c>
      <c r="F13" s="147">
        <v>0</v>
      </c>
      <c r="G13" s="137"/>
      <c r="H13" s="38"/>
      <c r="I13" s="50"/>
      <c r="J13" s="50"/>
      <c r="K13" s="50"/>
      <c r="L13" s="50"/>
      <c r="M13" s="50"/>
    </row>
    <row r="14" spans="1:13" ht="15.75" thickBot="1">
      <c r="A14" s="54" t="s">
        <v>58</v>
      </c>
      <c r="B14" s="9" t="s">
        <v>59</v>
      </c>
      <c r="C14" s="12">
        <v>0</v>
      </c>
      <c r="D14" s="137">
        <v>0</v>
      </c>
      <c r="E14" s="138">
        <v>0</v>
      </c>
      <c r="F14" s="147">
        <v>0</v>
      </c>
      <c r="G14" s="137"/>
      <c r="H14" s="79"/>
      <c r="I14" s="50"/>
      <c r="J14" s="50"/>
      <c r="K14" s="50"/>
      <c r="L14" s="50"/>
      <c r="M14" s="50"/>
    </row>
    <row r="15" spans="1:13" ht="15.75" thickBot="1">
      <c r="A15" s="8">
        <v>511</v>
      </c>
      <c r="B15" s="8" t="s">
        <v>2</v>
      </c>
      <c r="C15" s="18">
        <v>140</v>
      </c>
      <c r="D15" s="148">
        <v>200</v>
      </c>
      <c r="E15" s="149">
        <v>150</v>
      </c>
      <c r="F15" s="139">
        <v>150</v>
      </c>
      <c r="G15" s="249"/>
      <c r="H15" s="73"/>
      <c r="I15" s="50"/>
      <c r="J15" s="50"/>
      <c r="K15" s="50"/>
      <c r="L15" s="50"/>
      <c r="M15" s="50"/>
    </row>
    <row r="16" spans="1:13" ht="15.75" thickBot="1">
      <c r="A16" s="9">
        <v>512</v>
      </c>
      <c r="B16" s="8" t="s">
        <v>15</v>
      </c>
      <c r="C16" s="12">
        <v>7</v>
      </c>
      <c r="D16" s="137">
        <v>3</v>
      </c>
      <c r="E16" s="138">
        <v>4</v>
      </c>
      <c r="F16" s="147">
        <v>4</v>
      </c>
      <c r="G16" s="148"/>
      <c r="H16" s="75"/>
      <c r="I16" s="50"/>
      <c r="J16" s="50"/>
      <c r="K16" s="50"/>
      <c r="L16" s="50"/>
      <c r="M16" s="50"/>
    </row>
    <row r="17" spans="1:13" ht="15.75" thickBot="1">
      <c r="A17" s="8">
        <v>513</v>
      </c>
      <c r="B17" s="8" t="s">
        <v>16</v>
      </c>
      <c r="C17" s="18">
        <v>65</v>
      </c>
      <c r="D17" s="148">
        <v>50</v>
      </c>
      <c r="E17" s="149">
        <v>35</v>
      </c>
      <c r="F17" s="139">
        <v>35</v>
      </c>
      <c r="G17" s="249"/>
      <c r="H17" s="43"/>
      <c r="I17" s="50"/>
      <c r="J17" s="50"/>
      <c r="K17" s="50"/>
      <c r="L17" s="50"/>
      <c r="M17" s="50"/>
    </row>
    <row r="18" spans="1:13" ht="15.75" thickBot="1">
      <c r="A18" s="8">
        <v>516</v>
      </c>
      <c r="B18" s="8" t="s">
        <v>60</v>
      </c>
      <c r="C18" s="18">
        <v>0</v>
      </c>
      <c r="D18" s="148">
        <v>0</v>
      </c>
      <c r="E18" s="149">
        <v>0</v>
      </c>
      <c r="F18" s="139">
        <v>0</v>
      </c>
      <c r="G18" s="249"/>
      <c r="H18" s="43"/>
      <c r="I18" s="50"/>
      <c r="J18" s="50"/>
      <c r="K18" s="50"/>
      <c r="L18" s="50"/>
      <c r="M18" s="50"/>
    </row>
    <row r="19" spans="1:13" ht="15.75" thickBot="1">
      <c r="A19" s="8">
        <v>518</v>
      </c>
      <c r="B19" s="8" t="s">
        <v>17</v>
      </c>
      <c r="C19" s="18">
        <f>SUM(C20:C22)</f>
        <v>992</v>
      </c>
      <c r="D19" s="156">
        <f>SUM(D20:D22)</f>
        <v>1110</v>
      </c>
      <c r="E19" s="180">
        <f>SUM(E20:E22)</f>
        <v>1015</v>
      </c>
      <c r="F19" s="139">
        <f>SUM(F20:F22)</f>
        <v>1015</v>
      </c>
      <c r="G19" s="148"/>
      <c r="H19" s="75"/>
      <c r="I19" s="50"/>
      <c r="J19" s="50"/>
      <c r="K19" s="50"/>
      <c r="L19" s="50"/>
      <c r="M19" s="50"/>
    </row>
    <row r="20" spans="1:13" ht="15">
      <c r="A20" s="25" t="s">
        <v>7</v>
      </c>
      <c r="B20" s="122" t="s">
        <v>18</v>
      </c>
      <c r="C20" s="129">
        <v>64</v>
      </c>
      <c r="D20" s="202">
        <v>60</v>
      </c>
      <c r="E20" s="157">
        <v>62</v>
      </c>
      <c r="F20" s="152">
        <v>62</v>
      </c>
      <c r="G20" s="155"/>
      <c r="H20" s="75"/>
      <c r="I20" s="50"/>
      <c r="J20" s="50"/>
      <c r="K20" s="50"/>
      <c r="L20" s="50"/>
      <c r="M20" s="50"/>
    </row>
    <row r="21" spans="1:13" ht="15">
      <c r="A21" s="23"/>
      <c r="B21" s="19" t="s">
        <v>19</v>
      </c>
      <c r="C21" s="49">
        <v>103</v>
      </c>
      <c r="D21" s="158">
        <v>103</v>
      </c>
      <c r="E21" s="159">
        <v>100</v>
      </c>
      <c r="F21" s="144">
        <v>100</v>
      </c>
      <c r="G21" s="158"/>
      <c r="H21" s="75"/>
      <c r="I21" s="50"/>
      <c r="J21" s="50"/>
      <c r="K21" s="50"/>
      <c r="L21" s="50"/>
      <c r="M21" s="50"/>
    </row>
    <row r="22" spans="1:13" ht="15.75" thickBot="1">
      <c r="A22" s="23"/>
      <c r="B22" s="120" t="s">
        <v>10</v>
      </c>
      <c r="C22" s="160">
        <v>825</v>
      </c>
      <c r="D22" s="161">
        <v>947</v>
      </c>
      <c r="E22" s="162">
        <v>853</v>
      </c>
      <c r="F22" s="163">
        <v>853</v>
      </c>
      <c r="G22" s="173"/>
      <c r="H22" s="75"/>
      <c r="I22" s="50"/>
      <c r="J22" s="50"/>
      <c r="K22" s="50"/>
      <c r="L22" s="50"/>
      <c r="M22" s="50"/>
    </row>
    <row r="23" spans="1:13" ht="15.75" thickBot="1">
      <c r="A23" s="266">
        <v>521</v>
      </c>
      <c r="B23" s="266" t="s">
        <v>20</v>
      </c>
      <c r="C23" s="18">
        <f>SUM(C24:C27)</f>
        <v>8686</v>
      </c>
      <c r="D23" s="148">
        <f>SUM(D24:D27)</f>
        <v>8010</v>
      </c>
      <c r="E23" s="149">
        <f>SUM(E24:E27)</f>
        <v>9240</v>
      </c>
      <c r="F23" s="139">
        <f>SUM(F24:F27)</f>
        <v>9240</v>
      </c>
      <c r="G23" s="148"/>
      <c r="H23" s="75"/>
      <c r="I23" s="50"/>
      <c r="J23" s="50"/>
      <c r="K23" s="50"/>
      <c r="L23" s="50"/>
      <c r="M23" s="50"/>
    </row>
    <row r="24" spans="1:13" ht="14.25">
      <c r="A24" s="164" t="s">
        <v>7</v>
      </c>
      <c r="B24" s="165" t="s">
        <v>21</v>
      </c>
      <c r="C24" s="119">
        <v>8486</v>
      </c>
      <c r="D24" s="150">
        <v>7810</v>
      </c>
      <c r="E24" s="141">
        <v>9040</v>
      </c>
      <c r="F24" s="252">
        <v>9040</v>
      </c>
      <c r="G24" s="150"/>
      <c r="H24" s="43"/>
      <c r="I24" s="50"/>
      <c r="J24" s="50"/>
      <c r="K24" s="50"/>
      <c r="L24" s="50"/>
      <c r="M24" s="50"/>
    </row>
    <row r="25" spans="1:13" ht="24" customHeight="1">
      <c r="A25" s="166"/>
      <c r="B25" s="167" t="s">
        <v>22</v>
      </c>
      <c r="C25" s="20">
        <v>200</v>
      </c>
      <c r="D25" s="140">
        <v>200</v>
      </c>
      <c r="E25" s="143">
        <v>200</v>
      </c>
      <c r="F25" s="253">
        <v>200</v>
      </c>
      <c r="G25" s="142"/>
      <c r="H25" s="43"/>
      <c r="I25" s="50"/>
      <c r="J25" s="50"/>
      <c r="K25" s="50"/>
      <c r="L25" s="50"/>
      <c r="M25" s="50"/>
    </row>
    <row r="26" spans="1:13" ht="14.25">
      <c r="A26" s="166"/>
      <c r="B26" s="166" t="s">
        <v>23</v>
      </c>
      <c r="C26" s="16"/>
      <c r="D26" s="168"/>
      <c r="E26" s="169"/>
      <c r="F26" s="257"/>
      <c r="G26" s="168"/>
      <c r="H26" s="43"/>
      <c r="I26" s="50"/>
      <c r="J26" s="50"/>
      <c r="K26" s="50"/>
      <c r="L26" s="50"/>
      <c r="M26" s="50"/>
    </row>
    <row r="27" spans="1:13" ht="15" thickBot="1">
      <c r="A27" s="171"/>
      <c r="B27" s="172" t="s">
        <v>24</v>
      </c>
      <c r="C27" s="31"/>
      <c r="D27" s="153"/>
      <c r="E27" s="154"/>
      <c r="F27" s="256"/>
      <c r="G27" s="153"/>
      <c r="H27" s="43"/>
      <c r="I27" s="50"/>
      <c r="J27" s="50"/>
      <c r="K27" s="50"/>
      <c r="L27" s="50"/>
      <c r="M27" s="50"/>
    </row>
    <row r="28" spans="1:13" ht="15.75" thickBot="1">
      <c r="A28" s="8">
        <v>524</v>
      </c>
      <c r="B28" s="8" t="s">
        <v>25</v>
      </c>
      <c r="C28" s="18">
        <v>2869</v>
      </c>
      <c r="D28" s="148">
        <v>2640</v>
      </c>
      <c r="E28" s="149">
        <v>3056</v>
      </c>
      <c r="F28" s="139">
        <v>3056</v>
      </c>
      <c r="G28" s="148"/>
      <c r="H28" s="75"/>
      <c r="I28" s="50"/>
      <c r="J28" s="50"/>
      <c r="K28" s="50"/>
      <c r="L28" s="50"/>
      <c r="M28" s="50"/>
    </row>
    <row r="29" spans="1:13" ht="15.75" thickBot="1">
      <c r="A29" s="8">
        <v>525</v>
      </c>
      <c r="B29" s="8" t="s">
        <v>26</v>
      </c>
      <c r="C29" s="18">
        <v>36</v>
      </c>
      <c r="D29" s="148">
        <v>34</v>
      </c>
      <c r="E29" s="149">
        <v>38</v>
      </c>
      <c r="F29" s="139">
        <v>38</v>
      </c>
      <c r="G29" s="148"/>
      <c r="H29" s="75"/>
      <c r="I29" s="50"/>
      <c r="J29" s="50"/>
      <c r="K29" s="50"/>
      <c r="L29" s="50"/>
      <c r="M29" s="50"/>
    </row>
    <row r="30" spans="1:13" ht="15.75" thickBot="1">
      <c r="A30" s="8">
        <v>527</v>
      </c>
      <c r="B30" s="8" t="s">
        <v>53</v>
      </c>
      <c r="C30" s="18">
        <v>422</v>
      </c>
      <c r="D30" s="148">
        <v>430</v>
      </c>
      <c r="E30" s="149">
        <v>470</v>
      </c>
      <c r="F30" s="139">
        <v>470</v>
      </c>
      <c r="G30" s="148"/>
      <c r="H30" s="75"/>
      <c r="I30" s="50"/>
      <c r="J30" s="50"/>
      <c r="K30" s="50"/>
      <c r="L30" s="50"/>
      <c r="M30" s="50"/>
    </row>
    <row r="31" spans="1:13" ht="15.75" thickBot="1">
      <c r="A31" s="8">
        <v>528</v>
      </c>
      <c r="B31" s="8" t="s">
        <v>54</v>
      </c>
      <c r="C31" s="18">
        <v>0</v>
      </c>
      <c r="D31" s="148">
        <v>0</v>
      </c>
      <c r="E31" s="149">
        <v>0</v>
      </c>
      <c r="F31" s="139">
        <v>0</v>
      </c>
      <c r="G31" s="148"/>
      <c r="H31" s="75"/>
      <c r="I31" s="50"/>
      <c r="J31" s="50"/>
      <c r="K31" s="50"/>
      <c r="L31" s="50"/>
      <c r="M31" s="50"/>
    </row>
    <row r="32" spans="1:13" ht="15.75" thickBot="1">
      <c r="A32" s="8">
        <v>531</v>
      </c>
      <c r="B32" s="8" t="s">
        <v>27</v>
      </c>
      <c r="C32" s="18">
        <v>0</v>
      </c>
      <c r="D32" s="148">
        <v>0</v>
      </c>
      <c r="E32" s="149">
        <v>0</v>
      </c>
      <c r="F32" s="139">
        <v>0</v>
      </c>
      <c r="G32" s="148"/>
      <c r="H32" s="75"/>
      <c r="I32" s="50"/>
      <c r="J32" s="50"/>
      <c r="K32" s="50"/>
      <c r="L32" s="50"/>
      <c r="M32" s="50"/>
    </row>
    <row r="33" spans="1:13" ht="15.75" thickBot="1">
      <c r="A33" s="8">
        <v>538</v>
      </c>
      <c r="B33" s="8" t="s">
        <v>28</v>
      </c>
      <c r="C33" s="18">
        <v>7</v>
      </c>
      <c r="D33" s="148">
        <v>7</v>
      </c>
      <c r="E33" s="149">
        <v>7</v>
      </c>
      <c r="F33" s="139">
        <v>7</v>
      </c>
      <c r="G33" s="148"/>
      <c r="H33" s="75"/>
      <c r="I33" s="50"/>
      <c r="J33" s="50"/>
      <c r="K33" s="50"/>
      <c r="L33" s="50"/>
      <c r="M33" s="50"/>
    </row>
    <row r="34" spans="1:13" ht="15.75" thickBot="1">
      <c r="A34" s="33" t="s">
        <v>61</v>
      </c>
      <c r="B34" s="8" t="s">
        <v>29</v>
      </c>
      <c r="C34" s="18">
        <v>0</v>
      </c>
      <c r="D34" s="173">
        <v>0</v>
      </c>
      <c r="E34" s="174">
        <v>0</v>
      </c>
      <c r="F34" s="170">
        <v>0</v>
      </c>
      <c r="G34" s="148"/>
      <c r="H34" s="75"/>
      <c r="I34" s="50"/>
      <c r="J34" s="50"/>
      <c r="K34" s="50"/>
      <c r="L34" s="50"/>
      <c r="M34" s="50"/>
    </row>
    <row r="35" spans="1:13" ht="15.75" thickBot="1">
      <c r="A35" s="8">
        <v>543</v>
      </c>
      <c r="B35" s="8" t="s">
        <v>30</v>
      </c>
      <c r="C35" s="18">
        <v>0</v>
      </c>
      <c r="D35" s="148">
        <v>0</v>
      </c>
      <c r="E35" s="149">
        <v>0</v>
      </c>
      <c r="F35" s="139">
        <v>0</v>
      </c>
      <c r="G35" s="148"/>
      <c r="H35" s="75"/>
      <c r="I35" s="50"/>
      <c r="J35" s="50"/>
      <c r="K35" s="50"/>
      <c r="L35" s="50"/>
      <c r="M35" s="50"/>
    </row>
    <row r="36" spans="1:13" ht="15.75" thickBot="1">
      <c r="A36" s="33">
        <v>548</v>
      </c>
      <c r="B36" s="8" t="s">
        <v>62</v>
      </c>
      <c r="C36" s="18">
        <v>0</v>
      </c>
      <c r="D36" s="148">
        <v>0</v>
      </c>
      <c r="E36" s="149">
        <v>0</v>
      </c>
      <c r="F36" s="139">
        <v>0</v>
      </c>
      <c r="G36" s="148"/>
      <c r="H36" s="75"/>
      <c r="I36" s="50"/>
      <c r="J36" s="50"/>
      <c r="K36" s="50"/>
      <c r="L36" s="50"/>
      <c r="M36" s="50"/>
    </row>
    <row r="37" spans="1:13" ht="15.75" thickBot="1">
      <c r="A37" s="8">
        <v>551</v>
      </c>
      <c r="B37" s="8" t="s">
        <v>31</v>
      </c>
      <c r="C37" s="18">
        <v>149</v>
      </c>
      <c r="D37" s="148">
        <v>149</v>
      </c>
      <c r="E37" s="149">
        <v>112</v>
      </c>
      <c r="F37" s="139">
        <v>112</v>
      </c>
      <c r="G37" s="148"/>
      <c r="H37" s="75"/>
      <c r="I37" s="50"/>
      <c r="J37" s="50"/>
      <c r="K37" s="50"/>
      <c r="L37" s="50"/>
      <c r="M37" s="50"/>
    </row>
    <row r="38" spans="1:13" ht="15.75" thickBot="1">
      <c r="A38" s="33" t="s">
        <v>63</v>
      </c>
      <c r="B38" s="8" t="s">
        <v>64</v>
      </c>
      <c r="C38" s="18">
        <v>0</v>
      </c>
      <c r="D38" s="148">
        <v>0</v>
      </c>
      <c r="E38" s="149">
        <v>0</v>
      </c>
      <c r="F38" s="139">
        <v>0</v>
      </c>
      <c r="G38" s="148"/>
      <c r="H38" s="75"/>
      <c r="I38" s="50"/>
      <c r="J38" s="50"/>
      <c r="K38" s="50"/>
      <c r="L38" s="50"/>
      <c r="M38" s="50"/>
    </row>
    <row r="39" spans="1:13" ht="15.75" thickBot="1">
      <c r="A39" s="33">
        <v>556</v>
      </c>
      <c r="B39" s="8" t="s">
        <v>65</v>
      </c>
      <c r="C39" s="18">
        <v>0</v>
      </c>
      <c r="D39" s="148">
        <v>0</v>
      </c>
      <c r="E39" s="149">
        <v>0</v>
      </c>
      <c r="F39" s="139">
        <v>0</v>
      </c>
      <c r="G39" s="148"/>
      <c r="H39" s="75"/>
      <c r="I39" s="50"/>
      <c r="J39" s="50"/>
      <c r="K39" s="50"/>
      <c r="L39" s="50"/>
      <c r="M39" s="50"/>
    </row>
    <row r="40" spans="1:13" ht="15.75" thickBot="1">
      <c r="A40" s="33">
        <v>557</v>
      </c>
      <c r="B40" s="8" t="s">
        <v>66</v>
      </c>
      <c r="C40" s="18">
        <v>0</v>
      </c>
      <c r="D40" s="148">
        <v>0</v>
      </c>
      <c r="E40" s="149">
        <v>0</v>
      </c>
      <c r="F40" s="139">
        <v>0</v>
      </c>
      <c r="G40" s="148"/>
      <c r="H40" s="75"/>
      <c r="I40" s="50"/>
      <c r="J40" s="50"/>
      <c r="K40" s="50"/>
      <c r="L40" s="50"/>
      <c r="M40" s="50"/>
    </row>
    <row r="41" spans="1:13" ht="15.75" thickBot="1">
      <c r="A41" s="33">
        <v>558</v>
      </c>
      <c r="B41" s="8" t="s">
        <v>67</v>
      </c>
      <c r="C41" s="18">
        <v>140</v>
      </c>
      <c r="D41" s="148">
        <v>350</v>
      </c>
      <c r="E41" s="149">
        <v>170</v>
      </c>
      <c r="F41" s="139">
        <v>170</v>
      </c>
      <c r="G41" s="148"/>
      <c r="H41" s="75"/>
      <c r="I41" s="50"/>
      <c r="J41" s="50"/>
      <c r="K41" s="50"/>
      <c r="L41" s="50"/>
      <c r="M41" s="50"/>
    </row>
    <row r="42" spans="1:13" ht="15.75" thickBot="1">
      <c r="A42" s="33">
        <v>549</v>
      </c>
      <c r="B42" s="8" t="s">
        <v>32</v>
      </c>
      <c r="C42" s="18">
        <v>86</v>
      </c>
      <c r="D42" s="148">
        <v>82</v>
      </c>
      <c r="E42" s="149">
        <v>85</v>
      </c>
      <c r="F42" s="139">
        <v>85</v>
      </c>
      <c r="G42" s="250" t="s">
        <v>241</v>
      </c>
      <c r="H42" s="75"/>
      <c r="I42" s="50"/>
      <c r="J42" s="50"/>
      <c r="K42" s="50"/>
      <c r="L42" s="50"/>
      <c r="M42" s="50"/>
    </row>
    <row r="43" spans="1:13" ht="15.75" thickBot="1">
      <c r="A43" s="33" t="s">
        <v>130</v>
      </c>
      <c r="B43" s="8" t="s">
        <v>68</v>
      </c>
      <c r="C43" s="18">
        <v>0</v>
      </c>
      <c r="D43" s="148">
        <v>0</v>
      </c>
      <c r="E43" s="149">
        <v>0</v>
      </c>
      <c r="F43" s="139">
        <v>0</v>
      </c>
      <c r="G43" s="148"/>
      <c r="H43" s="75"/>
      <c r="I43" s="50"/>
      <c r="J43" s="50"/>
      <c r="K43" s="50"/>
      <c r="L43" s="50"/>
      <c r="M43" s="50"/>
    </row>
    <row r="44" spans="1:13" ht="15.75" thickBot="1">
      <c r="A44" s="9">
        <v>569</v>
      </c>
      <c r="B44" s="9" t="s">
        <v>33</v>
      </c>
      <c r="C44" s="12">
        <v>0</v>
      </c>
      <c r="D44" s="137">
        <v>0</v>
      </c>
      <c r="E44" s="138">
        <v>0</v>
      </c>
      <c r="F44" s="147">
        <v>0</v>
      </c>
      <c r="G44" s="137"/>
      <c r="H44" s="75"/>
      <c r="I44" s="50"/>
      <c r="J44" s="50"/>
      <c r="K44" s="50"/>
      <c r="L44" s="50"/>
      <c r="M44" s="50"/>
    </row>
    <row r="45" spans="1:13" ht="15.75" thickBot="1">
      <c r="A45" s="33" t="s">
        <v>173</v>
      </c>
      <c r="B45" s="8" t="s">
        <v>204</v>
      </c>
      <c r="C45" s="18">
        <v>0</v>
      </c>
      <c r="D45" s="148">
        <v>0</v>
      </c>
      <c r="E45" s="149">
        <v>0</v>
      </c>
      <c r="F45" s="139">
        <v>0</v>
      </c>
      <c r="G45" s="250"/>
      <c r="H45" s="75"/>
      <c r="I45" s="50"/>
      <c r="J45" s="50"/>
      <c r="K45" s="50"/>
      <c r="L45" s="50"/>
      <c r="M45" s="50"/>
    </row>
    <row r="46" spans="1:13" ht="15.75" thickBot="1">
      <c r="A46" s="54" t="s">
        <v>173</v>
      </c>
      <c r="B46" s="23" t="s">
        <v>205</v>
      </c>
      <c r="C46" s="69">
        <v>0</v>
      </c>
      <c r="D46" s="173">
        <v>0</v>
      </c>
      <c r="E46" s="174">
        <v>0</v>
      </c>
      <c r="F46" s="170">
        <v>0</v>
      </c>
      <c r="G46" s="251"/>
      <c r="H46" s="75"/>
      <c r="I46" s="50"/>
      <c r="J46" s="50"/>
      <c r="K46" s="50"/>
      <c r="L46" s="50"/>
      <c r="M46" s="50"/>
    </row>
    <row r="47" spans="1:13" ht="15.75" thickBot="1">
      <c r="A47" s="34"/>
      <c r="B47" s="34" t="s">
        <v>55</v>
      </c>
      <c r="C47" s="37">
        <v>0</v>
      </c>
      <c r="D47" s="175">
        <v>0</v>
      </c>
      <c r="E47" s="176">
        <v>0</v>
      </c>
      <c r="F47" s="177">
        <v>0</v>
      </c>
      <c r="G47" s="175"/>
      <c r="H47" s="75"/>
      <c r="I47" s="50"/>
      <c r="J47" s="50"/>
      <c r="K47" s="50"/>
      <c r="L47" s="50"/>
      <c r="M47" s="50"/>
    </row>
    <row r="48" spans="1:13" ht="16.5" thickBot="1" thickTop="1">
      <c r="A48" s="55" t="s">
        <v>34</v>
      </c>
      <c r="B48" s="9" t="s">
        <v>35</v>
      </c>
      <c r="C48" s="12">
        <f>SUM(C4,C8,C13:C19,C23,C28:C47)</f>
        <v>14571</v>
      </c>
      <c r="D48" s="137">
        <f>SUM(D4,D8,D13:D19,D23,D28:D47)</f>
        <v>13895</v>
      </c>
      <c r="E48" s="138">
        <f>SUM(E4,E8,E13:E19,E23,E28:E47)</f>
        <v>15319</v>
      </c>
      <c r="F48" s="147">
        <f>SUM(F4,F8,F13:F19,F23,F28:F47)</f>
        <v>15319</v>
      </c>
      <c r="G48" s="137"/>
      <c r="H48" s="75"/>
      <c r="I48" s="50"/>
      <c r="J48" s="50"/>
      <c r="K48" s="50"/>
      <c r="L48" s="50"/>
      <c r="M48" s="50"/>
    </row>
    <row r="49" spans="1:13" ht="15.75" thickBot="1">
      <c r="A49" s="38"/>
      <c r="B49" s="38"/>
      <c r="C49" s="39"/>
      <c r="D49" s="39"/>
      <c r="E49" s="39"/>
      <c r="F49" s="39"/>
      <c r="G49" s="38"/>
      <c r="H49" s="75"/>
      <c r="I49" s="50"/>
      <c r="J49" s="50"/>
      <c r="K49" s="50"/>
      <c r="L49" s="50"/>
      <c r="M49" s="50"/>
    </row>
    <row r="50" spans="1:13" ht="45.75" thickBot="1">
      <c r="A50" s="6"/>
      <c r="B50" s="6" t="s">
        <v>5</v>
      </c>
      <c r="C50" s="134" t="s">
        <v>243</v>
      </c>
      <c r="D50" s="134" t="s">
        <v>248</v>
      </c>
      <c r="E50" s="135" t="s">
        <v>249</v>
      </c>
      <c r="F50" s="136" t="s">
        <v>250</v>
      </c>
      <c r="G50" s="7" t="s">
        <v>189</v>
      </c>
      <c r="H50" s="75"/>
      <c r="I50" s="50"/>
      <c r="J50" s="50"/>
      <c r="K50" s="50"/>
      <c r="L50" s="50"/>
      <c r="M50" s="50"/>
    </row>
    <row r="51" spans="1:13" ht="15.75" thickBot="1">
      <c r="A51" s="40">
        <v>602</v>
      </c>
      <c r="B51" s="8" t="s">
        <v>36</v>
      </c>
      <c r="C51" s="18">
        <v>1530</v>
      </c>
      <c r="D51" s="148">
        <v>1530</v>
      </c>
      <c r="E51" s="149">
        <v>1650</v>
      </c>
      <c r="F51" s="139">
        <v>1650</v>
      </c>
      <c r="G51" s="8"/>
      <c r="H51" s="43"/>
      <c r="I51" s="50"/>
      <c r="J51" s="50"/>
      <c r="K51" s="50"/>
      <c r="L51" s="50"/>
      <c r="M51" s="50"/>
    </row>
    <row r="52" spans="1:13" ht="15.75" thickBot="1">
      <c r="A52" s="8">
        <v>603</v>
      </c>
      <c r="B52" s="8" t="s">
        <v>37</v>
      </c>
      <c r="C52" s="18"/>
      <c r="D52" s="148"/>
      <c r="E52" s="149"/>
      <c r="F52" s="139"/>
      <c r="G52" s="8"/>
      <c r="H52" s="75"/>
      <c r="I52" s="50"/>
      <c r="J52" s="50"/>
      <c r="K52" s="50"/>
      <c r="L52" s="50"/>
      <c r="M52" s="50"/>
    </row>
    <row r="53" spans="1:13" ht="15.75" thickBot="1">
      <c r="A53" s="8">
        <v>604</v>
      </c>
      <c r="B53" s="8" t="s">
        <v>56</v>
      </c>
      <c r="C53" s="18"/>
      <c r="D53" s="148"/>
      <c r="E53" s="149"/>
      <c r="F53" s="139"/>
      <c r="G53" s="8"/>
      <c r="H53" s="75"/>
      <c r="I53" s="50"/>
      <c r="J53" s="50"/>
      <c r="K53" s="50"/>
      <c r="L53" s="50"/>
      <c r="M53" s="50"/>
    </row>
    <row r="54" spans="1:13" ht="15.75" thickBot="1">
      <c r="A54" s="33">
        <v>609</v>
      </c>
      <c r="B54" s="8" t="s">
        <v>38</v>
      </c>
      <c r="C54" s="18"/>
      <c r="D54" s="148"/>
      <c r="E54" s="149"/>
      <c r="F54" s="139"/>
      <c r="G54" s="8"/>
      <c r="H54" s="75"/>
      <c r="I54" s="50"/>
      <c r="J54" s="50"/>
      <c r="K54" s="50"/>
      <c r="L54" s="50"/>
      <c r="M54" s="50"/>
    </row>
    <row r="55" spans="1:13" ht="15.75" thickBot="1">
      <c r="A55" s="33">
        <v>641</v>
      </c>
      <c r="B55" s="8" t="s">
        <v>69</v>
      </c>
      <c r="C55" s="18"/>
      <c r="D55" s="148"/>
      <c r="E55" s="149"/>
      <c r="F55" s="139"/>
      <c r="G55" s="8"/>
      <c r="H55" s="75"/>
      <c r="I55" s="50"/>
      <c r="J55" s="50"/>
      <c r="K55" s="50"/>
      <c r="L55" s="50"/>
      <c r="M55" s="50"/>
    </row>
    <row r="56" spans="1:13" ht="15.75" thickBot="1">
      <c r="A56" s="8">
        <v>642</v>
      </c>
      <c r="B56" s="8" t="s">
        <v>29</v>
      </c>
      <c r="C56" s="18"/>
      <c r="D56" s="148"/>
      <c r="E56" s="149"/>
      <c r="F56" s="139"/>
      <c r="G56" s="41"/>
      <c r="H56" s="75"/>
      <c r="I56" s="50"/>
      <c r="J56" s="50"/>
      <c r="K56" s="50"/>
      <c r="L56" s="50"/>
      <c r="M56" s="50"/>
    </row>
    <row r="57" spans="1:13" ht="15.75" thickBot="1">
      <c r="A57" s="54" t="s">
        <v>70</v>
      </c>
      <c r="B57" s="23" t="s">
        <v>71</v>
      </c>
      <c r="C57" s="12"/>
      <c r="D57" s="137"/>
      <c r="E57" s="138"/>
      <c r="F57" s="147"/>
      <c r="G57" s="28"/>
      <c r="H57" s="43"/>
      <c r="I57" s="50"/>
      <c r="J57" s="50"/>
      <c r="K57" s="50"/>
      <c r="L57" s="50"/>
      <c r="M57" s="50"/>
    </row>
    <row r="58" spans="1:13" ht="15.75" thickBot="1">
      <c r="A58" s="8">
        <v>648</v>
      </c>
      <c r="B58" s="8" t="s">
        <v>39</v>
      </c>
      <c r="C58" s="18"/>
      <c r="D58" s="148"/>
      <c r="E58" s="149"/>
      <c r="F58" s="139"/>
      <c r="G58" s="8"/>
      <c r="H58" s="43"/>
      <c r="I58" s="50"/>
      <c r="J58" s="50"/>
      <c r="K58" s="50"/>
      <c r="L58" s="50"/>
      <c r="M58" s="50"/>
    </row>
    <row r="59" spans="1:13" ht="15.75" thickBot="1">
      <c r="A59" s="8">
        <v>649</v>
      </c>
      <c r="B59" s="8" t="s">
        <v>40</v>
      </c>
      <c r="C59" s="18"/>
      <c r="D59" s="148"/>
      <c r="E59" s="149"/>
      <c r="F59" s="139"/>
      <c r="G59" s="8"/>
      <c r="H59" s="75"/>
      <c r="I59" s="50"/>
      <c r="J59" s="50"/>
      <c r="K59" s="50"/>
      <c r="L59" s="50"/>
      <c r="M59" s="50"/>
    </row>
    <row r="60" spans="1:13" ht="15.75" thickBot="1">
      <c r="A60" s="8">
        <v>662</v>
      </c>
      <c r="B60" s="8" t="s">
        <v>41</v>
      </c>
      <c r="C60" s="18"/>
      <c r="D60" s="148"/>
      <c r="E60" s="149"/>
      <c r="F60" s="139"/>
      <c r="G60" s="41"/>
      <c r="H60" s="75"/>
      <c r="I60" s="50"/>
      <c r="J60" s="50"/>
      <c r="K60" s="50"/>
      <c r="L60" s="50"/>
      <c r="M60" s="50"/>
    </row>
    <row r="61" spans="1:13" ht="15.75" thickBot="1">
      <c r="A61" s="80" t="s">
        <v>131</v>
      </c>
      <c r="B61" s="26" t="s">
        <v>132</v>
      </c>
      <c r="C61" s="36"/>
      <c r="D61" s="155"/>
      <c r="E61" s="178"/>
      <c r="F61" s="179"/>
      <c r="G61" s="56"/>
      <c r="H61" s="43"/>
      <c r="I61" s="50"/>
      <c r="J61" s="50"/>
      <c r="K61" s="50"/>
      <c r="L61" s="50"/>
      <c r="M61" s="50"/>
    </row>
    <row r="62" spans="1:13" ht="15.75" thickBot="1">
      <c r="A62" s="33" t="s">
        <v>72</v>
      </c>
      <c r="B62" s="8" t="s">
        <v>57</v>
      </c>
      <c r="C62" s="18">
        <f>SUM(C63:C65)</f>
        <v>3800</v>
      </c>
      <c r="D62" s="156">
        <f>SUM(D63:D65)</f>
        <v>4776</v>
      </c>
      <c r="E62" s="180">
        <f>SUM(E63:E65)</f>
        <v>4176</v>
      </c>
      <c r="F62" s="139">
        <f>SUM(F63:F65)</f>
        <v>4176</v>
      </c>
      <c r="G62" s="41"/>
      <c r="H62" s="43"/>
      <c r="I62" s="50"/>
      <c r="J62" s="50"/>
      <c r="K62" s="50"/>
      <c r="L62" s="50"/>
      <c r="M62" s="50"/>
    </row>
    <row r="63" spans="1:13" ht="15.75" thickBot="1">
      <c r="A63" s="181" t="s">
        <v>7</v>
      </c>
      <c r="B63" s="182" t="s">
        <v>206</v>
      </c>
      <c r="C63" s="183"/>
      <c r="D63" s="184"/>
      <c r="E63" s="185"/>
      <c r="F63" s="186"/>
      <c r="G63" s="207" t="s">
        <v>207</v>
      </c>
      <c r="H63" s="43"/>
      <c r="I63" s="50"/>
      <c r="J63" s="50"/>
      <c r="K63" s="50"/>
      <c r="L63" s="50"/>
      <c r="M63" s="50"/>
    </row>
    <row r="64" spans="1:13" ht="15.75" thickBot="1">
      <c r="A64" s="181"/>
      <c r="B64" s="115" t="s">
        <v>208</v>
      </c>
      <c r="C64" s="18">
        <v>3800</v>
      </c>
      <c r="D64" s="148">
        <v>4700</v>
      </c>
      <c r="E64" s="178">
        <v>4100</v>
      </c>
      <c r="F64" s="179">
        <v>4100</v>
      </c>
      <c r="G64" s="56" t="s">
        <v>282</v>
      </c>
      <c r="H64" s="43"/>
      <c r="I64" s="50"/>
      <c r="J64" s="50"/>
      <c r="K64" s="50"/>
      <c r="L64" s="50"/>
      <c r="M64" s="50"/>
    </row>
    <row r="65" spans="1:13" ht="15.75" thickBot="1">
      <c r="A65" s="187"/>
      <c r="B65" s="188" t="s">
        <v>209</v>
      </c>
      <c r="C65" s="37"/>
      <c r="D65" s="175">
        <v>76</v>
      </c>
      <c r="E65" s="189">
        <v>76</v>
      </c>
      <c r="F65" s="177">
        <v>76</v>
      </c>
      <c r="G65" s="42" t="s">
        <v>283</v>
      </c>
      <c r="H65" s="43"/>
      <c r="I65" s="50"/>
      <c r="J65" s="50"/>
      <c r="K65" s="50"/>
      <c r="L65" s="50"/>
      <c r="M65" s="50"/>
    </row>
    <row r="66" spans="1:13" ht="16.5" thickBot="1" thickTop="1">
      <c r="A66" s="9" t="s">
        <v>43</v>
      </c>
      <c r="B66" s="9" t="s">
        <v>44</v>
      </c>
      <c r="C66" s="12">
        <f>SUM(C51:C62)</f>
        <v>5330</v>
      </c>
      <c r="D66" s="12">
        <f>SUM(D51:D62)</f>
        <v>6306</v>
      </c>
      <c r="E66" s="10">
        <f>SUM(E51:E62)</f>
        <v>5826</v>
      </c>
      <c r="F66" s="147">
        <f>SUM(F51:F62)</f>
        <v>5826</v>
      </c>
      <c r="G66" s="9"/>
      <c r="H66" s="43"/>
      <c r="I66" s="50"/>
      <c r="J66" s="50"/>
      <c r="K66" s="50"/>
      <c r="L66" s="50"/>
      <c r="M66" s="50"/>
    </row>
    <row r="67" spans="1:13" ht="15.75" thickBot="1">
      <c r="A67" s="38"/>
      <c r="B67" s="38"/>
      <c r="C67" s="39"/>
      <c r="D67" s="39"/>
      <c r="E67" s="39"/>
      <c r="F67" s="39"/>
      <c r="G67" s="38"/>
      <c r="H67" s="75"/>
      <c r="I67" s="50"/>
      <c r="J67" s="50"/>
      <c r="K67" s="50"/>
      <c r="L67" s="50"/>
      <c r="M67" s="50"/>
    </row>
    <row r="68" spans="1:13" ht="45.75" thickBot="1">
      <c r="A68" s="190" t="s">
        <v>182</v>
      </c>
      <c r="B68" s="190"/>
      <c r="C68" s="190"/>
      <c r="D68" s="190"/>
      <c r="E68" s="191" t="s">
        <v>249</v>
      </c>
      <c r="F68" s="136" t="s">
        <v>250</v>
      </c>
      <c r="G68" s="190"/>
      <c r="H68" s="75"/>
      <c r="I68" s="50"/>
      <c r="J68" s="50"/>
      <c r="K68" s="50"/>
      <c r="L68" s="50"/>
      <c r="M68" s="50"/>
    </row>
    <row r="69" spans="1:13" ht="14.25">
      <c r="A69" s="122" t="s">
        <v>45</v>
      </c>
      <c r="B69" s="122" t="s">
        <v>183</v>
      </c>
      <c r="C69" s="127">
        <f>SUM(C66)</f>
        <v>5330</v>
      </c>
      <c r="D69" s="127">
        <f>SUM(D66)</f>
        <v>6306</v>
      </c>
      <c r="E69" s="192">
        <f>SUM(E66)</f>
        <v>5826</v>
      </c>
      <c r="F69" s="193">
        <f>SUM(F66)</f>
        <v>5826</v>
      </c>
      <c r="G69" s="122"/>
      <c r="H69" s="43"/>
      <c r="I69" s="50"/>
      <c r="J69" s="50"/>
      <c r="K69" s="50"/>
      <c r="L69" s="50"/>
      <c r="M69" s="50"/>
    </row>
    <row r="70" spans="1:13" ht="15">
      <c r="A70" s="28" t="s">
        <v>45</v>
      </c>
      <c r="B70" s="28" t="s">
        <v>184</v>
      </c>
      <c r="C70" s="65">
        <v>0</v>
      </c>
      <c r="D70" s="65">
        <v>0</v>
      </c>
      <c r="E70" s="196">
        <v>0</v>
      </c>
      <c r="F70" s="197">
        <v>0</v>
      </c>
      <c r="G70" s="28"/>
      <c r="H70" s="75"/>
      <c r="I70" s="50"/>
      <c r="J70" s="50"/>
      <c r="K70" s="50"/>
      <c r="L70" s="50"/>
      <c r="M70" s="50"/>
    </row>
    <row r="71" spans="1:13" ht="14.25">
      <c r="A71" s="19" t="s">
        <v>47</v>
      </c>
      <c r="B71" s="19" t="s">
        <v>185</v>
      </c>
      <c r="C71" s="64">
        <f>SUM(C48)</f>
        <v>14571</v>
      </c>
      <c r="D71" s="64">
        <f>SUM(D48)</f>
        <v>13895</v>
      </c>
      <c r="E71" s="196">
        <f>SUM(E48)</f>
        <v>15319</v>
      </c>
      <c r="F71" s="197">
        <f>SUM(F48)</f>
        <v>15319</v>
      </c>
      <c r="G71" s="27"/>
      <c r="H71" s="43"/>
      <c r="I71" s="50"/>
      <c r="J71" s="50"/>
      <c r="K71" s="50"/>
      <c r="L71" s="50"/>
      <c r="M71" s="50"/>
    </row>
    <row r="72" spans="1:13" ht="15" thickBot="1">
      <c r="A72" s="15" t="s">
        <v>47</v>
      </c>
      <c r="B72" s="15" t="s">
        <v>186</v>
      </c>
      <c r="C72" s="198">
        <v>0</v>
      </c>
      <c r="D72" s="198">
        <v>0</v>
      </c>
      <c r="E72" s="196">
        <v>0</v>
      </c>
      <c r="F72" s="197">
        <v>0</v>
      </c>
      <c r="G72" s="15"/>
      <c r="H72" s="43"/>
      <c r="I72" s="50"/>
      <c r="J72" s="50"/>
      <c r="K72" s="50"/>
      <c r="L72" s="50"/>
      <c r="M72" s="50"/>
    </row>
    <row r="73" spans="1:13" ht="15.75" thickBot="1">
      <c r="A73" s="8"/>
      <c r="B73" s="47" t="s">
        <v>187</v>
      </c>
      <c r="C73" s="48">
        <f>SUM(C71-C69)</f>
        <v>9241</v>
      </c>
      <c r="D73" s="48">
        <f>SUM(D71-D69)</f>
        <v>7589</v>
      </c>
      <c r="E73" s="311">
        <f>SUM(E71-E69)</f>
        <v>9493</v>
      </c>
      <c r="F73" s="311">
        <f>SUM(F71-F69)</f>
        <v>9493</v>
      </c>
      <c r="G73" s="8"/>
      <c r="H73" s="43"/>
      <c r="I73" s="50"/>
      <c r="J73" s="50"/>
      <c r="K73" s="50"/>
      <c r="L73" s="50"/>
      <c r="M73" s="50"/>
    </row>
    <row r="74" spans="1:13" ht="15">
      <c r="A74" s="445" t="s">
        <v>284</v>
      </c>
      <c r="B74" s="445"/>
      <c r="C74" s="44" t="s">
        <v>242</v>
      </c>
      <c r="D74" s="44"/>
      <c r="E74" s="44"/>
      <c r="F74" s="45"/>
      <c r="G74" s="43"/>
      <c r="H74" s="43"/>
      <c r="I74" s="50"/>
      <c r="J74" s="50"/>
      <c r="K74" s="50"/>
      <c r="L74" s="50"/>
      <c r="M74" s="50"/>
    </row>
    <row r="75" spans="1:13" ht="15">
      <c r="A75" s="445" t="s">
        <v>285</v>
      </c>
      <c r="B75" s="445"/>
      <c r="C75" s="44"/>
      <c r="D75" s="44"/>
      <c r="E75" s="44"/>
      <c r="F75" s="45"/>
      <c r="G75" s="43"/>
      <c r="H75" s="75"/>
      <c r="I75" s="50"/>
      <c r="J75" s="50"/>
      <c r="K75" s="50"/>
      <c r="L75" s="50"/>
      <c r="M75" s="50"/>
    </row>
    <row r="76" spans="1:13" ht="15">
      <c r="A76" s="445" t="s">
        <v>286</v>
      </c>
      <c r="B76" s="445"/>
      <c r="C76" s="44"/>
      <c r="D76" s="44"/>
      <c r="E76" s="44"/>
      <c r="F76" s="45"/>
      <c r="G76" s="43"/>
      <c r="H76" s="75"/>
      <c r="I76" s="50"/>
      <c r="J76" s="50"/>
      <c r="K76" s="50"/>
      <c r="L76" s="50"/>
      <c r="M76" s="50"/>
    </row>
    <row r="77" spans="1:13" ht="15">
      <c r="A77" s="43"/>
      <c r="B77" s="43"/>
      <c r="C77" s="44"/>
      <c r="D77" s="44"/>
      <c r="E77" s="44"/>
      <c r="F77" s="45"/>
      <c r="G77" s="43"/>
      <c r="H77" s="75"/>
      <c r="I77" s="50"/>
      <c r="J77" s="50"/>
      <c r="K77" s="50"/>
      <c r="L77" s="50"/>
      <c r="M77" s="50"/>
    </row>
    <row r="78" spans="1:8" ht="15">
      <c r="A78" s="43"/>
      <c r="B78" s="43"/>
      <c r="C78" s="44"/>
      <c r="D78" s="44"/>
      <c r="E78" s="44"/>
      <c r="F78" s="45"/>
      <c r="G78" s="43"/>
      <c r="H78" s="75"/>
    </row>
    <row r="79" spans="1:8" ht="15">
      <c r="A79" s="43"/>
      <c r="B79" s="43"/>
      <c r="C79" s="44"/>
      <c r="D79" s="44"/>
      <c r="E79" s="44"/>
      <c r="F79" s="45"/>
      <c r="G79" s="43"/>
      <c r="H79" s="75"/>
    </row>
    <row r="80" spans="1:8" ht="15">
      <c r="A80" s="43"/>
      <c r="B80" s="43"/>
      <c r="C80" s="44"/>
      <c r="D80" s="44"/>
      <c r="E80" s="44"/>
      <c r="F80" s="45"/>
      <c r="G80" s="43"/>
      <c r="H80" s="75"/>
    </row>
    <row r="81" spans="1:8" ht="15">
      <c r="A81" s="43"/>
      <c r="B81" s="43"/>
      <c r="C81" s="44"/>
      <c r="D81" s="44"/>
      <c r="E81" s="44"/>
      <c r="F81" s="45"/>
      <c r="G81" s="43"/>
      <c r="H81" s="75"/>
    </row>
    <row r="82" spans="1:8" ht="15">
      <c r="A82" s="43"/>
      <c r="B82" s="43"/>
      <c r="C82" s="44"/>
      <c r="D82" s="44"/>
      <c r="E82" s="44"/>
      <c r="F82" s="45"/>
      <c r="G82" s="43"/>
      <c r="H82" s="43"/>
    </row>
    <row r="83" spans="1:8" ht="15">
      <c r="A83" s="43"/>
      <c r="B83" s="43"/>
      <c r="C83" s="44"/>
      <c r="D83" s="44"/>
      <c r="E83" s="44"/>
      <c r="F83" s="45"/>
      <c r="G83" s="43"/>
      <c r="H83" s="43"/>
    </row>
    <row r="84" spans="1:8" ht="15">
      <c r="A84" s="43"/>
      <c r="B84" s="43"/>
      <c r="C84" s="44"/>
      <c r="D84" s="44"/>
      <c r="E84" s="44"/>
      <c r="F84" s="45"/>
      <c r="G84" s="43"/>
      <c r="H84" s="43"/>
    </row>
    <row r="85" spans="1:8" ht="15">
      <c r="A85" s="43"/>
      <c r="B85" s="43"/>
      <c r="C85" s="44"/>
      <c r="D85" s="44"/>
      <c r="E85" s="44"/>
      <c r="F85" s="45"/>
      <c r="G85" s="43"/>
      <c r="H85" s="43"/>
    </row>
    <row r="86" spans="1:8" ht="15">
      <c r="A86" s="43"/>
      <c r="B86" s="43"/>
      <c r="C86" s="44"/>
      <c r="D86" s="44"/>
      <c r="E86" s="44"/>
      <c r="F86" s="45"/>
      <c r="G86" s="43"/>
      <c r="H86" s="43"/>
    </row>
    <row r="87" spans="1:8" ht="15">
      <c r="A87" s="43"/>
      <c r="B87" s="43"/>
      <c r="C87" s="44"/>
      <c r="D87" s="44"/>
      <c r="E87" s="44"/>
      <c r="F87" s="45"/>
      <c r="G87" s="43"/>
      <c r="H87" s="43"/>
    </row>
    <row r="88" spans="1:8" ht="15">
      <c r="A88" s="43"/>
      <c r="B88" s="43"/>
      <c r="C88" s="44"/>
      <c r="D88" s="44"/>
      <c r="E88" s="44"/>
      <c r="F88" s="45"/>
      <c r="G88" s="43"/>
      <c r="H88" s="43"/>
    </row>
    <row r="89" spans="1:8" ht="15">
      <c r="A89" s="43"/>
      <c r="B89" s="43"/>
      <c r="C89" s="44"/>
      <c r="D89" s="44"/>
      <c r="E89" s="44"/>
      <c r="F89" s="45"/>
      <c r="G89" s="43"/>
      <c r="H89" s="43"/>
    </row>
  </sheetData>
  <sheetProtection/>
  <protectedRanges>
    <protectedRange sqref="C74:G76" name="Oblast9_1_6"/>
    <protectedRange sqref="C51:G62" name="Oblast8_1_6"/>
    <protectedRange sqref="C9:G18" name="Oblast4_1_6"/>
    <protectedRange sqref="C20:G22" name="Oblast3_1_6"/>
    <protectedRange sqref="C9:G18" name="Oblast2_1_6"/>
    <protectedRange sqref="C5:G7" name="Oblast1_1_6"/>
    <protectedRange sqref="C20:G22" name="Oblast6_1_6"/>
    <protectedRange sqref="C24:F47 G24:G41 G43:G47" name="Oblast7_1_6"/>
    <protectedRange sqref="C63:F65 G63:G64" name="Oblast8_2_1_6"/>
    <protectedRange sqref="C2" name="Oblast10_1_1_6"/>
    <protectedRange sqref="G65" name="Oblast8_2_1_1_6"/>
    <protectedRange sqref="G42" name="Oblast7_1_1_6"/>
  </protectedRanges>
  <mergeCells count="8">
    <mergeCell ref="A75:B75"/>
    <mergeCell ref="A76:B76"/>
    <mergeCell ref="A1:G1"/>
    <mergeCell ref="A2:B2"/>
    <mergeCell ref="C2:G2"/>
    <mergeCell ref="A5:A7"/>
    <mergeCell ref="A9:A12"/>
    <mergeCell ref="A74:B74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2020-12-01T12:40:36Z</cp:lastPrinted>
  <dcterms:created xsi:type="dcterms:W3CDTF">1997-01-24T11:07:25Z</dcterms:created>
  <dcterms:modified xsi:type="dcterms:W3CDTF">2021-01-08T12:12:22Z</dcterms:modified>
  <cp:category/>
  <cp:version/>
  <cp:contentType/>
  <cp:contentStatus/>
</cp:coreProperties>
</file>