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1\"/>
    </mc:Choice>
  </mc:AlternateContent>
  <xr:revisionPtr revIDLastSave="0" documentId="8_{97A4E666-F2F5-48DB-B8E1-8386F4B1DC9C}" xr6:coauthVersionLast="36" xr6:coauthVersionMax="36" xr10:uidLastSave="{00000000-0000-0000-0000-000000000000}"/>
  <bookViews>
    <workbookView xWindow="0" yWindow="0" windowWidth="25200" windowHeight="11775" xr2:uid="{01F0B1ED-3D7C-4C60-97DD-94B58F431A4D}"/>
  </bookViews>
  <sheets>
    <sheet name="výdaje 2021" sheetId="1" r:id="rId1"/>
  </sheets>
  <definedNames>
    <definedName name="_xlnm.Print_Area" localSheetId="0">'výdaje 2021'!$A$1:$F$491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9" i="1" l="1"/>
  <c r="D489" i="1"/>
  <c r="C489" i="1"/>
  <c r="E482" i="1"/>
  <c r="D477" i="1"/>
  <c r="C477" i="1"/>
  <c r="E466" i="1"/>
  <c r="E477" i="1" s="1"/>
  <c r="E464" i="1"/>
  <c r="E462" i="1"/>
  <c r="E460" i="1"/>
  <c r="E458" i="1"/>
  <c r="E456" i="1"/>
  <c r="E399" i="1"/>
  <c r="E397" i="1"/>
  <c r="E395" i="1"/>
  <c r="E383" i="1"/>
  <c r="E358" i="1"/>
  <c r="E355" i="1"/>
  <c r="E334" i="1"/>
  <c r="E332" i="1"/>
  <c r="E329" i="1"/>
  <c r="E324" i="1"/>
  <c r="E322" i="1"/>
  <c r="E320" i="1"/>
  <c r="E316" i="1"/>
  <c r="E313" i="1"/>
  <c r="E311" i="1"/>
  <c r="E309" i="1"/>
  <c r="E305" i="1"/>
  <c r="E303" i="1"/>
  <c r="E299" i="1"/>
  <c r="E297" i="1"/>
  <c r="E295" i="1"/>
  <c r="E293" i="1"/>
  <c r="E291" i="1"/>
  <c r="E279" i="1"/>
  <c r="E275" i="1"/>
  <c r="E273" i="1"/>
  <c r="E270" i="1"/>
  <c r="E268" i="1"/>
  <c r="E266" i="1"/>
  <c r="E264" i="1"/>
  <c r="E260" i="1"/>
  <c r="E257" i="1"/>
  <c r="E232" i="1"/>
  <c r="E230" i="1"/>
  <c r="E228" i="1"/>
  <c r="E221" i="1"/>
  <c r="E217" i="1"/>
  <c r="E215" i="1"/>
  <c r="E213" i="1"/>
  <c r="E211" i="1"/>
  <c r="E201" i="1"/>
  <c r="E199" i="1"/>
  <c r="E197" i="1"/>
  <c r="E195" i="1"/>
  <c r="E193" i="1"/>
  <c r="E189" i="1"/>
  <c r="E167" i="1"/>
  <c r="E161" i="1"/>
  <c r="E158" i="1"/>
  <c r="E147" i="1"/>
  <c r="E145" i="1"/>
  <c r="E141" i="1"/>
  <c r="E139" i="1"/>
  <c r="E137" i="1"/>
  <c r="E135" i="1"/>
  <c r="E125" i="1"/>
  <c r="E121" i="1"/>
  <c r="E119" i="1"/>
  <c r="E112" i="1"/>
  <c r="E110" i="1"/>
  <c r="E108" i="1"/>
  <c r="E106" i="1"/>
  <c r="E104" i="1"/>
  <c r="E102" i="1"/>
  <c r="E84" i="1"/>
  <c r="E77" i="1"/>
  <c r="E74" i="1"/>
  <c r="E72" i="1"/>
  <c r="E65" i="1"/>
  <c r="E62" i="1"/>
  <c r="E53" i="1"/>
  <c r="E51" i="1"/>
  <c r="E48" i="1"/>
  <c r="E45" i="1"/>
  <c r="E42" i="1"/>
  <c r="E39" i="1"/>
  <c r="E36" i="1"/>
  <c r="E24" i="1"/>
  <c r="E18" i="1"/>
  <c r="E16" i="1"/>
  <c r="E13" i="1"/>
  <c r="E10" i="1"/>
  <c r="E3" i="1"/>
</calcChain>
</file>

<file path=xl/sharedStrings.xml><?xml version="1.0" encoding="utf-8"?>
<sst xmlns="http://schemas.openxmlformats.org/spreadsheetml/2006/main" count="595" uniqueCount="553">
  <si>
    <t>Záv.uk.</t>
  </si>
  <si>
    <t>Druh výdaje</t>
  </si>
  <si>
    <t>Schválený rozpočet 2020</t>
  </si>
  <si>
    <t>Předpokládaná skutečnost 2020</t>
  </si>
  <si>
    <t>Poznámka</t>
  </si>
  <si>
    <t>§ 1014</t>
  </si>
  <si>
    <t>Ozdravování hospodářských zvířat</t>
  </si>
  <si>
    <t>Útulek pro psy  - OON</t>
  </si>
  <si>
    <t>Útulek pro psy  - nákup materiálu,drobné opravy klecí</t>
  </si>
  <si>
    <t>Útulek pro psy - nájemné za pozemek</t>
  </si>
  <si>
    <t>Útulek pro psy  -krmení pro psy, ošetření veterinárním lékařem</t>
  </si>
  <si>
    <t>Deratizace města (40 město, 20 míst.části)</t>
  </si>
  <si>
    <t>Ochrana zvířat proti týrání</t>
  </si>
  <si>
    <t xml:space="preserve">§ 1031               </t>
  </si>
  <si>
    <t>Pěstební činnost - lesy</t>
  </si>
  <si>
    <t>Technické služby-dotace na hospodaření s lesy</t>
  </si>
  <si>
    <t>Nákup služeb j.n.</t>
  </si>
  <si>
    <t xml:space="preserve">§ 1036               </t>
  </si>
  <si>
    <t>Správa v lesním hospodářství</t>
  </si>
  <si>
    <t>Vypracování les.hospodářských osnov a plánu</t>
  </si>
  <si>
    <t>Výkon funkce OLH</t>
  </si>
  <si>
    <t xml:space="preserve">§ 1037               </t>
  </si>
  <si>
    <t>Celospolečenské funkce lesů</t>
  </si>
  <si>
    <t>Zvelebování myslivosti</t>
  </si>
  <si>
    <t xml:space="preserve">§ 2141             </t>
  </si>
  <si>
    <t>Vnitřní obchod- IC</t>
  </si>
  <si>
    <t>Platy zaměstnanců</t>
  </si>
  <si>
    <t>Dohody IC</t>
  </si>
  <si>
    <t>Pojistné na SZ</t>
  </si>
  <si>
    <t>Pojistné na ZP</t>
  </si>
  <si>
    <t>Propagač.materiály města</t>
  </si>
  <si>
    <t xml:space="preserve">§ 2212             </t>
  </si>
  <si>
    <t>Silnice</t>
  </si>
  <si>
    <t>Silnice-práce TS</t>
  </si>
  <si>
    <t>příloha č.16</t>
  </si>
  <si>
    <t>Hliniště III-úprava DÚR</t>
  </si>
  <si>
    <t>opěrná zeď Bezděkov</t>
  </si>
  <si>
    <t>PD Náměstí</t>
  </si>
  <si>
    <t>ul.Nad Gymnáziem PDPS-komunikace, chodník</t>
  </si>
  <si>
    <t>oprava mostu a úpravy ul.Třebíčská-realizace</t>
  </si>
  <si>
    <t>oprava ul.Ve Vilách-aktualizace dokumentace</t>
  </si>
  <si>
    <t>opravy komunikací po městě</t>
  </si>
  <si>
    <t>Nájem pozemku pod komunik.Olší-Závist</t>
  </si>
  <si>
    <t>Lhotky Na Výsluní-oprava komunikace nástřikem</t>
  </si>
  <si>
    <t>Lhotky úprava středu křižovatky v Kúskách</t>
  </si>
  <si>
    <t>§ 2219</t>
  </si>
  <si>
    <t>Ostatní záležitosti pozemních komunikací</t>
  </si>
  <si>
    <t>podélné parkování ul.Vrchovecká PD</t>
  </si>
  <si>
    <t>parkovací systém Náměstí</t>
  </si>
  <si>
    <t>§ 2221</t>
  </si>
  <si>
    <t>Provoz veřejné silniční dopravy</t>
  </si>
  <si>
    <t>opravy autobusových zastávek</t>
  </si>
  <si>
    <t>Mostiště-rekonstrukce autobusových zastávek</t>
  </si>
  <si>
    <t xml:space="preserve">§ 2292     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</si>
  <si>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</si>
  <si>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</si>
  <si>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</si>
  <si>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</si>
  <si>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</si>
  <si>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>Zkušební plocha pro motocyklisty-buňka</t>
  </si>
  <si>
    <t>BESIP</t>
  </si>
  <si>
    <t xml:space="preserve">§ 2229            </t>
  </si>
  <si>
    <t>Ostatní záležitosti v silniční dopravě</t>
  </si>
  <si>
    <t>Dopravní značení</t>
  </si>
  <si>
    <t>Odtah vraků</t>
  </si>
  <si>
    <t>§ 2299</t>
  </si>
  <si>
    <t>Ostatní záležitosti v dopravě</t>
  </si>
  <si>
    <t>vratky z pokut minulých let</t>
  </si>
  <si>
    <t xml:space="preserve">§ 2310               </t>
  </si>
  <si>
    <t>Pitná voda</t>
  </si>
  <si>
    <t xml:space="preserve">Příspěvek SVK  (členský) </t>
  </si>
  <si>
    <t>Rezerva na členský příspěvek SVK</t>
  </si>
  <si>
    <t>Příspěvek SVK-ul.Ve Vilách</t>
  </si>
  <si>
    <t>Příspěvek SVK-rekonstrukce vodovodu ul.Karlov</t>
  </si>
  <si>
    <t>Příspěvek SVK-ul.Nad Gymnáziem</t>
  </si>
  <si>
    <t>Příspěvek SVK-ul.Oslavická-Třebíčská</t>
  </si>
  <si>
    <t>Příspěvek SVK-ul.Bezděkov</t>
  </si>
  <si>
    <t>Hrbov-prodloužení vodovodního řadu Svařenov</t>
  </si>
  <si>
    <t>§ 2341</t>
  </si>
  <si>
    <t>Vodní díla v zemědělské krajině</t>
  </si>
  <si>
    <t>Hrbov-oprava rybníku Svařenov</t>
  </si>
  <si>
    <t>Hrbov-PD Nový rybník Hrbov</t>
  </si>
  <si>
    <t xml:space="preserve">§ 2321              </t>
  </si>
  <si>
    <t>Odvádění a čištění odpadních vod</t>
  </si>
  <si>
    <t>Příspěvek SVK-Malá Stránka úprava šachet</t>
  </si>
  <si>
    <r>
      <t xml:space="preserve">Úroky z úvěru KB Ponte </t>
    </r>
    <r>
      <rPr>
        <sz val="8"/>
        <rFont val="Arial CE"/>
        <charset val="238"/>
      </rPr>
      <t>(refinanc.Dyje II.)</t>
    </r>
  </si>
  <si>
    <t xml:space="preserve">§ 2322            </t>
  </si>
  <si>
    <t>Prevence znečišťování vody</t>
  </si>
  <si>
    <t>Monitoring znečišť.povrch.vod</t>
  </si>
  <si>
    <t>§ 2333</t>
  </si>
  <si>
    <t>Úpravy drobných vodních toků</t>
  </si>
  <si>
    <r>
      <t xml:space="preserve">Protipovodňová opatření města </t>
    </r>
    <r>
      <rPr>
        <sz val="8"/>
        <rFont val="Arial CE"/>
        <charset val="238"/>
      </rPr>
      <t>(opravy a údržba stavby PPO)</t>
    </r>
  </si>
  <si>
    <r>
      <t>Protipov.opatření-digit.povodňový plán</t>
    </r>
    <r>
      <rPr>
        <sz val="8"/>
        <rFont val="Arial CE"/>
        <charset val="238"/>
      </rPr>
      <t xml:space="preserve"> (provoz systému a pořízené techniky)</t>
    </r>
  </si>
  <si>
    <t xml:space="preserve">§ 3111             </t>
  </si>
  <si>
    <t>Předškolní zařízení</t>
  </si>
  <si>
    <t>MŠ Velké Meziříčí-příspěvek na provoz</t>
  </si>
  <si>
    <t>příloha č.10F</t>
  </si>
  <si>
    <t>MŠ Sportovní-projekt rekonstrukce kotelny</t>
  </si>
  <si>
    <t xml:space="preserve">MŠ Mírová-projekt rekonstrukce kuchyně </t>
  </si>
  <si>
    <t xml:space="preserve">MŠ Olší nad Oslavou-oprava vstupu do MŠ </t>
  </si>
  <si>
    <t xml:space="preserve">MŠ Mostiště-projekt na rozšíření MŠ o jedno oddělení </t>
  </si>
  <si>
    <t>MŠ Mostiště-oprava kuchyně včetně hospodářské části</t>
  </si>
  <si>
    <t xml:space="preserve">§ 3113            </t>
  </si>
  <si>
    <t>Základní školy</t>
  </si>
  <si>
    <t xml:space="preserve">ZŠ Sokolovská-příspěvek na provoz </t>
  </si>
  <si>
    <t>příloha č.10A</t>
  </si>
  <si>
    <t>ZŠ Sokolovská-odměny vycházejícím žákům</t>
  </si>
  <si>
    <t>ZŠ Komenského-dozvuk a výmněna osvětlení tělocvična</t>
  </si>
  <si>
    <t xml:space="preserve">ZŠ Oslavická-příspěvek na provoz </t>
  </si>
  <si>
    <t>příloha č.10B</t>
  </si>
  <si>
    <t>ZŠ Oslavická-projekt šatny</t>
  </si>
  <si>
    <t>ZŠ Oslavická-mixéry pro ŠJ</t>
  </si>
  <si>
    <t>ZŠ Oslavická-malování pavilonu</t>
  </si>
  <si>
    <t>ZŠ Oslavická-odměny vycházejícím žákům</t>
  </si>
  <si>
    <t>ZŠ Školní-příspěvek na provoz</t>
  </si>
  <si>
    <t>příloha č.10C</t>
  </si>
  <si>
    <t>ZŠ Školní-výměna zářivek za LED</t>
  </si>
  <si>
    <t>ZŠ Školní-malování v části budovy</t>
  </si>
  <si>
    <t>ZŠ Školní-smažící pánev pro ŠJ</t>
  </si>
  <si>
    <t>ZŠ Školní-odměny vycházejícím žákům</t>
  </si>
  <si>
    <t>ZŠ Mostiště-příspěvek na provoz</t>
  </si>
  <si>
    <t>příloha č.10D</t>
  </si>
  <si>
    <t>ZŠ Lhotky-příspěvek na provoz</t>
  </si>
  <si>
    <t>příloha č.10E</t>
  </si>
  <si>
    <t>Olympiáda základních škol</t>
  </si>
  <si>
    <t>ZŠ Oslavická-vypracování auditu nemovitosti ZŠ Oslavická</t>
  </si>
  <si>
    <t>§ 3121</t>
  </si>
  <si>
    <t>Gymnázia</t>
  </si>
  <si>
    <t>dozor na hřišti</t>
  </si>
  <si>
    <t>§ 3122</t>
  </si>
  <si>
    <t>Střední odborné školy</t>
  </si>
  <si>
    <t>§ 3141</t>
  </si>
  <si>
    <t>Školní stravování</t>
  </si>
  <si>
    <t>ŠJ Poštovní-oprava WC</t>
  </si>
  <si>
    <t xml:space="preserve">§ 3231       </t>
  </si>
  <si>
    <t>Základní umělecké školy</t>
  </si>
  <si>
    <t>§ 3313</t>
  </si>
  <si>
    <t>Filmová tvorba, distribuce, kina a shromažďování audio..</t>
  </si>
  <si>
    <t xml:space="preserve">§ 3314          </t>
  </si>
  <si>
    <t>Činnosti knihovnické</t>
  </si>
  <si>
    <t>Knihovna-příspěvek na provoz</t>
  </si>
  <si>
    <t>příloha č.13</t>
  </si>
  <si>
    <t xml:space="preserve">Knihovna-dary  </t>
  </si>
  <si>
    <t>Knihovna-výměna koberce v oddělení pro dospělé</t>
  </si>
  <si>
    <t>Knihovna-studie rozšíření využití výstavního sálu</t>
  </si>
  <si>
    <t>Knihovna-zateplení objektu</t>
  </si>
  <si>
    <t>Knihovna-oslava výročí knihovny</t>
  </si>
  <si>
    <t xml:space="preserve">§ 3315           </t>
  </si>
  <si>
    <t>Činnosti muzeí a galerií</t>
  </si>
  <si>
    <t>Muzeum-příspěvek na provoz</t>
  </si>
  <si>
    <t>příloha č.14</t>
  </si>
  <si>
    <t>§ 3316</t>
  </si>
  <si>
    <t>Vydavatelská činnost</t>
  </si>
  <si>
    <t>kalendář města</t>
  </si>
  <si>
    <t>kniha o městě</t>
  </si>
  <si>
    <t>nové publikace</t>
  </si>
  <si>
    <t xml:space="preserve">§ 3319            </t>
  </si>
  <si>
    <t>Ostatní záležitosti kultury</t>
  </si>
  <si>
    <t>Vedení kroniky</t>
  </si>
  <si>
    <t>Concentus Moraviae-příspěvek</t>
  </si>
  <si>
    <t>koncepce kultury</t>
  </si>
  <si>
    <t>Novoroční ohňostroj</t>
  </si>
  <si>
    <t>Čarodějnice</t>
  </si>
  <si>
    <t>Věž kostela   - věcné výdaje na otevření věže</t>
  </si>
  <si>
    <t>Věž kostela  -dohody</t>
  </si>
  <si>
    <t>Věž kostela  - SP</t>
  </si>
  <si>
    <t>Věž kostela  - ZP</t>
  </si>
  <si>
    <t>§ 3322</t>
  </si>
  <si>
    <t>Zachování a obnova kulturních památek</t>
  </si>
  <si>
    <t>Podíl města k dotaci na památky</t>
  </si>
  <si>
    <t>§ 3326</t>
  </si>
  <si>
    <t>Pořízení, zachování a obnova hodnot místního kulturního, národního a historického povědomí</t>
  </si>
  <si>
    <t>§ 3330</t>
  </si>
  <si>
    <t>Činnosti registrovaných církví a náboženských společností</t>
  </si>
  <si>
    <t xml:space="preserve">§ 3341             </t>
  </si>
  <si>
    <t>Rozhlas a televize</t>
  </si>
  <si>
    <t>Služby telekomunikací a radiokomunikací  (poplatky)</t>
  </si>
  <si>
    <t>Opravy a údržba</t>
  </si>
  <si>
    <t>Postupné rozšíření bezdr.rozhlasu do okr.částí</t>
  </si>
  <si>
    <t xml:space="preserve">§ 3349       </t>
  </si>
  <si>
    <t>Ostatní záležitosti sdělovacích prostředků</t>
  </si>
  <si>
    <t xml:space="preserve">Velkomeziříčsko </t>
  </si>
  <si>
    <r>
      <t>§ 3392</t>
    </r>
    <r>
      <rPr>
        <b/>
        <i/>
        <sz val="12"/>
        <rFont val="Arial CE"/>
        <family val="2"/>
        <charset val="238"/>
      </rPr>
      <t xml:space="preserve">              </t>
    </r>
  </si>
  <si>
    <t>Zájmová činnost v kultuře</t>
  </si>
  <si>
    <t>Úroky z úvěru ČSOB-rekonstrukce JC</t>
  </si>
  <si>
    <t>Jupiter club</t>
  </si>
  <si>
    <t>příloha č.15</t>
  </si>
  <si>
    <t xml:space="preserve">Jupiter club </t>
  </si>
  <si>
    <t>dotace loutkoherecký soubor</t>
  </si>
  <si>
    <t>Kulturní dům Lhotky</t>
  </si>
  <si>
    <t>Kulturní dům Olší nad Oslavou</t>
  </si>
  <si>
    <t>Kulturní dům Hrbov</t>
  </si>
  <si>
    <t>Kulturní dům Mostiště</t>
  </si>
  <si>
    <t>Hrbov-oprava a sanace krovů k KD</t>
  </si>
  <si>
    <t>Mostiště-oprava elektroinstalace a výměna podlahy KD</t>
  </si>
  <si>
    <t>Mostiště-oprava fasády na KD</t>
  </si>
  <si>
    <t>§ 3399</t>
  </si>
  <si>
    <t>Ostatní záležitosti kultury, církví a sdělovacích prostředků</t>
  </si>
  <si>
    <t>Občanská komise (SPOZ)</t>
  </si>
  <si>
    <t xml:space="preserve"> </t>
  </si>
  <si>
    <t>Občanská komise-kulturní akce Hrbov,Svařenov</t>
  </si>
  <si>
    <t>§ 3412</t>
  </si>
  <si>
    <t>Péče o sportovní zařízení</t>
  </si>
  <si>
    <t>Provoz a údržba hřišť</t>
  </si>
  <si>
    <t>Spotřeba vody - hřiště</t>
  </si>
  <si>
    <t>Rekonstrukce zimního stadionu</t>
  </si>
  <si>
    <t>Revitalizace území Hliniště-volnočasový park</t>
  </si>
  <si>
    <t>PO Sportoviště-příspěvek na provoz</t>
  </si>
  <si>
    <t>příloha č.20</t>
  </si>
  <si>
    <r>
      <t>§ 3419</t>
    </r>
    <r>
      <rPr>
        <b/>
        <i/>
        <sz val="12"/>
        <rFont val="Arial CE"/>
        <family val="2"/>
        <charset val="238"/>
      </rPr>
      <t xml:space="preserve">            </t>
    </r>
  </si>
  <si>
    <t>Ostatní tělovýchovná činnost</t>
  </si>
  <si>
    <t xml:space="preserve">Grant.program SPORT-mládež </t>
  </si>
  <si>
    <t xml:space="preserve">Grant.program SPORT-dospělí </t>
  </si>
  <si>
    <t>FC Velké Meziříčí-dotace dospělí</t>
  </si>
  <si>
    <t>Handicap Sport Club Velké Meziříčí-dotace dospělí</t>
  </si>
  <si>
    <t>HHK Velké Meziříčí-dotace dospělí</t>
  </si>
  <si>
    <t>SKI klub Velké Meziříčí-dotace dospělí</t>
  </si>
  <si>
    <t xml:space="preserve">Sokol Velké Meziříčí-dotace dospělí </t>
  </si>
  <si>
    <t>Spartak Velké Meziříčí-dotace dospělí</t>
  </si>
  <si>
    <t>Stolní tenis Velké Meziříčí-dotace dospělí</t>
  </si>
  <si>
    <t>Malá kopaná-dotace dospělí</t>
  </si>
  <si>
    <t>Agility-dotace dospělí</t>
  </si>
  <si>
    <t>BK Velké Meziříčí-dotace mládež</t>
  </si>
  <si>
    <t>FC Velké Meziříčí-dotace mládež</t>
  </si>
  <si>
    <t>Handicap Sport Club Velké Meziříčí-dotace mládež</t>
  </si>
  <si>
    <t>HHK Velké Meziříčí-dotace mládež</t>
  </si>
  <si>
    <t>SKI klub Velké Meziříčí-dotace mládež</t>
  </si>
  <si>
    <t>Sokol Velké Meziříčí-dotace mládež</t>
  </si>
  <si>
    <t>Spartak Velké Meziříčí-dotace mládež</t>
  </si>
  <si>
    <t>Stolní tenis Velké Meziříčí-dotace mládež</t>
  </si>
  <si>
    <t>Malá kopaná-dotace mládež</t>
  </si>
  <si>
    <t>Anketa Sportovec roku a ostatní výdaje na sport</t>
  </si>
  <si>
    <t xml:space="preserve">§ 3421           </t>
  </si>
  <si>
    <t>Využití volného času dětí a mládeže</t>
  </si>
  <si>
    <t>Dóza-rekonstrukce bývalé masny</t>
  </si>
  <si>
    <t>Dóza -příspěvek na provoz</t>
  </si>
  <si>
    <t>příloha č.10H</t>
  </si>
  <si>
    <t>Dóza-oprava a nátěr střechy</t>
  </si>
  <si>
    <t xml:space="preserve">§ 3429             </t>
  </si>
  <si>
    <t>Ostatní zájmová činnost a rekreace</t>
  </si>
  <si>
    <t>Studie rekonstrukce koupaliště</t>
  </si>
  <si>
    <t>§ 3515</t>
  </si>
  <si>
    <t>Specializovaná ambulantní zdravotní péče</t>
  </si>
  <si>
    <t>§ 3522</t>
  </si>
  <si>
    <t>Ostatní nemocnice</t>
  </si>
  <si>
    <t>§ 3533</t>
  </si>
  <si>
    <t>Zdravotnická záchranná služba</t>
  </si>
  <si>
    <t>§ 3543</t>
  </si>
  <si>
    <t>Pomoc zdravotně postiženým</t>
  </si>
  <si>
    <t>K-centrum NOE-Obl.charita Třebíč  -  dotace</t>
  </si>
  <si>
    <t>Sjednoc.organizace nevidomých a slabozrakých - dotace</t>
  </si>
  <si>
    <t>Svaz diabetiků - dotace</t>
  </si>
  <si>
    <t>Asociace rodičů a přátel postiž.dětí - dotace</t>
  </si>
  <si>
    <t>Klub naděje - dotace</t>
  </si>
  <si>
    <t>Svaz postižených civ.chorobami - dotace</t>
  </si>
  <si>
    <t>Klub Bechtěreviků - dotace</t>
  </si>
  <si>
    <t>Svaz neslyšících a nedoslýchavých - dotace</t>
  </si>
  <si>
    <t>Michaela Charvátová-indiv.žádost  -  dotace</t>
  </si>
  <si>
    <t xml:space="preserve">§ 3545       </t>
  </si>
  <si>
    <t>Programy paliativní péče</t>
  </si>
  <si>
    <t xml:space="preserve">§ 3549       </t>
  </si>
  <si>
    <t>Ostatní speciální zdravotnická péče</t>
  </si>
  <si>
    <t>Grantový program "Zdravé město"-neinvestiční dotace</t>
  </si>
  <si>
    <t>§ 3599</t>
  </si>
  <si>
    <t>Ostatní činnost ve zdravotnictví</t>
  </si>
  <si>
    <t xml:space="preserve">§ 3631      </t>
  </si>
  <si>
    <t>Veřejné osvětlení</t>
  </si>
  <si>
    <t>Spotřeba elektrické energie</t>
  </si>
  <si>
    <t>Revize VO po městě</t>
  </si>
  <si>
    <t>Opravy a údržba VO, věž.hodin,rozhl.-práce TS</t>
  </si>
  <si>
    <t xml:space="preserve">§ 3632       </t>
  </si>
  <si>
    <t>Pohřebnictví</t>
  </si>
  <si>
    <t>Údržba hřbitovů - práce TS</t>
  </si>
  <si>
    <t>Obřadní síň Karlov</t>
  </si>
  <si>
    <t>Rozšíření nového hřbitova Karlov</t>
  </si>
  <si>
    <t>Zázemí hřbitova Mostiště-PD</t>
  </si>
  <si>
    <t>Náklady na pohřby zajišťované městem</t>
  </si>
  <si>
    <t>Odměna za vedení agendy pronájmu hrobových míst</t>
  </si>
  <si>
    <t>§ 3633</t>
  </si>
  <si>
    <t>Výstavba a údržba místních inženýrských sítí</t>
  </si>
  <si>
    <t>§ 3635</t>
  </si>
  <si>
    <t>Územní plánování</t>
  </si>
  <si>
    <t>změna ÚP VM</t>
  </si>
  <si>
    <t>§ 3639</t>
  </si>
  <si>
    <t>Komunální služby a územní rozvoj j.n.</t>
  </si>
  <si>
    <t>Provoz a údržba kašny,dešť.vpustí,studní,veř.WC -práce TS</t>
  </si>
  <si>
    <t>Spotřeba vody - veřejné WC</t>
  </si>
  <si>
    <t>Spotřeba el.energie - veřejné WC</t>
  </si>
  <si>
    <t>Spotřeba vody - kašna, fontána</t>
  </si>
  <si>
    <t>Práce energetika</t>
  </si>
  <si>
    <t>Metropolitní síť</t>
  </si>
  <si>
    <t>Výkupy pozemků</t>
  </si>
  <si>
    <t>Výkupy garáží  na obchvat</t>
  </si>
  <si>
    <t xml:space="preserve">Pronájmy pozemků </t>
  </si>
  <si>
    <t>Geometrické plány</t>
  </si>
  <si>
    <t>Úplata za věcná břemena</t>
  </si>
  <si>
    <t>Znalecké posudky</t>
  </si>
  <si>
    <t>Kolky/poplatky KN</t>
  </si>
  <si>
    <t>Daň z nemovitých věcí</t>
  </si>
  <si>
    <t>Voda-internát na ul.Hornoměstská</t>
  </si>
  <si>
    <t>El.energie-internát na ul.Hornoměstská</t>
  </si>
  <si>
    <t>Opravy a úpravy pozemků a majetku-rezerva</t>
  </si>
  <si>
    <t>Průchod Svit</t>
  </si>
  <si>
    <t>Příspěvky různým svazům vč.mikroregionu</t>
  </si>
  <si>
    <t>územní studie Čechovy sady II</t>
  </si>
  <si>
    <t>oprava střechy sýpky</t>
  </si>
  <si>
    <t>Územní studie Svit</t>
  </si>
  <si>
    <t>Hrbov-PD inženýrské sítě pro lokalitu RD Hrbov Ve Vrchách</t>
  </si>
  <si>
    <t>Odpisy TS - převod do fondu odpisů</t>
  </si>
  <si>
    <r>
      <t xml:space="preserve">§ 3722          </t>
    </r>
    <r>
      <rPr>
        <b/>
        <i/>
        <sz val="12"/>
        <rFont val="Arial CE"/>
        <charset val="238"/>
      </rPr>
      <t xml:space="preserve"> </t>
    </r>
  </si>
  <si>
    <t xml:space="preserve">Sběr a svoz komunálních odpadů </t>
  </si>
  <si>
    <t>Nájemné za pozemky (skládka TKO)</t>
  </si>
  <si>
    <t>Svoz PDO vč. ukl.odp.na skl.TKO -  práce TS</t>
  </si>
  <si>
    <t>§ 3725</t>
  </si>
  <si>
    <t>Využívání a zneškodňování komunálních odpadů</t>
  </si>
  <si>
    <t>Rozšíření sběru využitelných složek odpadu -nádoby</t>
  </si>
  <si>
    <t>Rozšíření sběru využitelných složek odpadu-úprava stanovišť</t>
  </si>
  <si>
    <t>Rozšíř.systému sběru a svozu odpadů (předfinancování projektu RE-USE centrum)</t>
  </si>
  <si>
    <t xml:space="preserve">§ 3726     </t>
  </si>
  <si>
    <t xml:space="preserve">Využívání a zneškodňování ostatních odpadů </t>
  </si>
  <si>
    <t xml:space="preserve">§ 3727         </t>
  </si>
  <si>
    <t>Prevence vzniku odpadů</t>
  </si>
  <si>
    <t>Separovaný sběr,nebezp.odpady,bioodpady - práce TS</t>
  </si>
  <si>
    <t xml:space="preserve">§ 3728       </t>
  </si>
  <si>
    <t>Monitoring nakládání s odpady</t>
  </si>
  <si>
    <t>Plán odpadového hospodářství</t>
  </si>
  <si>
    <t xml:space="preserve">§ 3729       </t>
  </si>
  <si>
    <t>Ostatní nakládání s odpady</t>
  </si>
  <si>
    <t>Likvidace nepovolených skládek</t>
  </si>
  <si>
    <t>Vedení předepsané evidence KO</t>
  </si>
  <si>
    <t xml:space="preserve">§ 3733      </t>
  </si>
  <si>
    <t>Monitoring půdy a podzemní vody</t>
  </si>
  <si>
    <t>Chemické analýzy</t>
  </si>
  <si>
    <t xml:space="preserve">§ 3742       </t>
  </si>
  <si>
    <t>Chráněné části přírody</t>
  </si>
  <si>
    <t>Naučná stezka Nesměř, Bal.údolí (projekt rozšíření NS)</t>
  </si>
  <si>
    <t>Studie lokality Tři kříže</t>
  </si>
  <si>
    <t>Ochrana významných ekosystémů a lokalit</t>
  </si>
  <si>
    <t xml:space="preserve">§ 3745       </t>
  </si>
  <si>
    <t>Péče o vzhled obcí a veř.zeleň</t>
  </si>
  <si>
    <t>Čištění města a veřejná zeleň-práce TS</t>
  </si>
  <si>
    <t>Nákup mobiliáře-práce TS</t>
  </si>
  <si>
    <t>Sáčky na psí exkrementy</t>
  </si>
  <si>
    <t>Údržba zeleně-péče o vzrostlé dřeviny</t>
  </si>
  <si>
    <t>Regener.měst.zeleně-péče o výsadby v rámci udržit.projektu</t>
  </si>
  <si>
    <t xml:space="preserve">Regener.zeleně v m.č. Olší-péče o výs.v rámci udržit.projektu </t>
  </si>
  <si>
    <t>Veřejné prostranství Mostiště</t>
  </si>
  <si>
    <t>Mostiště-zakoupení malotraktoru s příslušenstvím</t>
  </si>
  <si>
    <t>Veřejné prostranství Hrbov, Svařenov</t>
  </si>
  <si>
    <t>Veřejné prostranství Lhotky, Kúsky, Dolní Radslavice</t>
  </si>
  <si>
    <t>Veřejné prostranství Olší nad Oslavou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</si>
  <si>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</si>
  <si>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</si>
  <si>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</si>
  <si>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</si>
  <si>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</si>
  <si>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</si>
  <si>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>Grantový systém podpory kultury</t>
  </si>
  <si>
    <t>§ 4312</t>
  </si>
  <si>
    <t>Odborné sociální poradenství</t>
  </si>
  <si>
    <t>Občanská poradna Žďár nad Sáz.-dotace</t>
  </si>
  <si>
    <t xml:space="preserve">§ 4329         </t>
  </si>
  <si>
    <t>Ostatní sociální péče a pomoc dětem a mládeži</t>
  </si>
  <si>
    <t>Preventivní činnost pro klienty SPOD (pobytová akce)</t>
  </si>
  <si>
    <t>Centrum pro rodiče s dětmi Kopretina-dotace</t>
  </si>
  <si>
    <t xml:space="preserve">Obl.charita-progr.primární prevence-dotace </t>
  </si>
  <si>
    <t>§ 4339</t>
  </si>
  <si>
    <t>Ostatní sociální péče a pomoc rodině a manželství</t>
  </si>
  <si>
    <t>Drobné dary pro děti v ústavních zařízeních</t>
  </si>
  <si>
    <t xml:space="preserve">§ 4351 </t>
  </si>
  <si>
    <t>Osobní asistence,peč. služba a podpora samost.bydlení</t>
  </si>
  <si>
    <t>Osobní asistence (při Denním stacion.NESA)-dotace</t>
  </si>
  <si>
    <t>Přestavba býv.internátu na dům pro seniory PD</t>
  </si>
  <si>
    <t>Sociální služby VM-příspěvek na provoz</t>
  </si>
  <si>
    <t>příloha č.12</t>
  </si>
  <si>
    <t>§ 4356</t>
  </si>
  <si>
    <t>Denní stacionáře a centra den. služeb</t>
  </si>
  <si>
    <t>Stacionář NESA - denní pobyt pro ment.post.děti…-dotace</t>
  </si>
  <si>
    <t>§ 4357</t>
  </si>
  <si>
    <t>Domovy pro osoby se zdr.postižením a domovy se zvl.režimem</t>
  </si>
  <si>
    <t>§ 4371</t>
  </si>
  <si>
    <t>Raná péče a sociálně aktivizační služby pro rodiny s dětmi</t>
  </si>
  <si>
    <t>Domácí hospicová péče-dotace</t>
  </si>
  <si>
    <t>Domácí hospic Vysočina-o.p.s. Nové Město na Mor.-dotace</t>
  </si>
  <si>
    <t>§ 4375</t>
  </si>
  <si>
    <t>Nízkoprahová zařízení pro děti a mládež</t>
  </si>
  <si>
    <t>Welmez, Obl.charita Žďár n.S.-dotace</t>
  </si>
  <si>
    <t>Záloha na energie</t>
  </si>
  <si>
    <t>Nízkoprahové centrum-nájemné placené fi Conti Trade</t>
  </si>
  <si>
    <t>§ 4378</t>
  </si>
  <si>
    <t>Terénní programy</t>
  </si>
  <si>
    <t>§ 4379</t>
  </si>
  <si>
    <t>Ostatní služby a činnosti v oblasti sociální prevence</t>
  </si>
  <si>
    <t xml:space="preserve">§ 4399            </t>
  </si>
  <si>
    <t>Ostatní záležitosti sociálních věcí a politiky zaměstnanosti</t>
  </si>
  <si>
    <t>Grant.program soc.oblast - skupina A</t>
  </si>
  <si>
    <t>Grant.program soc.oblast - skupina B</t>
  </si>
  <si>
    <t>Obecně prosp.práce-smlouva s TS VM</t>
  </si>
  <si>
    <t>Záležitosti soc.věcí blíže nespecifikované</t>
  </si>
  <si>
    <t xml:space="preserve">§ 5212                   </t>
  </si>
  <si>
    <t>Ochrana obyvatelstva</t>
  </si>
  <si>
    <t>Krizový štáb - vybavení,rezerva</t>
  </si>
  <si>
    <t>Služby radiokomunikací</t>
  </si>
  <si>
    <t>§ 5213</t>
  </si>
  <si>
    <t>Krizová opatření</t>
  </si>
  <si>
    <t>rezerva na krizová opatření</t>
  </si>
  <si>
    <t>§ 5311</t>
  </si>
  <si>
    <t>Bezpečnost a veřejný pořádek</t>
  </si>
  <si>
    <t>Pojistné na SP</t>
  </si>
  <si>
    <t>Prádlo, oděv a obuv</t>
  </si>
  <si>
    <t>Knihy, učební pomůcky, tisk</t>
  </si>
  <si>
    <t>DHM (fotopast,odchytové prostř.,zabezpeč.materiál+vysílačky)</t>
  </si>
  <si>
    <t>Nákup materiálu j.n.</t>
  </si>
  <si>
    <t>Voda</t>
  </si>
  <si>
    <t>Plyn</t>
  </si>
  <si>
    <t>Elektrická energie</t>
  </si>
  <si>
    <t>Pohonné hmoty</t>
  </si>
  <si>
    <t>Služby telekomunikací a radiokomunikací</t>
  </si>
  <si>
    <t xml:space="preserve">Služby peněžních ústavů </t>
  </si>
  <si>
    <t>Konzultační,poradenské a právní služby</t>
  </si>
  <si>
    <t xml:space="preserve">Školení a vzdělávání </t>
  </si>
  <si>
    <t>Zpracování dat a služby souvis.s inf. a komunik.technologiemi</t>
  </si>
  <si>
    <t>Nákup ostatních služeb</t>
  </si>
  <si>
    <t>Opravy a udržování</t>
  </si>
  <si>
    <t>Cestovné</t>
  </si>
  <si>
    <t>Kolky</t>
  </si>
  <si>
    <t>§ 5399</t>
  </si>
  <si>
    <t>Ostatní záležitosti bezpečnosti,veřejného pořádku</t>
  </si>
  <si>
    <t>MKDS-technol.upgrade (program MVČR)</t>
  </si>
  <si>
    <t>Prevence kriminality-projekt dle výzvy</t>
  </si>
  <si>
    <t xml:space="preserve">§ 5512        </t>
  </si>
  <si>
    <t>Požární ochrana</t>
  </si>
  <si>
    <t>OON (uklízečka,odm.SDH,údržba,sklad)</t>
  </si>
  <si>
    <t>Knihy,učební pomůcky a tisk</t>
  </si>
  <si>
    <t xml:space="preserve">DHM </t>
  </si>
  <si>
    <t>Nájemné (cvičiště)</t>
  </si>
  <si>
    <t>Školení a vzdělávání</t>
  </si>
  <si>
    <t>Věcné dary - memoriál J. Vaňka,Extraliga</t>
  </si>
  <si>
    <t>Požární sbor Lhotky - zásahová jednotka</t>
  </si>
  <si>
    <t>Požární sbor Mostiště - zásah.jednotka</t>
  </si>
  <si>
    <t>Požární sbor Mostiště-předfinancování dopravní zásahový automobil</t>
  </si>
  <si>
    <t>Požární sbor Hrbov - zásahová jednotka</t>
  </si>
  <si>
    <t>Požární sbor Olší n.Osl.-zásah.jednotka</t>
  </si>
  <si>
    <t>Mostiště-oprava fasády na hasičské zbrojnici</t>
  </si>
  <si>
    <t xml:space="preserve">§ 6112      </t>
  </si>
  <si>
    <t>Zastupitelstva obcí</t>
  </si>
  <si>
    <t>Refundace čl.rady</t>
  </si>
  <si>
    <t>OON-dohody (odměny pro členy komisí míst.částí)</t>
  </si>
  <si>
    <t>Uvolnění členové MZ</t>
  </si>
  <si>
    <t>Odměny členům rady</t>
  </si>
  <si>
    <t>Odměny členům zastupitelstva</t>
  </si>
  <si>
    <t>Pojistné na SP (uvolnění členové ZM)</t>
  </si>
  <si>
    <t>Pojistné na ZP  (všichni členové ZM)</t>
  </si>
  <si>
    <t>Předsedové komisí (nejsou členy ZM)</t>
  </si>
  <si>
    <t>Předsedové komisí pro místní správu</t>
  </si>
  <si>
    <t>Pojistné na SP (pro předsedy komisí pro místní správu)</t>
  </si>
  <si>
    <t>Pojistné na ZP (pro předsedy komisí pro místní správu)</t>
  </si>
  <si>
    <t>§ 6115</t>
  </si>
  <si>
    <t>Volby do zastupitelstev ÚSC</t>
  </si>
  <si>
    <t>§ 6149</t>
  </si>
  <si>
    <t>Ostatní všeobecná vnitřní správa jinde nezařazená</t>
  </si>
  <si>
    <t xml:space="preserve">§ 6171          </t>
  </si>
  <si>
    <t>Činnost místní správy</t>
  </si>
  <si>
    <t>Platy zaměstnanců - aparát (bez HOČ)</t>
  </si>
  <si>
    <t>Platy zaměstnanců - man.pracovníci (bez HOČ)</t>
  </si>
  <si>
    <t>Platy absolventská praxe, VPP</t>
  </si>
  <si>
    <t>Platy - výběrčí popl.za vjezd</t>
  </si>
  <si>
    <t>OON - dohody město</t>
  </si>
  <si>
    <t>OON - dohody obřadní síň</t>
  </si>
  <si>
    <t>Pojistné na SZ - aparát (bez HOČ)</t>
  </si>
  <si>
    <t>Pojistné na SZ - man.pracovníci (bez HOČ)</t>
  </si>
  <si>
    <t>Pojistné na SZ - absolventi, VPP</t>
  </si>
  <si>
    <t>Pojistné na SZ - výběrčí popl.za vjezd</t>
  </si>
  <si>
    <t xml:space="preserve">Pojistné na SZ - dohody město </t>
  </si>
  <si>
    <t>Pojistné na ZP - aparát (bez HOČ)</t>
  </si>
  <si>
    <t>Pojistné na ZP - man.pracovníci (bez HOČ)</t>
  </si>
  <si>
    <t>Pojistné na ZP - absolventi, VPP</t>
  </si>
  <si>
    <t>Pojistné na ZP - výběrčí popl.za vjezd</t>
  </si>
  <si>
    <t xml:space="preserve">Pojistné na ZP - dohody město </t>
  </si>
  <si>
    <t>Pojištění dle vyhl. 125/1993 Sb.</t>
  </si>
  <si>
    <t>Odměny za užití počítačových programů</t>
  </si>
  <si>
    <t>Potraviny (pitný režim)</t>
  </si>
  <si>
    <t>Ochranné pomůcky (ochr.pomůcky 40 + prádlo,oděv,obuv 40)</t>
  </si>
  <si>
    <t>DHM</t>
  </si>
  <si>
    <t>Služby pošt</t>
  </si>
  <si>
    <t>Konzultační, poradenské a právní služby</t>
  </si>
  <si>
    <t>Služby zpracování dat</t>
  </si>
  <si>
    <t>Nákup ostatních služeb - stravenky</t>
  </si>
  <si>
    <t>Výběrčí-opravy,oděv,obuv</t>
  </si>
  <si>
    <t>Programové vybavení</t>
  </si>
  <si>
    <t>Pohoštění (reprefond,jednání RM a ZM…)</t>
  </si>
  <si>
    <t>Ostatní nákupy (přísp.na ošacení matrikářkám)</t>
  </si>
  <si>
    <t>Poskytnuté náhrady (náhr.svědkům ve spr.řízeních…)</t>
  </si>
  <si>
    <t>Věcné dary</t>
  </si>
  <si>
    <t>Nákup kolků</t>
  </si>
  <si>
    <t xml:space="preserve">Platby daní a poplatků </t>
  </si>
  <si>
    <t>Občanský výbor Hrbov</t>
  </si>
  <si>
    <t>Občanský výbor Lhotky</t>
  </si>
  <si>
    <t>Občanský výbor Mostiště</t>
  </si>
  <si>
    <t>Občanský výbor Olší n.Oslavou</t>
  </si>
  <si>
    <t>Obřadní síň - služby</t>
  </si>
  <si>
    <t xml:space="preserve">                    - opravy</t>
  </si>
  <si>
    <t xml:space="preserve">                    - ostatní</t>
  </si>
  <si>
    <t xml:space="preserve">Stroje,přístroje a zařízení </t>
  </si>
  <si>
    <t>Osobní automobil</t>
  </si>
  <si>
    <t>Naplňování propagace principů MA 21- projekt dle výzvy</t>
  </si>
  <si>
    <t>družební města - partnerské aktivity</t>
  </si>
  <si>
    <t>Tvorba strategických dokumentů, zvýšení kvality a profesionality MěÚ-projekt dle výzvy 80</t>
  </si>
  <si>
    <t xml:space="preserve">§ 6310        </t>
  </si>
  <si>
    <t>Obecné příjmy a výdaje z finančních operací</t>
  </si>
  <si>
    <t>Služby peněžních ústavů</t>
  </si>
  <si>
    <t xml:space="preserve">§ 6320          </t>
  </si>
  <si>
    <t>Pojištění funkčně nespecifikované</t>
  </si>
  <si>
    <t>Pojištění majetku města a odpovědnosti</t>
  </si>
  <si>
    <t xml:space="preserve">§ 6330         </t>
  </si>
  <si>
    <t>Převody vlastním fondům v rozpočtech územní úrovně</t>
  </si>
  <si>
    <t>Základní příděl do sociálního fondu (3 % ze mzdov.fondu)</t>
  </si>
  <si>
    <t xml:space="preserve">§ 6399        </t>
  </si>
  <si>
    <t>Ostatní finanční operace</t>
  </si>
  <si>
    <t>Platba DPH</t>
  </si>
  <si>
    <t>§ 6402</t>
  </si>
  <si>
    <t>Finanční vypořádání minulých let</t>
  </si>
  <si>
    <t xml:space="preserve">§ 6409        </t>
  </si>
  <si>
    <t>Ostatní činnosti jinde nezařazené</t>
  </si>
  <si>
    <t xml:space="preserve">Rezerva neúčelová </t>
  </si>
  <si>
    <t>Rezerva na dotace a dary</t>
  </si>
  <si>
    <t>Rezerva  pro ost.dotace mimo grant.programy</t>
  </si>
  <si>
    <t>Rezerva na benefity pro lékaře</t>
  </si>
  <si>
    <t>Rezerva na investice</t>
  </si>
  <si>
    <t>Rezerva míst.části Hrbov</t>
  </si>
  <si>
    <t>Rezerva místní části Lhotky</t>
  </si>
  <si>
    <t>Rezerva místní části Mostiště</t>
  </si>
  <si>
    <t>Rezerva místní části Olší n.Osl.</t>
  </si>
  <si>
    <t>Nevyjasněné platby</t>
  </si>
  <si>
    <t>VÝDAJE CELKEM</t>
  </si>
  <si>
    <t>pol.</t>
  </si>
  <si>
    <t>Financování:</t>
  </si>
  <si>
    <t>rok 2020</t>
  </si>
  <si>
    <t>8115</t>
  </si>
  <si>
    <t>Změna stavu krátkodobých prostředků</t>
  </si>
  <si>
    <t>Splátky jistin úvěrů</t>
  </si>
  <si>
    <t>Splátka jistiny úvěru ČSOB - Jupiter club,víceúčelový sál</t>
  </si>
  <si>
    <t>Splátka jistiny úvěru KB Ponte (refinanc.Dyje II. 2015)</t>
  </si>
  <si>
    <t>m.č.Mostiště-zapojení rezervy 2020</t>
  </si>
  <si>
    <t>m.č.Lhotky-zapojení rezervy 2020</t>
  </si>
  <si>
    <t>m.č.Olší nad Oslavou-zapojení rezervy 2020</t>
  </si>
  <si>
    <t>m.č.Hrbov-zapojení rezervy 2020</t>
  </si>
  <si>
    <t>FINANCOVÁNÍ CELKEM</t>
  </si>
  <si>
    <t>Zpracoval finanční odbor</t>
  </si>
  <si>
    <t>dotace ČČK</t>
  </si>
  <si>
    <t>Rozpočet výdajů města Velkého Meziříčí na rok 2021</t>
  </si>
  <si>
    <t>Schválený rozpočet 2021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</si>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</sst>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b/>
      <i/>
      <sz val="14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 CE"/>
      <charset val="238"/>
    </font>
    <font>
      <b/>
      <i/>
      <sz val="12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i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4" fontId="3" fillId="2" borderId="0" xfId="0" applyNumberFormat="1" applyFont="1" applyFill="1" applyAlignment="1"/>
    <xf numFmtId="0" fontId="5" fillId="2" borderId="0" xfId="0" applyFont="1" applyFill="1" applyBorder="1"/>
    <xf numFmtId="0" fontId="5" fillId="2" borderId="0" xfId="0" applyFont="1" applyFill="1"/>
    <xf numFmtId="0" fontId="6" fillId="2" borderId="1" xfId="0" applyFont="1" applyFill="1" applyBorder="1" applyAlignment="1"/>
    <xf numFmtId="0" fontId="7" fillId="2" borderId="2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9" fillId="2" borderId="0" xfId="0" applyFont="1" applyFill="1"/>
    <xf numFmtId="4" fontId="6" fillId="3" borderId="4" xfId="0" applyNumberFormat="1" applyFont="1" applyFill="1" applyBorder="1" applyAlignment="1"/>
    <xf numFmtId="0" fontId="7" fillId="3" borderId="5" xfId="0" applyFont="1" applyFill="1" applyBorder="1"/>
    <xf numFmtId="4" fontId="10" fillId="3" borderId="4" xfId="0" applyNumberFormat="1" applyFont="1" applyFill="1" applyBorder="1"/>
    <xf numFmtId="4" fontId="10" fillId="3" borderId="5" xfId="0" applyNumberFormat="1" applyFont="1" applyFill="1" applyBorder="1"/>
    <xf numFmtId="4" fontId="7" fillId="3" borderId="6" xfId="0" applyNumberFormat="1" applyFont="1" applyFill="1" applyBorder="1"/>
    <xf numFmtId="4" fontId="6" fillId="3" borderId="4" xfId="0" applyNumberFormat="1" applyFont="1" applyFill="1" applyBorder="1"/>
    <xf numFmtId="0" fontId="11" fillId="2" borderId="0" xfId="0" applyFont="1" applyFill="1" applyBorder="1"/>
    <xf numFmtId="0" fontId="11" fillId="2" borderId="0" xfId="0" applyFont="1" applyFill="1"/>
    <xf numFmtId="4" fontId="9" fillId="2" borderId="7" xfId="0" applyNumberFormat="1" applyFont="1" applyFill="1" applyBorder="1" applyAlignment="1"/>
    <xf numFmtId="0" fontId="9" fillId="2" borderId="8" xfId="0" applyFont="1" applyFill="1" applyBorder="1"/>
    <xf numFmtId="4" fontId="9" fillId="2" borderId="7" xfId="0" applyNumberFormat="1" applyFont="1" applyFill="1" applyBorder="1"/>
    <xf numFmtId="4" fontId="9" fillId="2" borderId="8" xfId="0" applyNumberFormat="1" applyFont="1" applyFill="1" applyBorder="1"/>
    <xf numFmtId="4" fontId="9" fillId="0" borderId="9" xfId="0" applyNumberFormat="1" applyFont="1" applyFill="1" applyBorder="1"/>
    <xf numFmtId="4" fontId="9" fillId="2" borderId="10" xfId="0" applyNumberFormat="1" applyFont="1" applyFill="1" applyBorder="1" applyAlignment="1"/>
    <xf numFmtId="4" fontId="9" fillId="2" borderId="10" xfId="0" applyNumberFormat="1" applyFont="1" applyFill="1" applyBorder="1"/>
    <xf numFmtId="0" fontId="9" fillId="2" borderId="9" xfId="0" applyFont="1" applyFill="1" applyBorder="1"/>
    <xf numFmtId="4" fontId="9" fillId="2" borderId="11" xfId="0" applyNumberFormat="1" applyFont="1" applyFill="1" applyBorder="1" applyAlignment="1"/>
    <xf numFmtId="0" fontId="9" fillId="2" borderId="12" xfId="0" applyFont="1" applyFill="1" applyBorder="1"/>
    <xf numFmtId="4" fontId="9" fillId="2" borderId="13" xfId="0" applyNumberFormat="1" applyFont="1" applyFill="1" applyBorder="1"/>
    <xf numFmtId="4" fontId="9" fillId="2" borderId="12" xfId="0" applyNumberFormat="1" applyFont="1" applyFill="1" applyBorder="1"/>
    <xf numFmtId="4" fontId="9" fillId="0" borderId="14" xfId="0" applyNumberFormat="1" applyFont="1" applyFill="1" applyBorder="1"/>
    <xf numFmtId="4" fontId="9" fillId="2" borderId="11" xfId="0" applyNumberFormat="1" applyFont="1" applyFill="1" applyBorder="1"/>
    <xf numFmtId="0" fontId="7" fillId="3" borderId="15" xfId="0" applyFont="1" applyFill="1" applyBorder="1"/>
    <xf numFmtId="4" fontId="10" fillId="3" borderId="16" xfId="0" applyNumberFormat="1" applyFont="1" applyFill="1" applyBorder="1"/>
    <xf numFmtId="4" fontId="10" fillId="3" borderId="15" xfId="0" applyNumberFormat="1" applyFont="1" applyFill="1" applyBorder="1"/>
    <xf numFmtId="4" fontId="7" fillId="3" borderId="17" xfId="0" applyNumberFormat="1" applyFont="1" applyFill="1" applyBorder="1"/>
    <xf numFmtId="4" fontId="9" fillId="2" borderId="18" xfId="0" applyNumberFormat="1" applyFont="1" applyFill="1" applyBorder="1" applyAlignment="1"/>
    <xf numFmtId="0" fontId="10" fillId="2" borderId="19" xfId="0" applyFont="1" applyFill="1" applyBorder="1"/>
    <xf numFmtId="4" fontId="10" fillId="2" borderId="18" xfId="0" applyNumberFormat="1" applyFont="1" applyFill="1" applyBorder="1"/>
    <xf numFmtId="4" fontId="10" fillId="2" borderId="19" xfId="0" applyNumberFormat="1" applyFont="1" applyFill="1" applyBorder="1"/>
    <xf numFmtId="4" fontId="10" fillId="2" borderId="20" xfId="0" applyNumberFormat="1" applyFont="1" applyFill="1" applyBorder="1"/>
    <xf numFmtId="4" fontId="9" fillId="2" borderId="18" xfId="0" applyNumberFormat="1" applyFont="1" applyFill="1" applyBorder="1"/>
    <xf numFmtId="4" fontId="9" fillId="2" borderId="13" xfId="0" applyNumberFormat="1" applyFont="1" applyFill="1" applyBorder="1" applyAlignment="1"/>
    <xf numFmtId="4" fontId="12" fillId="3" borderId="16" xfId="0" applyNumberFormat="1" applyFont="1" applyFill="1" applyBorder="1" applyAlignment="1"/>
    <xf numFmtId="0" fontId="13" fillId="3" borderId="15" xfId="0" applyFont="1" applyFill="1" applyBorder="1"/>
    <xf numFmtId="4" fontId="14" fillId="3" borderId="16" xfId="0" applyNumberFormat="1" applyFont="1" applyFill="1" applyBorder="1"/>
    <xf numFmtId="4" fontId="14" fillId="3" borderId="15" xfId="0" applyNumberFormat="1" applyFont="1" applyFill="1" applyBorder="1"/>
    <xf numFmtId="4" fontId="13" fillId="3" borderId="17" xfId="0" applyNumberFormat="1" applyFont="1" applyFill="1" applyBorder="1"/>
    <xf numFmtId="4" fontId="12" fillId="3" borderId="16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0" fontId="9" fillId="2" borderId="19" xfId="0" applyFont="1" applyFill="1" applyBorder="1"/>
    <xf numFmtId="4" fontId="9" fillId="2" borderId="19" xfId="0" applyNumberFormat="1" applyFont="1" applyFill="1" applyBorder="1"/>
    <xf numFmtId="4" fontId="9" fillId="0" borderId="20" xfId="0" applyNumberFormat="1" applyFont="1" applyFill="1" applyBorder="1"/>
    <xf numFmtId="4" fontId="6" fillId="3" borderId="16" xfId="0" applyNumberFormat="1" applyFont="1" applyFill="1" applyBorder="1" applyAlignment="1"/>
    <xf numFmtId="4" fontId="6" fillId="3" borderId="16" xfId="0" applyNumberFormat="1" applyFont="1" applyFill="1" applyBorder="1"/>
    <xf numFmtId="4" fontId="9" fillId="2" borderId="1" xfId="0" applyNumberFormat="1" applyFont="1" applyFill="1" applyBorder="1" applyAlignment="1"/>
    <xf numFmtId="0" fontId="9" fillId="2" borderId="2" xfId="0" applyFont="1" applyFill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3" xfId="0" applyNumberFormat="1" applyFont="1" applyFill="1" applyBorder="1"/>
    <xf numFmtId="4" fontId="12" fillId="3" borderId="4" xfId="0" applyNumberFormat="1" applyFont="1" applyFill="1" applyBorder="1" applyAlignment="1"/>
    <xf numFmtId="4" fontId="13" fillId="3" borderId="4" xfId="0" applyNumberFormat="1" applyFont="1" applyFill="1" applyBorder="1"/>
    <xf numFmtId="4" fontId="9" fillId="2" borderId="21" xfId="0" applyNumberFormat="1" applyFont="1" applyFill="1" applyBorder="1" applyAlignment="1"/>
    <xf numFmtId="4" fontId="9" fillId="2" borderId="21" xfId="0" applyNumberFormat="1" applyFont="1" applyFill="1" applyBorder="1"/>
    <xf numFmtId="4" fontId="9" fillId="2" borderId="0" xfId="0" applyNumberFormat="1" applyFont="1" applyFill="1" applyBorder="1"/>
    <xf numFmtId="4" fontId="9" fillId="0" borderId="22" xfId="0" applyNumberFormat="1" applyFont="1" applyFill="1" applyBorder="1"/>
    <xf numFmtId="4" fontId="9" fillId="2" borderId="23" xfId="0" applyNumberFormat="1" applyFont="1" applyFill="1" applyBorder="1" applyAlignment="1"/>
    <xf numFmtId="0" fontId="9" fillId="2" borderId="24" xfId="0" applyFont="1" applyFill="1" applyBorder="1" applyAlignment="1">
      <alignment wrapText="1"/>
    </xf>
    <xf numFmtId="4" fontId="9" fillId="2" borderId="23" xfId="0" applyNumberFormat="1" applyFont="1" applyFill="1" applyBorder="1" applyAlignment="1">
      <alignment wrapText="1"/>
    </xf>
    <xf numFmtId="4" fontId="9" fillId="2" borderId="24" xfId="0" applyNumberFormat="1" applyFont="1" applyFill="1" applyBorder="1" applyAlignment="1">
      <alignment wrapText="1"/>
    </xf>
    <xf numFmtId="4" fontId="9" fillId="0" borderId="25" xfId="0" applyNumberFormat="1" applyFont="1" applyFill="1" applyBorder="1"/>
    <xf numFmtId="4" fontId="9" fillId="2" borderId="23" xfId="0" applyNumberFormat="1" applyFont="1" applyFill="1" applyBorder="1"/>
    <xf numFmtId="4" fontId="9" fillId="0" borderId="7" xfId="0" applyNumberFormat="1" applyFont="1" applyFill="1" applyBorder="1"/>
    <xf numFmtId="0" fontId="9" fillId="2" borderId="24" xfId="0" applyFont="1" applyFill="1" applyBorder="1"/>
    <xf numFmtId="4" fontId="9" fillId="2" borderId="24" xfId="0" applyNumberFormat="1" applyFont="1" applyFill="1" applyBorder="1"/>
    <xf numFmtId="4" fontId="11" fillId="3" borderId="4" xfId="0" applyNumberFormat="1" applyFont="1" applyFill="1" applyBorder="1" applyAlignment="1"/>
    <xf numFmtId="0" fontId="11" fillId="3" borderId="5" xfId="0" applyFont="1" applyFill="1" applyBorder="1"/>
    <xf numFmtId="4" fontId="9" fillId="3" borderId="4" xfId="0" applyNumberFormat="1" applyFont="1" applyFill="1" applyBorder="1"/>
    <xf numFmtId="4" fontId="9" fillId="3" borderId="5" xfId="0" applyNumberFormat="1" applyFont="1" applyFill="1" applyBorder="1"/>
    <xf numFmtId="4" fontId="11" fillId="3" borderId="6" xfId="0" applyNumberFormat="1" applyFont="1" applyFill="1" applyBorder="1"/>
    <xf numFmtId="4" fontId="11" fillId="3" borderId="4" xfId="0" applyNumberFormat="1" applyFont="1" applyFill="1" applyBorder="1"/>
    <xf numFmtId="0" fontId="10" fillId="2" borderId="8" xfId="0" applyFont="1" applyFill="1" applyBorder="1"/>
    <xf numFmtId="4" fontId="10" fillId="2" borderId="7" xfId="0" applyNumberFormat="1" applyFont="1" applyFill="1" applyBorder="1"/>
    <xf numFmtId="4" fontId="10" fillId="2" borderId="8" xfId="0" applyNumberFormat="1" applyFont="1" applyFill="1" applyBorder="1"/>
    <xf numFmtId="4" fontId="10" fillId="0" borderId="9" xfId="0" applyNumberFormat="1" applyFont="1" applyFill="1" applyBorder="1"/>
    <xf numFmtId="0" fontId="9" fillId="0" borderId="24" xfId="0" applyFont="1" applyFill="1" applyBorder="1"/>
    <xf numFmtId="4" fontId="11" fillId="2" borderId="18" xfId="0" applyNumberFormat="1" applyFont="1" applyFill="1" applyBorder="1" applyAlignment="1"/>
    <xf numFmtId="4" fontId="11" fillId="2" borderId="18" xfId="0" applyNumberFormat="1" applyFont="1" applyFill="1" applyBorder="1"/>
    <xf numFmtId="4" fontId="10" fillId="0" borderId="20" xfId="0" applyNumberFormat="1" applyFont="1" applyFill="1" applyBorder="1"/>
    <xf numFmtId="4" fontId="10" fillId="2" borderId="21" xfId="0" applyNumberFormat="1" applyFont="1" applyFill="1" applyBorder="1"/>
    <xf numFmtId="4" fontId="10" fillId="2" borderId="0" xfId="0" applyNumberFormat="1" applyFont="1" applyFill="1" applyBorder="1"/>
    <xf numFmtId="4" fontId="10" fillId="0" borderId="22" xfId="0" applyNumberFormat="1" applyFont="1" applyFill="1" applyBorder="1"/>
    <xf numFmtId="0" fontId="14" fillId="2" borderId="26" xfId="0" applyFont="1" applyFill="1" applyBorder="1"/>
    <xf numFmtId="4" fontId="14" fillId="2" borderId="11" xfId="0" applyNumberFormat="1" applyFont="1" applyFill="1" applyBorder="1"/>
    <xf numFmtId="4" fontId="14" fillId="2" borderId="27" xfId="0" applyNumberFormat="1" applyFont="1" applyFill="1" applyBorder="1"/>
    <xf numFmtId="4" fontId="14" fillId="0" borderId="26" xfId="0" applyNumberFormat="1" applyFont="1" applyFill="1" applyBorder="1"/>
    <xf numFmtId="0" fontId="14" fillId="2" borderId="0" xfId="0" applyFont="1" applyFill="1" applyBorder="1"/>
    <xf numFmtId="0" fontId="14" fillId="2" borderId="0" xfId="0" applyFont="1" applyFill="1"/>
    <xf numFmtId="0" fontId="9" fillId="2" borderId="28" xfId="0" applyFont="1" applyFill="1" applyBorder="1"/>
    <xf numFmtId="4" fontId="9" fillId="2" borderId="29" xfId="0" applyNumberFormat="1" applyFont="1" applyFill="1" applyBorder="1"/>
    <xf numFmtId="4" fontId="9" fillId="2" borderId="30" xfId="0" applyNumberFormat="1" applyFont="1" applyFill="1" applyBorder="1"/>
    <xf numFmtId="4" fontId="9" fillId="0" borderId="28" xfId="0" applyNumberFormat="1" applyFont="1" applyFill="1" applyBorder="1"/>
    <xf numFmtId="0" fontId="14" fillId="2" borderId="7" xfId="0" applyFont="1" applyFill="1" applyBorder="1"/>
    <xf numFmtId="0" fontId="14" fillId="2" borderId="11" xfId="0" applyFont="1" applyFill="1" applyBorder="1"/>
    <xf numFmtId="4" fontId="12" fillId="3" borderId="6" xfId="0" applyNumberFormat="1" applyFont="1" applyFill="1" applyBorder="1" applyAlignment="1"/>
    <xf numFmtId="0" fontId="7" fillId="3" borderId="6" xfId="0" applyFont="1" applyFill="1" applyBorder="1"/>
    <xf numFmtId="4" fontId="12" fillId="3" borderId="4" xfId="0" applyNumberFormat="1" applyFont="1" applyFill="1" applyBorder="1"/>
    <xf numFmtId="4" fontId="14" fillId="2" borderId="23" xfId="0" applyNumberFormat="1" applyFont="1" applyFill="1" applyBorder="1" applyAlignment="1"/>
    <xf numFmtId="0" fontId="14" fillId="2" borderId="24" xfId="0" applyFont="1" applyFill="1" applyBorder="1"/>
    <xf numFmtId="4" fontId="14" fillId="2" borderId="23" xfId="0" applyNumberFormat="1" applyFont="1" applyFill="1" applyBorder="1"/>
    <xf numFmtId="4" fontId="14" fillId="2" borderId="24" xfId="0" applyNumberFormat="1" applyFont="1" applyFill="1" applyBorder="1"/>
    <xf numFmtId="4" fontId="14" fillId="0" borderId="25" xfId="0" applyNumberFormat="1" applyFont="1" applyFill="1" applyBorder="1"/>
    <xf numFmtId="4" fontId="14" fillId="2" borderId="7" xfId="0" applyNumberFormat="1" applyFont="1" applyFill="1" applyBorder="1" applyAlignment="1"/>
    <xf numFmtId="4" fontId="14" fillId="0" borderId="9" xfId="0" applyNumberFormat="1" applyFont="1" applyFill="1" applyBorder="1"/>
    <xf numFmtId="4" fontId="14" fillId="2" borderId="7" xfId="0" applyNumberFormat="1" applyFont="1" applyFill="1" applyBorder="1"/>
    <xf numFmtId="0" fontId="14" fillId="2" borderId="8" xfId="0" applyFont="1" applyFill="1" applyBorder="1"/>
    <xf numFmtId="4" fontId="14" fillId="2" borderId="8" xfId="0" applyNumberFormat="1" applyFont="1" applyFill="1" applyBorder="1"/>
    <xf numFmtId="4" fontId="14" fillId="2" borderId="10" xfId="0" applyNumberFormat="1" applyFont="1" applyFill="1" applyBorder="1" applyAlignment="1"/>
    <xf numFmtId="0" fontId="14" fillId="2" borderId="31" xfId="0" applyFont="1" applyFill="1" applyBorder="1"/>
    <xf numFmtId="4" fontId="14" fillId="2" borderId="10" xfId="0" applyNumberFormat="1" applyFont="1" applyFill="1" applyBorder="1"/>
    <xf numFmtId="4" fontId="14" fillId="2" borderId="31" xfId="0" applyNumberFormat="1" applyFont="1" applyFill="1" applyBorder="1"/>
    <xf numFmtId="4" fontId="14" fillId="0" borderId="32" xfId="0" applyNumberFormat="1" applyFont="1" applyFill="1" applyBorder="1"/>
    <xf numFmtId="0" fontId="14" fillId="2" borderId="31" xfId="0" applyFont="1" applyFill="1" applyBorder="1" applyAlignment="1">
      <alignment vertical="center"/>
    </xf>
    <xf numFmtId="4" fontId="14" fillId="2" borderId="10" xfId="0" applyNumberFormat="1" applyFont="1" applyFill="1" applyBorder="1" applyAlignment="1">
      <alignment vertical="center"/>
    </xf>
    <xf numFmtId="4" fontId="14" fillId="2" borderId="31" xfId="0" applyNumberFormat="1" applyFont="1" applyFill="1" applyBorder="1" applyAlignment="1">
      <alignment vertical="center"/>
    </xf>
    <xf numFmtId="4" fontId="14" fillId="2" borderId="11" xfId="0" applyNumberFormat="1" applyFont="1" applyFill="1" applyBorder="1" applyAlignment="1"/>
    <xf numFmtId="0" fontId="14" fillId="2" borderId="27" xfId="0" applyFont="1" applyFill="1" applyBorder="1" applyAlignment="1">
      <alignment vertical="center"/>
    </xf>
    <xf numFmtId="4" fontId="14" fillId="2" borderId="11" xfId="0" applyNumberFormat="1" applyFont="1" applyFill="1" applyBorder="1" applyAlignment="1">
      <alignment vertical="center"/>
    </xf>
    <xf numFmtId="4" fontId="14" fillId="2" borderId="27" xfId="0" applyNumberFormat="1" applyFont="1" applyFill="1" applyBorder="1" applyAlignment="1">
      <alignment vertical="center"/>
    </xf>
    <xf numFmtId="0" fontId="13" fillId="3" borderId="5" xfId="0" applyFont="1" applyFill="1" applyBorder="1"/>
    <xf numFmtId="4" fontId="14" fillId="3" borderId="4" xfId="0" applyNumberFormat="1" applyFont="1" applyFill="1" applyBorder="1"/>
    <xf numFmtId="4" fontId="14" fillId="3" borderId="5" xfId="0" applyNumberFormat="1" applyFont="1" applyFill="1" applyBorder="1"/>
    <xf numFmtId="4" fontId="13" fillId="3" borderId="6" xfId="0" applyNumberFormat="1" applyFont="1" applyFill="1" applyBorder="1"/>
    <xf numFmtId="4" fontId="12" fillId="2" borderId="1" xfId="0" applyNumberFormat="1" applyFont="1" applyFill="1" applyBorder="1" applyAlignment="1"/>
    <xf numFmtId="0" fontId="14" fillId="2" borderId="12" xfId="0" applyFont="1" applyFill="1" applyBorder="1"/>
    <xf numFmtId="4" fontId="14" fillId="2" borderId="13" xfId="0" applyNumberFormat="1" applyFont="1" applyFill="1" applyBorder="1"/>
    <xf numFmtId="4" fontId="14" fillId="2" borderId="12" xfId="0" applyNumberFormat="1" applyFont="1" applyFill="1" applyBorder="1"/>
    <xf numFmtId="4" fontId="14" fillId="0" borderId="14" xfId="0" applyNumberFormat="1" applyFont="1" applyFill="1" applyBorder="1"/>
    <xf numFmtId="4" fontId="12" fillId="2" borderId="1" xfId="0" applyNumberFormat="1" applyFont="1" applyFill="1" applyBorder="1"/>
    <xf numFmtId="0" fontId="9" fillId="2" borderId="27" xfId="0" applyFont="1" applyFill="1" applyBorder="1"/>
    <xf numFmtId="4" fontId="9" fillId="2" borderId="27" xfId="0" applyNumberFormat="1" applyFont="1" applyFill="1" applyBorder="1"/>
    <xf numFmtId="4" fontId="9" fillId="0" borderId="26" xfId="0" applyNumberFormat="1" applyFont="1" applyFill="1" applyBorder="1"/>
    <xf numFmtId="0" fontId="9" fillId="2" borderId="31" xfId="0" applyFont="1" applyFill="1" applyBorder="1"/>
    <xf numFmtId="4" fontId="9" fillId="2" borderId="31" xfId="0" applyNumberFormat="1" applyFont="1" applyFill="1" applyBorder="1"/>
    <xf numFmtId="4" fontId="9" fillId="0" borderId="32" xfId="0" applyNumberFormat="1" applyFont="1" applyFill="1" applyBorder="1"/>
    <xf numFmtId="4" fontId="12" fillId="2" borderId="18" xfId="0" applyNumberFormat="1" applyFont="1" applyFill="1" applyBorder="1" applyAlignment="1"/>
    <xf numFmtId="4" fontId="12" fillId="2" borderId="18" xfId="0" applyNumberFormat="1" applyFont="1" applyFill="1" applyBorder="1"/>
    <xf numFmtId="4" fontId="12" fillId="2" borderId="7" xfId="0" applyNumberFormat="1" applyFont="1" applyFill="1" applyBorder="1" applyAlignment="1"/>
    <xf numFmtId="4" fontId="12" fillId="2" borderId="7" xfId="0" applyNumberFormat="1" applyFont="1" applyFill="1" applyBorder="1"/>
    <xf numFmtId="0" fontId="14" fillId="2" borderId="27" xfId="0" applyFont="1" applyFill="1" applyBorder="1"/>
    <xf numFmtId="0" fontId="13" fillId="3" borderId="5" xfId="0" applyFont="1" applyFill="1" applyBorder="1" applyAlignment="1">
      <alignment wrapText="1"/>
    </xf>
    <xf numFmtId="4" fontId="10" fillId="0" borderId="18" xfId="0" applyNumberFormat="1" applyFont="1" applyFill="1" applyBorder="1"/>
    <xf numFmtId="4" fontId="9" fillId="0" borderId="23" xfId="0" applyNumberFormat="1" applyFont="1" applyFill="1" applyBorder="1"/>
    <xf numFmtId="4" fontId="9" fillId="0" borderId="10" xfId="0" applyNumberFormat="1" applyFont="1" applyFill="1" applyBorder="1"/>
    <xf numFmtId="4" fontId="9" fillId="0" borderId="11" xfId="0" applyNumberFormat="1" applyFont="1" applyFill="1" applyBorder="1"/>
    <xf numFmtId="0" fontId="7" fillId="3" borderId="0" xfId="0" applyFont="1" applyFill="1" applyBorder="1"/>
    <xf numFmtId="4" fontId="10" fillId="3" borderId="21" xfId="0" applyNumberFormat="1" applyFont="1" applyFill="1" applyBorder="1"/>
    <xf numFmtId="4" fontId="10" fillId="3" borderId="0" xfId="0" applyNumberFormat="1" applyFont="1" applyFill="1" applyBorder="1"/>
    <xf numFmtId="4" fontId="7" fillId="3" borderId="16" xfId="0" applyNumberFormat="1" applyFont="1" applyFill="1" applyBorder="1"/>
    <xf numFmtId="4" fontId="9" fillId="2" borderId="28" xfId="0" applyNumberFormat="1" applyFont="1" applyFill="1" applyBorder="1" applyAlignment="1"/>
    <xf numFmtId="0" fontId="10" fillId="2" borderId="33" xfId="0" applyFont="1" applyFill="1" applyBorder="1"/>
    <xf numFmtId="4" fontId="10" fillId="0" borderId="34" xfId="0" applyNumberFormat="1" applyFont="1" applyFill="1" applyBorder="1"/>
    <xf numFmtId="4" fontId="9" fillId="2" borderId="35" xfId="0" applyNumberFormat="1" applyFont="1" applyFill="1" applyBorder="1"/>
    <xf numFmtId="4" fontId="9" fillId="2" borderId="22" xfId="0" applyNumberFormat="1" applyFont="1" applyFill="1" applyBorder="1" applyAlignment="1"/>
    <xf numFmtId="0" fontId="10" fillId="2" borderId="36" xfId="0" applyFont="1" applyFill="1" applyBorder="1"/>
    <xf numFmtId="4" fontId="10" fillId="2" borderId="23" xfId="0" applyNumberFormat="1" applyFont="1" applyFill="1" applyBorder="1"/>
    <xf numFmtId="4" fontId="10" fillId="2" borderId="24" xfId="0" applyNumberFormat="1" applyFont="1" applyFill="1" applyBorder="1"/>
    <xf numFmtId="4" fontId="10" fillId="0" borderId="37" xfId="0" applyNumberFormat="1" applyFont="1" applyFill="1" applyBorder="1"/>
    <xf numFmtId="4" fontId="9" fillId="2" borderId="38" xfId="0" applyNumberFormat="1" applyFont="1" applyFill="1" applyBorder="1"/>
    <xf numFmtId="4" fontId="9" fillId="2" borderId="39" xfId="0" applyNumberFormat="1" applyFont="1" applyFill="1" applyBorder="1" applyAlignment="1"/>
    <xf numFmtId="0" fontId="10" fillId="2" borderId="40" xfId="0" applyFont="1" applyFill="1" applyBorder="1"/>
    <xf numFmtId="4" fontId="10" fillId="0" borderId="41" xfId="0" applyNumberFormat="1" applyFont="1" applyFill="1" applyBorder="1"/>
    <xf numFmtId="4" fontId="9" fillId="2" borderId="42" xfId="0" applyNumberFormat="1" applyFont="1" applyFill="1" applyBorder="1"/>
    <xf numFmtId="4" fontId="14" fillId="2" borderId="21" xfId="0" applyNumberFormat="1" applyFont="1" applyFill="1" applyBorder="1"/>
    <xf numFmtId="4" fontId="14" fillId="2" borderId="0" xfId="0" applyNumberFormat="1" applyFont="1" applyFill="1" applyBorder="1"/>
    <xf numFmtId="4" fontId="14" fillId="0" borderId="41" xfId="0" applyNumberFormat="1" applyFont="1" applyFill="1" applyBorder="1"/>
    <xf numFmtId="0" fontId="14" fillId="2" borderId="40" xfId="0" applyFont="1" applyFill="1" applyBorder="1"/>
    <xf numFmtId="4" fontId="9" fillId="2" borderId="43" xfId="0" applyNumberFormat="1" applyFont="1" applyFill="1" applyBorder="1" applyAlignment="1"/>
    <xf numFmtId="0" fontId="14" fillId="2" borderId="44" xfId="0" applyFont="1" applyFill="1" applyBorder="1"/>
    <xf numFmtId="4" fontId="14" fillId="0" borderId="45" xfId="0" applyNumberFormat="1" applyFont="1" applyFill="1" applyBorder="1"/>
    <xf numFmtId="4" fontId="9" fillId="2" borderId="46" xfId="0" applyNumberFormat="1" applyFont="1" applyFill="1" applyBorder="1"/>
    <xf numFmtId="4" fontId="6" fillId="0" borderId="18" xfId="0" applyNumberFormat="1" applyFont="1" applyFill="1" applyBorder="1" applyAlignment="1"/>
    <xf numFmtId="0" fontId="10" fillId="0" borderId="19" xfId="0" applyFont="1" applyFill="1" applyBorder="1"/>
    <xf numFmtId="4" fontId="10" fillId="0" borderId="19" xfId="0" applyNumberFormat="1" applyFont="1" applyFill="1" applyBorder="1"/>
    <xf numFmtId="4" fontId="9" fillId="0" borderId="18" xfId="0" applyNumberFormat="1" applyFont="1" applyFill="1" applyBorder="1"/>
    <xf numFmtId="4" fontId="6" fillId="0" borderId="23" xfId="0" applyNumberFormat="1" applyFont="1" applyFill="1" applyBorder="1" applyAlignment="1"/>
    <xf numFmtId="0" fontId="10" fillId="2" borderId="24" xfId="0" applyFont="1" applyFill="1" applyBorder="1"/>
    <xf numFmtId="4" fontId="10" fillId="0" borderId="25" xfId="0" applyNumberFormat="1" applyFont="1" applyFill="1" applyBorder="1"/>
    <xf numFmtId="4" fontId="14" fillId="2" borderId="1" xfId="0" applyNumberFormat="1" applyFont="1" applyFill="1" applyBorder="1" applyAlignment="1"/>
    <xf numFmtId="0" fontId="10" fillId="2" borderId="2" xfId="0" applyFont="1" applyFill="1" applyBorder="1"/>
    <xf numFmtId="4" fontId="10" fillId="2" borderId="1" xfId="0" applyNumberFormat="1" applyFont="1" applyFill="1" applyBorder="1"/>
    <xf numFmtId="4" fontId="10" fillId="2" borderId="2" xfId="0" applyNumberFormat="1" applyFont="1" applyFill="1" applyBorder="1"/>
    <xf numFmtId="4" fontId="10" fillId="0" borderId="3" xfId="0" applyNumberFormat="1" applyFont="1" applyFill="1" applyBorder="1"/>
    <xf numFmtId="4" fontId="14" fillId="2" borderId="1" xfId="0" applyNumberFormat="1" applyFont="1" applyFill="1" applyBorder="1"/>
    <xf numFmtId="4" fontId="14" fillId="2" borderId="18" xfId="0" applyNumberFormat="1" applyFont="1" applyFill="1" applyBorder="1" applyAlignment="1"/>
    <xf numFmtId="4" fontId="14" fillId="2" borderId="18" xfId="0" applyNumberFormat="1" applyFont="1" applyFill="1" applyBorder="1"/>
    <xf numFmtId="0" fontId="9" fillId="2" borderId="19" xfId="0" applyFont="1" applyFill="1" applyBorder="1" applyAlignment="1"/>
    <xf numFmtId="4" fontId="9" fillId="2" borderId="19" xfId="0" applyNumberFormat="1" applyFont="1" applyFill="1" applyBorder="1" applyAlignment="1"/>
    <xf numFmtId="4" fontId="9" fillId="0" borderId="21" xfId="0" applyNumberFormat="1" applyFont="1" applyFill="1" applyBorder="1"/>
    <xf numFmtId="0" fontId="9" fillId="2" borderId="8" xfId="0" applyFont="1" applyFill="1" applyBorder="1" applyAlignment="1">
      <alignment wrapText="1"/>
    </xf>
    <xf numFmtId="4" fontId="9" fillId="2" borderId="22" xfId="0" applyNumberFormat="1" applyFont="1" applyFill="1" applyBorder="1"/>
    <xf numFmtId="4" fontId="9" fillId="2" borderId="0" xfId="0" applyNumberFormat="1" applyFont="1" applyFill="1" applyBorder="1" applyAlignment="1"/>
    <xf numFmtId="4" fontId="12" fillId="2" borderId="13" xfId="0" applyNumberFormat="1" applyFont="1" applyFill="1" applyBorder="1" applyAlignment="1"/>
    <xf numFmtId="0" fontId="10" fillId="2" borderId="14" xfId="0" applyFont="1" applyFill="1" applyBorder="1"/>
    <xf numFmtId="4" fontId="10" fillId="2" borderId="13" xfId="0" applyNumberFormat="1" applyFont="1" applyFill="1" applyBorder="1"/>
    <xf numFmtId="4" fontId="10" fillId="2" borderId="12" xfId="0" applyNumberFormat="1" applyFont="1" applyFill="1" applyBorder="1"/>
    <xf numFmtId="4" fontId="10" fillId="0" borderId="14" xfId="0" applyNumberFormat="1" applyFont="1" applyFill="1" applyBorder="1"/>
    <xf numFmtId="4" fontId="16" fillId="2" borderId="13" xfId="0" applyNumberFormat="1" applyFont="1" applyFill="1" applyBorder="1"/>
    <xf numFmtId="4" fontId="14" fillId="2" borderId="13" xfId="0" applyNumberFormat="1" applyFont="1" applyFill="1" applyBorder="1" applyAlignment="1"/>
    <xf numFmtId="4" fontId="11" fillId="2" borderId="7" xfId="0" applyNumberFormat="1" applyFont="1" applyFill="1" applyBorder="1" applyAlignment="1"/>
    <xf numFmtId="0" fontId="10" fillId="2" borderId="0" xfId="0" applyFont="1" applyFill="1" applyBorder="1"/>
    <xf numFmtId="4" fontId="6" fillId="2" borderId="23" xfId="0" applyNumberFormat="1" applyFont="1" applyFill="1" applyBorder="1" applyAlignment="1"/>
    <xf numFmtId="4" fontId="6" fillId="2" borderId="18" xfId="0" applyNumberFormat="1" applyFont="1" applyFill="1" applyBorder="1" applyAlignment="1"/>
    <xf numFmtId="0" fontId="9" fillId="0" borderId="19" xfId="0" applyFont="1" applyFill="1" applyBorder="1"/>
    <xf numFmtId="4" fontId="9" fillId="0" borderId="19" xfId="0" applyNumberFormat="1" applyFont="1" applyFill="1" applyBorder="1"/>
    <xf numFmtId="4" fontId="6" fillId="2" borderId="18" xfId="0" applyNumberFormat="1" applyFont="1" applyFill="1" applyBorder="1"/>
    <xf numFmtId="0" fontId="9" fillId="2" borderId="26" xfId="0" applyFont="1" applyFill="1" applyBorder="1"/>
    <xf numFmtId="4" fontId="0" fillId="2" borderId="23" xfId="0" applyNumberFormat="1" applyFont="1" applyFill="1" applyBorder="1" applyAlignment="1"/>
    <xf numFmtId="4" fontId="0" fillId="2" borderId="23" xfId="0" applyNumberFormat="1" applyFont="1" applyFill="1" applyBorder="1"/>
    <xf numFmtId="4" fontId="0" fillId="2" borderId="7" xfId="0" applyNumberFormat="1" applyFont="1" applyFill="1" applyBorder="1" applyAlignment="1"/>
    <xf numFmtId="4" fontId="0" fillId="2" borderId="7" xfId="0" applyNumberFormat="1" applyFont="1" applyFill="1" applyBorder="1"/>
    <xf numFmtId="0" fontId="9" fillId="0" borderId="9" xfId="0" applyFont="1" applyFill="1" applyBorder="1"/>
    <xf numFmtId="4" fontId="9" fillId="0" borderId="8" xfId="0" applyNumberFormat="1" applyFont="1" applyFill="1" applyBorder="1"/>
    <xf numFmtId="0" fontId="9" fillId="0" borderId="27" xfId="0" applyFont="1" applyFill="1" applyBorder="1" applyAlignment="1">
      <alignment wrapText="1"/>
    </xf>
    <xf numFmtId="4" fontId="9" fillId="0" borderId="11" xfId="0" applyNumberFormat="1" applyFont="1" applyFill="1" applyBorder="1" applyAlignment="1">
      <alignment wrapText="1"/>
    </xf>
    <xf numFmtId="4" fontId="9" fillId="0" borderId="27" xfId="0" applyNumberFormat="1" applyFont="1" applyFill="1" applyBorder="1" applyAlignment="1">
      <alignment wrapText="1"/>
    </xf>
    <xf numFmtId="0" fontId="7" fillId="3" borderId="41" xfId="0" applyFont="1" applyFill="1" applyBorder="1"/>
    <xf numFmtId="4" fontId="9" fillId="2" borderId="16" xfId="0" applyNumberFormat="1" applyFont="1" applyFill="1" applyBorder="1" applyAlignment="1"/>
    <xf numFmtId="0" fontId="10" fillId="2" borderId="47" xfId="0" applyFont="1" applyFill="1" applyBorder="1"/>
    <xf numFmtId="4" fontId="10" fillId="2" borderId="16" xfId="0" applyNumberFormat="1" applyFont="1" applyFill="1" applyBorder="1"/>
    <xf numFmtId="4" fontId="10" fillId="2" borderId="15" xfId="0" applyNumberFormat="1" applyFont="1" applyFill="1" applyBorder="1"/>
    <xf numFmtId="4" fontId="9" fillId="0" borderId="17" xfId="0" applyNumberFormat="1" applyFont="1" applyFill="1" applyBorder="1"/>
    <xf numFmtId="4" fontId="9" fillId="2" borderId="16" xfId="0" applyNumberFormat="1" applyFont="1" applyFill="1" applyBorder="1"/>
    <xf numFmtId="4" fontId="6" fillId="2" borderId="21" xfId="0" applyNumberFormat="1" applyFont="1" applyFill="1" applyBorder="1" applyAlignment="1"/>
    <xf numFmtId="4" fontId="9" fillId="2" borderId="48" xfId="0" applyNumberFormat="1" applyFont="1" applyFill="1" applyBorder="1"/>
    <xf numFmtId="4" fontId="6" fillId="2" borderId="21" xfId="0" applyNumberFormat="1" applyFont="1" applyFill="1" applyBorder="1"/>
    <xf numFmtId="4" fontId="6" fillId="0" borderId="49" xfId="0" applyNumberFormat="1" applyFont="1" applyFill="1" applyBorder="1" applyAlignment="1"/>
    <xf numFmtId="0" fontId="7" fillId="0" borderId="50" xfId="0" applyFont="1" applyFill="1" applyBorder="1"/>
    <xf numFmtId="4" fontId="10" fillId="0" borderId="49" xfId="0" applyNumberFormat="1" applyFont="1" applyFill="1" applyBorder="1"/>
    <xf numFmtId="4" fontId="10" fillId="0" borderId="50" xfId="0" applyNumberFormat="1" applyFont="1" applyFill="1" applyBorder="1"/>
    <xf numFmtId="4" fontId="7" fillId="0" borderId="51" xfId="0" applyNumberFormat="1" applyFont="1" applyFill="1" applyBorder="1" applyAlignment="1">
      <alignment horizontal="right"/>
    </xf>
    <xf numFmtId="4" fontId="6" fillId="0" borderId="49" xfId="0" applyNumberFormat="1" applyFont="1" applyFill="1" applyBorder="1"/>
    <xf numFmtId="49" fontId="6" fillId="3" borderId="49" xfId="0" applyNumberFormat="1" applyFont="1" applyFill="1" applyBorder="1" applyAlignment="1"/>
    <xf numFmtId="0" fontId="7" fillId="3" borderId="50" xfId="0" applyFont="1" applyFill="1" applyBorder="1"/>
    <xf numFmtId="4" fontId="10" fillId="3" borderId="49" xfId="0" applyNumberFormat="1" applyFont="1" applyFill="1" applyBorder="1"/>
    <xf numFmtId="4" fontId="10" fillId="3" borderId="50" xfId="0" applyNumberFormat="1" applyFont="1" applyFill="1" applyBorder="1"/>
    <xf numFmtId="4" fontId="7" fillId="3" borderId="51" xfId="0" applyNumberFormat="1" applyFont="1" applyFill="1" applyBorder="1" applyAlignment="1">
      <alignment horizontal="right"/>
    </xf>
    <xf numFmtId="4" fontId="6" fillId="3" borderId="49" xfId="0" applyNumberFormat="1" applyFont="1" applyFill="1" applyBorder="1"/>
    <xf numFmtId="4" fontId="7" fillId="3" borderId="51" xfId="0" applyNumberFormat="1" applyFont="1" applyFill="1" applyBorder="1"/>
    <xf numFmtId="49" fontId="9" fillId="2" borderId="16" xfId="0" applyNumberFormat="1" applyFont="1" applyFill="1" applyBorder="1" applyAlignment="1"/>
    <xf numFmtId="0" fontId="10" fillId="2" borderId="15" xfId="0" applyFont="1" applyFill="1" applyBorder="1"/>
    <xf numFmtId="4" fontId="10" fillId="2" borderId="17" xfId="0" applyNumberFormat="1" applyFont="1" applyFill="1" applyBorder="1"/>
    <xf numFmtId="49" fontId="9" fillId="2" borderId="52" xfId="0" applyNumberFormat="1" applyFont="1" applyFill="1" applyBorder="1" applyAlignment="1"/>
    <xf numFmtId="0" fontId="9" fillId="2" borderId="53" xfId="0" applyFont="1" applyFill="1" applyBorder="1"/>
    <xf numFmtId="4" fontId="9" fillId="2" borderId="52" xfId="0" applyNumberFormat="1" applyFont="1" applyFill="1" applyBorder="1"/>
    <xf numFmtId="4" fontId="9" fillId="2" borderId="53" xfId="0" applyNumberFormat="1" applyFont="1" applyFill="1" applyBorder="1"/>
    <xf numFmtId="4" fontId="9" fillId="2" borderId="47" xfId="0" applyNumberFormat="1" applyFont="1" applyFill="1" applyBorder="1"/>
    <xf numFmtId="49" fontId="6" fillId="3" borderId="16" xfId="0" applyNumberFormat="1" applyFont="1" applyFill="1" applyBorder="1" applyAlignment="1"/>
    <xf numFmtId="0" fontId="9" fillId="3" borderId="15" xfId="0" applyFont="1" applyFill="1" applyBorder="1"/>
    <xf numFmtId="4" fontId="9" fillId="3" borderId="16" xfId="0" applyNumberFormat="1" applyFont="1" applyFill="1" applyBorder="1"/>
    <xf numFmtId="4" fontId="9" fillId="3" borderId="15" xfId="0" applyNumberFormat="1" applyFont="1" applyFill="1" applyBorder="1"/>
    <xf numFmtId="4" fontId="9" fillId="3" borderId="17" xfId="0" applyNumberFormat="1" applyFont="1" applyFill="1" applyBorder="1"/>
    <xf numFmtId="49" fontId="8" fillId="3" borderId="49" xfId="0" applyNumberFormat="1" applyFont="1" applyFill="1" applyBorder="1" applyAlignment="1"/>
    <xf numFmtId="4" fontId="8" fillId="3" borderId="49" xfId="0" applyNumberFormat="1" applyFont="1" applyFill="1" applyBorder="1"/>
    <xf numFmtId="0" fontId="6" fillId="2" borderId="0" xfId="0" applyFont="1" applyFill="1" applyAlignment="1"/>
    <xf numFmtId="4" fontId="6" fillId="2" borderId="0" xfId="0" applyNumberFormat="1" applyFont="1" applyFill="1" applyBorder="1"/>
    <xf numFmtId="4" fontId="9" fillId="2" borderId="0" xfId="0" applyNumberFormat="1" applyFont="1" applyFill="1"/>
    <xf numFmtId="4" fontId="6" fillId="2" borderId="0" xfId="0" applyNumberFormat="1" applyFont="1" applyFill="1"/>
    <xf numFmtId="4" fontId="4" fillId="2" borderId="0" xfId="0" applyNumberFormat="1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B416-7FB0-4720-AB91-D5F819577864}">
  <sheetPr>
    <pageSetUpPr fitToPage="1"/>
  </sheetPr>
  <dimension ref="A1:IV492"/>
  <sheetViews>
    <sheetView tabSelected="1" zoomScaleNormal="100" zoomScaleSheetLayoutView="100" workbookViewId="0">
      <pane xSplit="2" topLeftCell="C1" activePane="topRight" state="frozen"/>
      <selection pane="topRight" activeCell="F1" sqref="F1"/>
    </sheetView>
  </sheetViews>
  <sheetFormatPr defaultRowHeight="18.95" customHeight="1" x14ac:dyDescent="0.25"/>
  <cols>
    <col min="1" max="1" width="11.140625" style="269" bestFit="1" customWidth="1"/>
    <col min="2" max="2" width="64.85546875" style="21" customWidth="1"/>
    <col min="3" max="4" width="29.28515625" style="271" bestFit="1" customWidth="1"/>
    <col min="5" max="5" width="29.28515625" style="13" bestFit="1" customWidth="1"/>
    <col min="6" max="6" width="40.5703125" style="272" customWidth="1"/>
    <col min="7" max="7" width="23.28515625" style="13" customWidth="1"/>
    <col min="8" max="16384" width="9.140625" style="13"/>
  </cols>
  <sheetData>
    <row r="1" spans="1:7" s="5" customFormat="1" ht="36.75" customHeight="1" thickBot="1" x14ac:dyDescent="0.35">
      <c r="A1" s="1"/>
      <c r="B1" s="2" t="s">
        <v>550</v>
      </c>
      <c r="C1" s="3"/>
      <c r="D1" s="3"/>
      <c r="E1" s="2"/>
      <c r="F1" s="273" t="s">
        <v>552</v>
      </c>
      <c r="G1" s="4"/>
    </row>
    <row r="2" spans="1:7" ht="32.25" thickBot="1" x14ac:dyDescent="0.3">
      <c r="A2" s="6" t="s">
        <v>0</v>
      </c>
      <c r="B2" s="7" t="s">
        <v>1</v>
      </c>
      <c r="C2" s="8" t="s">
        <v>2</v>
      </c>
      <c r="D2" s="9" t="s">
        <v>3</v>
      </c>
      <c r="E2" s="10" t="s">
        <v>551</v>
      </c>
      <c r="F2" s="11" t="s">
        <v>4</v>
      </c>
      <c r="G2" s="12"/>
    </row>
    <row r="3" spans="1:7" s="21" customFormat="1" ht="21" customHeight="1" thickTop="1" thickBot="1" x14ac:dyDescent="0.3">
      <c r="A3" s="14" t="s">
        <v>5</v>
      </c>
      <c r="B3" s="15" t="s">
        <v>6</v>
      </c>
      <c r="C3" s="16">
        <v>466000</v>
      </c>
      <c r="D3" s="17">
        <v>486000</v>
      </c>
      <c r="E3" s="18">
        <f>SUM(E4:E9)</f>
        <v>552000</v>
      </c>
      <c r="F3" s="19"/>
      <c r="G3" s="20"/>
    </row>
    <row r="4" spans="1:7" ht="18.95" customHeight="1" x14ac:dyDescent="0.2">
      <c r="A4" s="22"/>
      <c r="B4" s="23" t="s">
        <v>7</v>
      </c>
      <c r="C4" s="24"/>
      <c r="D4" s="25"/>
      <c r="E4" s="26">
        <v>157000</v>
      </c>
      <c r="F4" s="24"/>
      <c r="G4" s="12"/>
    </row>
    <row r="5" spans="1:7" ht="18.95" customHeight="1" x14ac:dyDescent="0.2">
      <c r="A5" s="22"/>
      <c r="B5" s="23" t="s">
        <v>8</v>
      </c>
      <c r="C5" s="24"/>
      <c r="D5" s="25"/>
      <c r="E5" s="26">
        <v>5000</v>
      </c>
      <c r="F5" s="24"/>
      <c r="G5" s="12"/>
    </row>
    <row r="6" spans="1:7" ht="18.95" customHeight="1" x14ac:dyDescent="0.2">
      <c r="A6" s="27"/>
      <c r="B6" s="23" t="s">
        <v>9</v>
      </c>
      <c r="C6" s="24"/>
      <c r="D6" s="25"/>
      <c r="E6" s="26">
        <v>30000</v>
      </c>
      <c r="F6" s="28"/>
      <c r="G6" s="12"/>
    </row>
    <row r="7" spans="1:7" ht="18.95" customHeight="1" x14ac:dyDescent="0.2">
      <c r="A7" s="27"/>
      <c r="B7" s="23" t="s">
        <v>10</v>
      </c>
      <c r="C7" s="24"/>
      <c r="D7" s="25"/>
      <c r="E7" s="26">
        <v>290000</v>
      </c>
      <c r="F7" s="28"/>
      <c r="G7" s="12"/>
    </row>
    <row r="8" spans="1:7" ht="18.95" customHeight="1" x14ac:dyDescent="0.2">
      <c r="A8" s="27"/>
      <c r="B8" s="29" t="s">
        <v>11</v>
      </c>
      <c r="C8" s="24"/>
      <c r="D8" s="25"/>
      <c r="E8" s="26">
        <v>60000</v>
      </c>
      <c r="F8" s="28"/>
      <c r="G8" s="12"/>
    </row>
    <row r="9" spans="1:7" ht="18.95" customHeight="1" thickBot="1" x14ac:dyDescent="0.25">
      <c r="A9" s="30"/>
      <c r="B9" s="31" t="s">
        <v>12</v>
      </c>
      <c r="C9" s="32"/>
      <c r="D9" s="33"/>
      <c r="E9" s="34">
        <v>10000</v>
      </c>
      <c r="F9" s="35"/>
      <c r="G9" s="12"/>
    </row>
    <row r="10" spans="1:7" s="21" customFormat="1" ht="21" customHeight="1" thickTop="1" thickBot="1" x14ac:dyDescent="0.3">
      <c r="A10" s="14" t="s">
        <v>13</v>
      </c>
      <c r="B10" s="36" t="s">
        <v>14</v>
      </c>
      <c r="C10" s="37">
        <v>2800000</v>
      </c>
      <c r="D10" s="38">
        <v>2800000</v>
      </c>
      <c r="E10" s="39">
        <f>SUM(E11:E12)</f>
        <v>1550000</v>
      </c>
      <c r="F10" s="19"/>
      <c r="G10" s="20"/>
    </row>
    <row r="11" spans="1:7" s="21" customFormat="1" ht="21" customHeight="1" x14ac:dyDescent="0.25">
      <c r="A11" s="40"/>
      <c r="B11" s="41" t="s">
        <v>15</v>
      </c>
      <c r="C11" s="42"/>
      <c r="D11" s="43"/>
      <c r="E11" s="44">
        <v>1500000</v>
      </c>
      <c r="F11" s="45"/>
      <c r="G11" s="20"/>
    </row>
    <row r="12" spans="1:7" ht="18.95" customHeight="1" thickBot="1" x14ac:dyDescent="0.25">
      <c r="A12" s="46"/>
      <c r="B12" s="31" t="s">
        <v>16</v>
      </c>
      <c r="C12" s="32"/>
      <c r="D12" s="33"/>
      <c r="E12" s="34">
        <v>50000</v>
      </c>
      <c r="F12" s="32"/>
      <c r="G12" s="12"/>
    </row>
    <row r="13" spans="1:7" s="54" customFormat="1" ht="21" customHeight="1" thickTop="1" thickBot="1" x14ac:dyDescent="0.3">
      <c r="A13" s="47" t="s">
        <v>17</v>
      </c>
      <c r="B13" s="48" t="s">
        <v>18</v>
      </c>
      <c r="C13" s="49">
        <v>60000</v>
      </c>
      <c r="D13" s="50">
        <v>60000</v>
      </c>
      <c r="E13" s="51">
        <f>SUM(E14:E15)</f>
        <v>75000</v>
      </c>
      <c r="F13" s="52"/>
      <c r="G13" s="53"/>
    </row>
    <row r="14" spans="1:7" s="54" customFormat="1" ht="21" customHeight="1" x14ac:dyDescent="0.25">
      <c r="A14" s="40"/>
      <c r="B14" s="55" t="s">
        <v>19</v>
      </c>
      <c r="C14" s="45"/>
      <c r="D14" s="56"/>
      <c r="E14" s="57">
        <v>15000</v>
      </c>
      <c r="F14" s="45"/>
      <c r="G14" s="53"/>
    </row>
    <row r="15" spans="1:7" ht="18.95" customHeight="1" thickBot="1" x14ac:dyDescent="0.25">
      <c r="A15" s="46"/>
      <c r="B15" s="31" t="s">
        <v>20</v>
      </c>
      <c r="C15" s="32"/>
      <c r="D15" s="33"/>
      <c r="E15" s="34">
        <v>60000</v>
      </c>
      <c r="F15" s="32"/>
      <c r="G15" s="12"/>
    </row>
    <row r="16" spans="1:7" s="21" customFormat="1" ht="21" customHeight="1" thickTop="1" thickBot="1" x14ac:dyDescent="0.3">
      <c r="A16" s="58" t="s">
        <v>21</v>
      </c>
      <c r="B16" s="36" t="s">
        <v>22</v>
      </c>
      <c r="C16" s="37">
        <v>10000</v>
      </c>
      <c r="D16" s="38">
        <v>10000</v>
      </c>
      <c r="E16" s="39">
        <f>SUM(E17)</f>
        <v>10000</v>
      </c>
      <c r="F16" s="59"/>
      <c r="G16" s="20"/>
    </row>
    <row r="17" spans="1:7" ht="18.95" customHeight="1" thickBot="1" x14ac:dyDescent="0.25">
      <c r="A17" s="60"/>
      <c r="B17" s="61" t="s">
        <v>23</v>
      </c>
      <c r="C17" s="62"/>
      <c r="D17" s="63"/>
      <c r="E17" s="64">
        <v>10000</v>
      </c>
      <c r="F17" s="62"/>
      <c r="G17" s="12"/>
    </row>
    <row r="18" spans="1:7" ht="21" customHeight="1" thickTop="1" thickBot="1" x14ac:dyDescent="0.3">
      <c r="A18" s="65" t="s">
        <v>24</v>
      </c>
      <c r="B18" s="15" t="s">
        <v>25</v>
      </c>
      <c r="C18" s="16">
        <v>1523000</v>
      </c>
      <c r="D18" s="17">
        <v>1726313</v>
      </c>
      <c r="E18" s="18">
        <f>SUM(E19:E23)</f>
        <v>1600000</v>
      </c>
      <c r="F18" s="66"/>
      <c r="G18" s="12"/>
    </row>
    <row r="19" spans="1:7" ht="18.95" customHeight="1" x14ac:dyDescent="0.2">
      <c r="A19" s="40"/>
      <c r="B19" s="55" t="s">
        <v>26</v>
      </c>
      <c r="C19" s="45"/>
      <c r="D19" s="56"/>
      <c r="E19" s="57">
        <v>806000</v>
      </c>
      <c r="F19" s="45"/>
      <c r="G19" s="12"/>
    </row>
    <row r="20" spans="1:7" ht="18.95" customHeight="1" x14ac:dyDescent="0.2">
      <c r="A20" s="67"/>
      <c r="B20" s="12" t="s">
        <v>27</v>
      </c>
      <c r="C20" s="68"/>
      <c r="D20" s="69"/>
      <c r="E20" s="70">
        <v>60000</v>
      </c>
      <c r="F20" s="68"/>
      <c r="G20" s="12"/>
    </row>
    <row r="21" spans="1:7" ht="18.95" customHeight="1" x14ac:dyDescent="0.2">
      <c r="A21" s="22"/>
      <c r="B21" s="23" t="s">
        <v>28</v>
      </c>
      <c r="C21" s="24"/>
      <c r="D21" s="25"/>
      <c r="E21" s="26">
        <v>206000</v>
      </c>
      <c r="F21" s="24"/>
      <c r="G21" s="12"/>
    </row>
    <row r="22" spans="1:7" ht="18.95" customHeight="1" x14ac:dyDescent="0.2">
      <c r="A22" s="22"/>
      <c r="B22" s="23" t="s">
        <v>29</v>
      </c>
      <c r="C22" s="24"/>
      <c r="D22" s="25"/>
      <c r="E22" s="26">
        <v>78000</v>
      </c>
      <c r="F22" s="24"/>
      <c r="G22" s="12"/>
    </row>
    <row r="23" spans="1:7" ht="18.95" customHeight="1" thickBot="1" x14ac:dyDescent="0.25">
      <c r="A23" s="22"/>
      <c r="B23" s="23" t="s">
        <v>30</v>
      </c>
      <c r="C23" s="24"/>
      <c r="D23" s="25"/>
      <c r="E23" s="26">
        <v>450000</v>
      </c>
      <c r="F23" s="24"/>
      <c r="G23" s="12"/>
    </row>
    <row r="24" spans="1:7" s="21" customFormat="1" ht="21" customHeight="1" thickTop="1" thickBot="1" x14ac:dyDescent="0.3">
      <c r="A24" s="14" t="s">
        <v>31</v>
      </c>
      <c r="B24" s="15" t="s">
        <v>32</v>
      </c>
      <c r="C24" s="16">
        <v>22328800</v>
      </c>
      <c r="D24" s="17">
        <v>32440300</v>
      </c>
      <c r="E24" s="18">
        <f>SUM(E25:E35)</f>
        <v>25801800</v>
      </c>
      <c r="F24" s="19"/>
      <c r="G24" s="20"/>
    </row>
    <row r="25" spans="1:7" ht="18.95" customHeight="1" x14ac:dyDescent="0.2">
      <c r="A25" s="40"/>
      <c r="B25" s="55" t="s">
        <v>33</v>
      </c>
      <c r="C25" s="45"/>
      <c r="D25" s="56"/>
      <c r="E25" s="57">
        <v>3780000</v>
      </c>
      <c r="F25" s="45" t="s">
        <v>34</v>
      </c>
      <c r="G25" s="12"/>
    </row>
    <row r="26" spans="1:7" ht="15" x14ac:dyDescent="0.2">
      <c r="A26" s="71"/>
      <c r="B26" s="72" t="s">
        <v>35</v>
      </c>
      <c r="C26" s="73"/>
      <c r="D26" s="74"/>
      <c r="E26" s="75">
        <v>250000</v>
      </c>
      <c r="F26" s="76"/>
      <c r="G26" s="12"/>
    </row>
    <row r="27" spans="1:7" ht="15" x14ac:dyDescent="0.2">
      <c r="A27" s="71"/>
      <c r="B27" s="72" t="s">
        <v>36</v>
      </c>
      <c r="C27" s="73"/>
      <c r="D27" s="74"/>
      <c r="E27" s="75">
        <v>6000000</v>
      </c>
      <c r="F27" s="76"/>
      <c r="G27" s="12"/>
    </row>
    <row r="28" spans="1:7" ht="15" x14ac:dyDescent="0.2">
      <c r="A28" s="71"/>
      <c r="B28" s="72" t="s">
        <v>37</v>
      </c>
      <c r="C28" s="73"/>
      <c r="D28" s="74"/>
      <c r="E28" s="75">
        <v>1000000</v>
      </c>
      <c r="F28" s="76"/>
      <c r="G28" s="12"/>
    </row>
    <row r="29" spans="1:7" ht="15" x14ac:dyDescent="0.2">
      <c r="A29" s="71"/>
      <c r="B29" s="72" t="s">
        <v>38</v>
      </c>
      <c r="C29" s="73"/>
      <c r="D29" s="74"/>
      <c r="E29" s="75">
        <v>120000</v>
      </c>
      <c r="F29" s="76"/>
      <c r="G29" s="12"/>
    </row>
    <row r="30" spans="1:7" ht="15" x14ac:dyDescent="0.2">
      <c r="A30" s="71"/>
      <c r="B30" s="72" t="s">
        <v>39</v>
      </c>
      <c r="C30" s="73"/>
      <c r="D30" s="74"/>
      <c r="E30" s="75">
        <v>11000000</v>
      </c>
      <c r="F30" s="76"/>
      <c r="G30" s="12"/>
    </row>
    <row r="31" spans="1:7" ht="15" x14ac:dyDescent="0.2">
      <c r="A31" s="71"/>
      <c r="B31" s="72" t="s">
        <v>40</v>
      </c>
      <c r="C31" s="73"/>
      <c r="D31" s="74"/>
      <c r="E31" s="75">
        <v>200000</v>
      </c>
      <c r="F31" s="76"/>
      <c r="G31" s="12"/>
    </row>
    <row r="32" spans="1:7" ht="15" x14ac:dyDescent="0.2">
      <c r="A32" s="71"/>
      <c r="B32" s="72" t="s">
        <v>41</v>
      </c>
      <c r="C32" s="73"/>
      <c r="D32" s="74"/>
      <c r="E32" s="75">
        <v>3000000</v>
      </c>
      <c r="F32" s="76"/>
      <c r="G32" s="12"/>
    </row>
    <row r="33" spans="1:7" ht="18.95" customHeight="1" x14ac:dyDescent="0.2">
      <c r="A33" s="22"/>
      <c r="B33" s="29" t="s">
        <v>42</v>
      </c>
      <c r="C33" s="24"/>
      <c r="D33" s="25"/>
      <c r="E33" s="77">
        <v>1800</v>
      </c>
      <c r="F33" s="24"/>
      <c r="G33" s="12"/>
    </row>
    <row r="34" spans="1:7" ht="18.95" customHeight="1" x14ac:dyDescent="0.2">
      <c r="A34" s="22"/>
      <c r="B34" s="23" t="s">
        <v>43</v>
      </c>
      <c r="C34" s="24"/>
      <c r="D34" s="25"/>
      <c r="E34" s="26">
        <v>250000</v>
      </c>
      <c r="F34" s="24"/>
      <c r="G34" s="12"/>
    </row>
    <row r="35" spans="1:7" ht="18.95" customHeight="1" thickBot="1" x14ac:dyDescent="0.25">
      <c r="A35" s="71"/>
      <c r="B35" s="78" t="s">
        <v>44</v>
      </c>
      <c r="C35" s="76"/>
      <c r="D35" s="79"/>
      <c r="E35" s="75">
        <v>200000</v>
      </c>
      <c r="F35" s="76"/>
      <c r="G35" s="12"/>
    </row>
    <row r="36" spans="1:7" ht="18.95" customHeight="1" thickTop="1" thickBot="1" x14ac:dyDescent="0.3">
      <c r="A36" s="80" t="s">
        <v>45</v>
      </c>
      <c r="B36" s="81" t="s">
        <v>46</v>
      </c>
      <c r="C36" s="82">
        <v>4200000</v>
      </c>
      <c r="D36" s="83">
        <v>11919500</v>
      </c>
      <c r="E36" s="84">
        <f>SUM(E37:E38)</f>
        <v>1250000</v>
      </c>
      <c r="F36" s="85"/>
      <c r="G36" s="12"/>
    </row>
    <row r="37" spans="1:7" ht="18.95" customHeight="1" x14ac:dyDescent="0.2">
      <c r="A37" s="22"/>
      <c r="B37" s="23" t="s">
        <v>47</v>
      </c>
      <c r="C37" s="24"/>
      <c r="D37" s="25"/>
      <c r="E37" s="26">
        <v>250000</v>
      </c>
      <c r="F37" s="24"/>
      <c r="G37" s="12"/>
    </row>
    <row r="38" spans="1:7" ht="18.95" customHeight="1" thickBot="1" x14ac:dyDescent="0.25">
      <c r="A38" s="67"/>
      <c r="B38" s="12" t="s">
        <v>48</v>
      </c>
      <c r="C38" s="68"/>
      <c r="D38" s="69"/>
      <c r="E38" s="70">
        <v>1000000</v>
      </c>
      <c r="F38" s="68"/>
      <c r="G38" s="12"/>
    </row>
    <row r="39" spans="1:7" ht="18.95" customHeight="1" thickTop="1" thickBot="1" x14ac:dyDescent="0.3">
      <c r="A39" s="80" t="s">
        <v>49</v>
      </c>
      <c r="B39" s="81" t="s">
        <v>50</v>
      </c>
      <c r="C39" s="82">
        <v>0</v>
      </c>
      <c r="D39" s="83">
        <v>290000</v>
      </c>
      <c r="E39" s="84">
        <f>SUM(E40:E41)</f>
        <v>200000</v>
      </c>
      <c r="F39" s="85"/>
      <c r="G39" s="12"/>
    </row>
    <row r="40" spans="1:7" ht="18.95" customHeight="1" x14ac:dyDescent="0.2">
      <c r="A40" s="40"/>
      <c r="B40" s="55" t="s">
        <v>51</v>
      </c>
      <c r="C40" s="45"/>
      <c r="D40" s="56"/>
      <c r="E40" s="57">
        <v>50000</v>
      </c>
      <c r="F40" s="45"/>
      <c r="G40" s="12"/>
    </row>
    <row r="41" spans="1:7" ht="18.95" customHeight="1" thickBot="1" x14ac:dyDescent="0.25">
      <c r="A41" s="46"/>
      <c r="B41" s="31" t="s">
        <v>52</v>
      </c>
      <c r="C41" s="32"/>
      <c r="D41" s="33"/>
      <c r="E41" s="34">
        <v>150000</v>
      </c>
      <c r="F41" s="32"/>
      <c r="G41" s="12"/>
    </row>
    <row r="42" spans="1:7" s="21" customFormat="1" ht="21" customHeight="1" thickTop="1" thickBot="1" x14ac:dyDescent="0.3">
      <c r="A42" s="58" t="s">
        <v>53</v>
      </c>
      <c r="B42" s="36" t="s">
        <v>54</v>
      </c>
      <c r="C42" s="37">
        <v>1815000</v>
      </c>
      <c r="D42" s="38">
        <v>1815000</v>
      </c>
      <c r="E42" s="39">
        <f>SUM(E43:E44)</f>
        <v>1815000</v>
      </c>
      <c r="F42" s="59"/>
      <c r="G42" s="20"/>
    </row>
    <row r="43" spans="1:7" ht="18.95" customHeight="1" x14ac:dyDescent="0.2">
      <c r="A43" s="40"/>
      <c r="B43" s="55" t="s">
        <v>55</v>
      </c>
      <c r="C43" s="45"/>
      <c r="D43" s="56"/>
      <c r="E43" s="57">
        <v>660000</v>
      </c>
      <c r="F43" s="45"/>
      <c r="G43" s="12"/>
    </row>
    <row r="44" spans="1:7" ht="18.95" customHeight="1" thickBot="1" x14ac:dyDescent="0.25">
      <c r="A44" s="46"/>
      <c r="B44" s="31" t="s">
        <v>56</v>
      </c>
      <c r="C44" s="32"/>
      <c r="D44" s="33"/>
      <c r="E44" s="34">
        <v>1155000</v>
      </c>
      <c r="F44" s="32"/>
      <c r="G44" s="12"/>
    </row>
    <row r="45" spans="1:7" s="21" customFormat="1" ht="21" customHeight="1" thickTop="1" thickBot="1" x14ac:dyDescent="0.3">
      <c r="A45" s="14" t="s">
        <v>57</v>
      </c>
      <c r="B45" s="15" t="s">
        <v>58</v>
      </c>
      <c r="C45" s="16">
        <v>90000</v>
      </c>
      <c r="D45" s="17">
        <v>440000</v>
      </c>
      <c r="E45" s="18">
        <f>SUM(E46:E47)</f>
        <v>440000</v>
      </c>
      <c r="F45" s="19"/>
      <c r="G45" s="20"/>
    </row>
    <row r="46" spans="1:7" s="21" customFormat="1" ht="21" customHeight="1" x14ac:dyDescent="0.25">
      <c r="A46" s="22"/>
      <c r="B46" s="86" t="s">
        <v>59</v>
      </c>
      <c r="C46" s="87"/>
      <c r="D46" s="88"/>
      <c r="E46" s="89">
        <v>350000</v>
      </c>
      <c r="F46" s="24"/>
      <c r="G46" s="20"/>
    </row>
    <row r="47" spans="1:7" ht="18.95" customHeight="1" thickBot="1" x14ac:dyDescent="0.25">
      <c r="A47" s="46"/>
      <c r="B47" s="31" t="s">
        <v>60</v>
      </c>
      <c r="C47" s="32"/>
      <c r="D47" s="33"/>
      <c r="E47" s="34">
        <v>90000</v>
      </c>
      <c r="F47" s="32"/>
      <c r="G47" s="12"/>
    </row>
    <row r="48" spans="1:7" s="21" customFormat="1" ht="21" customHeight="1" thickTop="1" thickBot="1" x14ac:dyDescent="0.3">
      <c r="A48" s="14" t="s">
        <v>61</v>
      </c>
      <c r="B48" s="15" t="s">
        <v>62</v>
      </c>
      <c r="C48" s="16">
        <v>253000</v>
      </c>
      <c r="D48" s="17">
        <v>303900</v>
      </c>
      <c r="E48" s="18">
        <f>SUM(E49:E50)</f>
        <v>263000</v>
      </c>
      <c r="F48" s="19"/>
      <c r="G48" s="20"/>
    </row>
    <row r="49" spans="1:7" ht="18.95" customHeight="1" x14ac:dyDescent="0.2">
      <c r="A49" s="40"/>
      <c r="B49" s="55" t="s">
        <v>63</v>
      </c>
      <c r="C49" s="45"/>
      <c r="D49" s="56"/>
      <c r="E49" s="57">
        <v>243000</v>
      </c>
      <c r="F49" s="45"/>
      <c r="G49" s="12"/>
    </row>
    <row r="50" spans="1:7" ht="18.95" customHeight="1" thickBot="1" x14ac:dyDescent="0.25">
      <c r="A50" s="46"/>
      <c r="B50" s="31" t="s">
        <v>64</v>
      </c>
      <c r="C50" s="32"/>
      <c r="D50" s="33"/>
      <c r="E50" s="34">
        <v>20000</v>
      </c>
      <c r="F50" s="32"/>
      <c r="G50" s="12"/>
    </row>
    <row r="51" spans="1:7" ht="18.95" customHeight="1" thickTop="1" thickBot="1" x14ac:dyDescent="0.3">
      <c r="A51" s="80" t="s">
        <v>65</v>
      </c>
      <c r="B51" s="81" t="s">
        <v>66</v>
      </c>
      <c r="C51" s="82">
        <v>700000</v>
      </c>
      <c r="D51" s="83">
        <v>700000</v>
      </c>
      <c r="E51" s="84">
        <f>SUM(E52)</f>
        <v>500000</v>
      </c>
      <c r="F51" s="85"/>
      <c r="G51" s="12"/>
    </row>
    <row r="52" spans="1:7" ht="18.95" customHeight="1" thickBot="1" x14ac:dyDescent="0.25">
      <c r="A52" s="67"/>
      <c r="B52" s="12" t="s">
        <v>67</v>
      </c>
      <c r="C52" s="68"/>
      <c r="D52" s="69"/>
      <c r="E52" s="70">
        <v>500000</v>
      </c>
      <c r="F52" s="68"/>
      <c r="G52" s="12"/>
    </row>
    <row r="53" spans="1:7" s="21" customFormat="1" ht="21" customHeight="1" thickTop="1" thickBot="1" x14ac:dyDescent="0.3">
      <c r="A53" s="14" t="s">
        <v>68</v>
      </c>
      <c r="B53" s="15" t="s">
        <v>69</v>
      </c>
      <c r="C53" s="16">
        <v>8375000</v>
      </c>
      <c r="D53" s="17">
        <v>9814000</v>
      </c>
      <c r="E53" s="18">
        <f>SUM(E54:E61)</f>
        <v>12604000</v>
      </c>
      <c r="F53" s="19"/>
      <c r="G53" s="20"/>
    </row>
    <row r="54" spans="1:7" ht="18.95" customHeight="1" x14ac:dyDescent="0.2">
      <c r="A54" s="71"/>
      <c r="B54" s="90" t="s">
        <v>70</v>
      </c>
      <c r="C54" s="76"/>
      <c r="D54" s="79"/>
      <c r="E54" s="75">
        <v>1149800</v>
      </c>
      <c r="F54" s="76"/>
      <c r="G54" s="12"/>
    </row>
    <row r="55" spans="1:7" ht="18.95" customHeight="1" x14ac:dyDescent="0.2">
      <c r="A55" s="71"/>
      <c r="B55" s="78" t="s">
        <v>71</v>
      </c>
      <c r="C55" s="76"/>
      <c r="D55" s="79"/>
      <c r="E55" s="75">
        <v>50200</v>
      </c>
      <c r="F55" s="76"/>
      <c r="G55" s="12"/>
    </row>
    <row r="56" spans="1:7" ht="18.95" customHeight="1" x14ac:dyDescent="0.2">
      <c r="A56" s="71"/>
      <c r="B56" s="78" t="s">
        <v>72</v>
      </c>
      <c r="C56" s="76"/>
      <c r="D56" s="79"/>
      <c r="E56" s="75">
        <v>1607000</v>
      </c>
      <c r="F56" s="76"/>
      <c r="G56" s="12"/>
    </row>
    <row r="57" spans="1:7" ht="18.95" customHeight="1" x14ac:dyDescent="0.2">
      <c r="A57" s="71"/>
      <c r="B57" s="78" t="s">
        <v>73</v>
      </c>
      <c r="C57" s="76"/>
      <c r="D57" s="79"/>
      <c r="E57" s="75">
        <v>2236000</v>
      </c>
      <c r="F57" s="76"/>
      <c r="G57" s="12"/>
    </row>
    <row r="58" spans="1:7" ht="18.95" customHeight="1" x14ac:dyDescent="0.2">
      <c r="A58" s="71"/>
      <c r="B58" s="78" t="s">
        <v>74</v>
      </c>
      <c r="C58" s="76"/>
      <c r="D58" s="79"/>
      <c r="E58" s="75">
        <v>2000000</v>
      </c>
      <c r="F58" s="76"/>
      <c r="G58" s="12"/>
    </row>
    <row r="59" spans="1:7" ht="18.95" customHeight="1" x14ac:dyDescent="0.2">
      <c r="A59" s="71"/>
      <c r="B59" s="78" t="s">
        <v>75</v>
      </c>
      <c r="C59" s="76"/>
      <c r="D59" s="79"/>
      <c r="E59" s="75">
        <v>3661000</v>
      </c>
      <c r="F59" s="76"/>
      <c r="G59" s="12"/>
    </row>
    <row r="60" spans="1:7" ht="18.95" customHeight="1" x14ac:dyDescent="0.2">
      <c r="A60" s="71"/>
      <c r="B60" s="78" t="s">
        <v>76</v>
      </c>
      <c r="C60" s="76"/>
      <c r="D60" s="79"/>
      <c r="E60" s="75">
        <v>400000</v>
      </c>
      <c r="F60" s="76"/>
      <c r="G60" s="12"/>
    </row>
    <row r="61" spans="1:7" ht="18.95" customHeight="1" thickBot="1" x14ac:dyDescent="0.25">
      <c r="A61" s="71"/>
      <c r="B61" s="23" t="s">
        <v>77</v>
      </c>
      <c r="C61" s="24"/>
      <c r="D61" s="25"/>
      <c r="E61" s="26">
        <v>1500000</v>
      </c>
      <c r="F61" s="76"/>
      <c r="G61" s="12"/>
    </row>
    <row r="62" spans="1:7" ht="18.95" customHeight="1" thickTop="1" thickBot="1" x14ac:dyDescent="0.3">
      <c r="A62" s="80" t="s">
        <v>78</v>
      </c>
      <c r="B62" s="81" t="s">
        <v>79</v>
      </c>
      <c r="C62" s="82">
        <v>850000</v>
      </c>
      <c r="D62" s="83">
        <v>850000</v>
      </c>
      <c r="E62" s="84">
        <f>SUM(E63:E64)</f>
        <v>350000</v>
      </c>
      <c r="F62" s="85"/>
      <c r="G62" s="12"/>
    </row>
    <row r="63" spans="1:7" ht="18.95" customHeight="1" x14ac:dyDescent="0.25">
      <c r="A63" s="91"/>
      <c r="B63" s="55" t="s">
        <v>80</v>
      </c>
      <c r="C63" s="45"/>
      <c r="D63" s="56"/>
      <c r="E63" s="57">
        <v>200000</v>
      </c>
      <c r="F63" s="92"/>
      <c r="G63" s="12"/>
    </row>
    <row r="64" spans="1:7" ht="18.95" customHeight="1" thickBot="1" x14ac:dyDescent="0.25">
      <c r="A64" s="67"/>
      <c r="B64" s="12" t="s">
        <v>81</v>
      </c>
      <c r="C64" s="68"/>
      <c r="D64" s="69"/>
      <c r="E64" s="70">
        <v>150000</v>
      </c>
      <c r="F64" s="68"/>
      <c r="G64" s="12"/>
    </row>
    <row r="65" spans="1:7" s="21" customFormat="1" ht="21" customHeight="1" thickTop="1" thickBot="1" x14ac:dyDescent="0.3">
      <c r="A65" s="14" t="s">
        <v>82</v>
      </c>
      <c r="B65" s="15" t="s">
        <v>83</v>
      </c>
      <c r="C65" s="16">
        <v>984000</v>
      </c>
      <c r="D65" s="17">
        <v>1727000</v>
      </c>
      <c r="E65" s="18">
        <f>SUM(E66:E71)</f>
        <v>11563000</v>
      </c>
      <c r="F65" s="19"/>
      <c r="G65" s="20"/>
    </row>
    <row r="66" spans="1:7" ht="21" customHeight="1" x14ac:dyDescent="0.2">
      <c r="A66" s="40"/>
      <c r="B66" s="78" t="s">
        <v>72</v>
      </c>
      <c r="C66" s="42"/>
      <c r="D66" s="43"/>
      <c r="E66" s="93">
        <v>1607000</v>
      </c>
      <c r="F66" s="45"/>
      <c r="G66" s="12"/>
    </row>
    <row r="67" spans="1:7" ht="21" customHeight="1" x14ac:dyDescent="0.2">
      <c r="A67" s="22"/>
      <c r="B67" s="78" t="s">
        <v>74</v>
      </c>
      <c r="C67" s="87"/>
      <c r="D67" s="88"/>
      <c r="E67" s="89">
        <v>4082000</v>
      </c>
      <c r="F67" s="24"/>
      <c r="G67" s="12"/>
    </row>
    <row r="68" spans="1:7" ht="21" customHeight="1" x14ac:dyDescent="0.2">
      <c r="A68" s="22"/>
      <c r="B68" s="78" t="s">
        <v>75</v>
      </c>
      <c r="C68" s="87"/>
      <c r="D68" s="88"/>
      <c r="E68" s="89">
        <v>3661000</v>
      </c>
      <c r="F68" s="24"/>
      <c r="G68" s="12"/>
    </row>
    <row r="69" spans="1:7" ht="21" customHeight="1" x14ac:dyDescent="0.2">
      <c r="A69" s="22"/>
      <c r="B69" s="78" t="s">
        <v>76</v>
      </c>
      <c r="C69" s="87"/>
      <c r="D69" s="88"/>
      <c r="E69" s="89">
        <v>400000</v>
      </c>
      <c r="F69" s="24"/>
      <c r="G69" s="12"/>
    </row>
    <row r="70" spans="1:7" ht="21" customHeight="1" x14ac:dyDescent="0.2">
      <c r="A70" s="67"/>
      <c r="B70" s="78" t="s">
        <v>84</v>
      </c>
      <c r="C70" s="94"/>
      <c r="D70" s="95"/>
      <c r="E70" s="96">
        <v>1800000</v>
      </c>
      <c r="F70" s="68"/>
      <c r="G70" s="12"/>
    </row>
    <row r="71" spans="1:7" ht="21" customHeight="1" thickBot="1" x14ac:dyDescent="0.25">
      <c r="A71" s="30"/>
      <c r="B71" s="97" t="s">
        <v>85</v>
      </c>
      <c r="C71" s="98"/>
      <c r="D71" s="99"/>
      <c r="E71" s="100">
        <v>13000</v>
      </c>
      <c r="F71" s="35"/>
      <c r="G71" s="12"/>
    </row>
    <row r="72" spans="1:7" ht="21" customHeight="1" thickTop="1" thickBot="1" x14ac:dyDescent="0.3">
      <c r="A72" s="14" t="s">
        <v>86</v>
      </c>
      <c r="B72" s="15" t="s">
        <v>87</v>
      </c>
      <c r="C72" s="16">
        <v>20000</v>
      </c>
      <c r="D72" s="17">
        <v>20000</v>
      </c>
      <c r="E72" s="18">
        <f>SUM(E73)</f>
        <v>20000</v>
      </c>
      <c r="F72" s="19"/>
      <c r="G72" s="12"/>
    </row>
    <row r="73" spans="1:7" ht="18.95" customHeight="1" thickBot="1" x14ac:dyDescent="0.25">
      <c r="A73" s="60"/>
      <c r="B73" s="61" t="s">
        <v>88</v>
      </c>
      <c r="C73" s="62"/>
      <c r="D73" s="63"/>
      <c r="E73" s="64">
        <v>20000</v>
      </c>
      <c r="F73" s="62"/>
      <c r="G73" s="12"/>
    </row>
    <row r="74" spans="1:7" s="102" customFormat="1" ht="18.95" customHeight="1" thickTop="1" thickBot="1" x14ac:dyDescent="0.3">
      <c r="A74" s="14" t="s">
        <v>89</v>
      </c>
      <c r="B74" s="81" t="s">
        <v>90</v>
      </c>
      <c r="C74" s="82">
        <v>400000</v>
      </c>
      <c r="D74" s="83">
        <v>570000</v>
      </c>
      <c r="E74" s="84">
        <f>SUM(E75:E76)</f>
        <v>400000</v>
      </c>
      <c r="F74" s="19"/>
      <c r="G74" s="101"/>
    </row>
    <row r="75" spans="1:7" s="102" customFormat="1" ht="18.95" customHeight="1" x14ac:dyDescent="0.2">
      <c r="A75" s="40"/>
      <c r="B75" s="55" t="s">
        <v>91</v>
      </c>
      <c r="C75" s="45"/>
      <c r="D75" s="56"/>
      <c r="E75" s="57">
        <v>200000</v>
      </c>
      <c r="F75" s="45"/>
      <c r="G75" s="101"/>
    </row>
    <row r="76" spans="1:7" ht="18.95" customHeight="1" thickBot="1" x14ac:dyDescent="0.25">
      <c r="A76" s="46"/>
      <c r="B76" s="31" t="s">
        <v>92</v>
      </c>
      <c r="C76" s="32"/>
      <c r="D76" s="33"/>
      <c r="E76" s="34">
        <v>200000</v>
      </c>
      <c r="F76" s="35"/>
      <c r="G76" s="12"/>
    </row>
    <row r="77" spans="1:7" ht="21" customHeight="1" thickTop="1" thickBot="1" x14ac:dyDescent="0.3">
      <c r="A77" s="14" t="s">
        <v>93</v>
      </c>
      <c r="B77" s="15" t="s">
        <v>94</v>
      </c>
      <c r="C77" s="16">
        <v>8450000</v>
      </c>
      <c r="D77" s="17">
        <v>9120000</v>
      </c>
      <c r="E77" s="18">
        <f>SUM(E78:E83)</f>
        <v>5870000</v>
      </c>
      <c r="F77" s="19"/>
      <c r="G77" s="12"/>
    </row>
    <row r="78" spans="1:7" ht="18.95" customHeight="1" x14ac:dyDescent="0.2">
      <c r="A78" s="40"/>
      <c r="B78" s="103" t="s">
        <v>95</v>
      </c>
      <c r="C78" s="104"/>
      <c r="D78" s="105"/>
      <c r="E78" s="106">
        <v>3850000</v>
      </c>
      <c r="F78" s="76" t="s">
        <v>96</v>
      </c>
      <c r="G78" s="12"/>
    </row>
    <row r="79" spans="1:7" ht="18.95" customHeight="1" x14ac:dyDescent="0.2">
      <c r="A79" s="71"/>
      <c r="B79" s="29" t="s">
        <v>97</v>
      </c>
      <c r="C79" s="24"/>
      <c r="D79" s="25"/>
      <c r="E79" s="26">
        <v>100000</v>
      </c>
      <c r="F79" s="107"/>
      <c r="G79" s="12"/>
    </row>
    <row r="80" spans="1:7" ht="18.95" customHeight="1" x14ac:dyDescent="0.2">
      <c r="A80" s="71"/>
      <c r="B80" s="29" t="s">
        <v>98</v>
      </c>
      <c r="C80" s="24"/>
      <c r="D80" s="25"/>
      <c r="E80" s="26">
        <v>70000</v>
      </c>
      <c r="F80" s="107"/>
      <c r="G80" s="12"/>
    </row>
    <row r="81" spans="1:7" ht="18.95" customHeight="1" x14ac:dyDescent="0.2">
      <c r="A81" s="71"/>
      <c r="B81" s="29" t="s">
        <v>99</v>
      </c>
      <c r="C81" s="24"/>
      <c r="D81" s="25"/>
      <c r="E81" s="26">
        <v>150000</v>
      </c>
      <c r="F81" s="107"/>
      <c r="G81" s="12"/>
    </row>
    <row r="82" spans="1:7" ht="18.95" customHeight="1" x14ac:dyDescent="0.2">
      <c r="A82" s="71"/>
      <c r="B82" s="29" t="s">
        <v>100</v>
      </c>
      <c r="C82" s="24"/>
      <c r="D82" s="25"/>
      <c r="E82" s="26">
        <v>200000</v>
      </c>
      <c r="F82" s="107"/>
      <c r="G82" s="12"/>
    </row>
    <row r="83" spans="1:7" ht="18.95" customHeight="1" thickBot="1" x14ac:dyDescent="0.25">
      <c r="A83" s="71"/>
      <c r="B83" s="29" t="s">
        <v>101</v>
      </c>
      <c r="C83" s="24"/>
      <c r="D83" s="25"/>
      <c r="E83" s="26">
        <v>1500000</v>
      </c>
      <c r="F83" s="108"/>
      <c r="G83" s="12"/>
    </row>
    <row r="84" spans="1:7" ht="21" customHeight="1" thickTop="1" thickBot="1" x14ac:dyDescent="0.3">
      <c r="A84" s="109" t="s">
        <v>102</v>
      </c>
      <c r="B84" s="110" t="s">
        <v>103</v>
      </c>
      <c r="C84" s="16">
        <v>35927000</v>
      </c>
      <c r="D84" s="17">
        <v>38854194.899999999</v>
      </c>
      <c r="E84" s="18">
        <f>SUM(E85:E101)</f>
        <v>17277000</v>
      </c>
      <c r="F84" s="111"/>
      <c r="G84" s="12"/>
    </row>
    <row r="85" spans="1:7" s="102" customFormat="1" ht="18.95" customHeight="1" x14ac:dyDescent="0.2">
      <c r="A85" s="112"/>
      <c r="B85" s="113" t="s">
        <v>104</v>
      </c>
      <c r="C85" s="114"/>
      <c r="D85" s="115"/>
      <c r="E85" s="116">
        <v>3592000</v>
      </c>
      <c r="F85" s="114" t="s">
        <v>105</v>
      </c>
      <c r="G85" s="101"/>
    </row>
    <row r="86" spans="1:7" s="102" customFormat="1" ht="18.95" customHeight="1" x14ac:dyDescent="0.2">
      <c r="A86" s="112"/>
      <c r="B86" s="113" t="s">
        <v>106</v>
      </c>
      <c r="C86" s="114"/>
      <c r="D86" s="115"/>
      <c r="E86" s="116">
        <v>10000</v>
      </c>
      <c r="F86" s="107"/>
      <c r="G86" s="101"/>
    </row>
    <row r="87" spans="1:7" s="102" customFormat="1" ht="18.95" customHeight="1" x14ac:dyDescent="0.2">
      <c r="A87" s="112"/>
      <c r="B87" s="113" t="s">
        <v>107</v>
      </c>
      <c r="C87" s="114"/>
      <c r="D87" s="115"/>
      <c r="E87" s="116">
        <v>1800000</v>
      </c>
      <c r="F87" s="107"/>
      <c r="G87" s="101"/>
    </row>
    <row r="88" spans="1:7" s="102" customFormat="1" ht="18.95" customHeight="1" x14ac:dyDescent="0.2">
      <c r="A88" s="117"/>
      <c r="B88" s="113" t="s">
        <v>108</v>
      </c>
      <c r="C88" s="114"/>
      <c r="D88" s="115"/>
      <c r="E88" s="118">
        <v>3500000</v>
      </c>
      <c r="F88" s="119" t="s">
        <v>109</v>
      </c>
      <c r="G88" s="101"/>
    </row>
    <row r="89" spans="1:7" s="102" customFormat="1" ht="18.95" customHeight="1" x14ac:dyDescent="0.2">
      <c r="A89" s="117"/>
      <c r="B89" s="113" t="s">
        <v>110</v>
      </c>
      <c r="C89" s="114"/>
      <c r="D89" s="115"/>
      <c r="E89" s="118">
        <v>200000</v>
      </c>
      <c r="F89" s="107"/>
      <c r="G89" s="101"/>
    </row>
    <row r="90" spans="1:7" s="102" customFormat="1" ht="18.95" customHeight="1" x14ac:dyDescent="0.2">
      <c r="A90" s="117"/>
      <c r="B90" s="113" t="s">
        <v>111</v>
      </c>
      <c r="C90" s="114"/>
      <c r="D90" s="115"/>
      <c r="E90" s="118">
        <v>200000</v>
      </c>
      <c r="F90" s="107"/>
      <c r="G90" s="101"/>
    </row>
    <row r="91" spans="1:7" s="102" customFormat="1" ht="18.95" customHeight="1" x14ac:dyDescent="0.2">
      <c r="A91" s="117"/>
      <c r="B91" s="113" t="s">
        <v>112</v>
      </c>
      <c r="C91" s="114"/>
      <c r="D91" s="115"/>
      <c r="E91" s="118">
        <v>140000</v>
      </c>
      <c r="F91" s="107"/>
      <c r="G91" s="101"/>
    </row>
    <row r="92" spans="1:7" s="102" customFormat="1" ht="18.95" customHeight="1" x14ac:dyDescent="0.2">
      <c r="A92" s="117"/>
      <c r="B92" s="113" t="s">
        <v>113</v>
      </c>
      <c r="C92" s="114"/>
      <c r="D92" s="115"/>
      <c r="E92" s="118">
        <v>10000</v>
      </c>
      <c r="F92" s="107"/>
      <c r="G92" s="101"/>
    </row>
    <row r="93" spans="1:7" s="102" customFormat="1" ht="18.95" customHeight="1" x14ac:dyDescent="0.2">
      <c r="A93" s="117"/>
      <c r="B93" s="120" t="s">
        <v>114</v>
      </c>
      <c r="C93" s="119"/>
      <c r="D93" s="121"/>
      <c r="E93" s="118">
        <v>3272000</v>
      </c>
      <c r="F93" s="119" t="s">
        <v>115</v>
      </c>
      <c r="G93" s="101"/>
    </row>
    <row r="94" spans="1:7" s="102" customFormat="1" ht="18.95" customHeight="1" x14ac:dyDescent="0.2">
      <c r="A94" s="117"/>
      <c r="B94" s="120" t="s">
        <v>116</v>
      </c>
      <c r="C94" s="119"/>
      <c r="D94" s="121"/>
      <c r="E94" s="118">
        <v>680000</v>
      </c>
      <c r="F94" s="107"/>
      <c r="G94" s="101"/>
    </row>
    <row r="95" spans="1:7" s="102" customFormat="1" ht="18.95" customHeight="1" x14ac:dyDescent="0.2">
      <c r="A95" s="117"/>
      <c r="B95" s="120" t="s">
        <v>117</v>
      </c>
      <c r="C95" s="119"/>
      <c r="D95" s="121"/>
      <c r="E95" s="118">
        <v>200000</v>
      </c>
      <c r="F95" s="107"/>
      <c r="G95" s="101"/>
    </row>
    <row r="96" spans="1:7" s="102" customFormat="1" ht="18.95" customHeight="1" x14ac:dyDescent="0.2">
      <c r="A96" s="117"/>
      <c r="B96" s="120" t="s">
        <v>118</v>
      </c>
      <c r="C96" s="119"/>
      <c r="D96" s="121"/>
      <c r="E96" s="118">
        <v>800000</v>
      </c>
      <c r="F96" s="107"/>
      <c r="G96" s="101"/>
    </row>
    <row r="97" spans="1:7" s="102" customFormat="1" ht="18.95" customHeight="1" x14ac:dyDescent="0.2">
      <c r="A97" s="117"/>
      <c r="B97" s="120" t="s">
        <v>119</v>
      </c>
      <c r="C97" s="119"/>
      <c r="D97" s="121"/>
      <c r="E97" s="118">
        <v>10000</v>
      </c>
      <c r="F97" s="107"/>
      <c r="G97" s="101"/>
    </row>
    <row r="98" spans="1:7" s="102" customFormat="1" ht="18.95" customHeight="1" x14ac:dyDescent="0.2">
      <c r="A98" s="117"/>
      <c r="B98" s="120" t="s">
        <v>120</v>
      </c>
      <c r="C98" s="119"/>
      <c r="D98" s="121"/>
      <c r="E98" s="118">
        <v>1823000</v>
      </c>
      <c r="F98" s="119" t="s">
        <v>121</v>
      </c>
      <c r="G98" s="101"/>
    </row>
    <row r="99" spans="1:7" s="102" customFormat="1" ht="18.95" customHeight="1" x14ac:dyDescent="0.2">
      <c r="A99" s="122"/>
      <c r="B99" s="123" t="s">
        <v>122</v>
      </c>
      <c r="C99" s="124"/>
      <c r="D99" s="125"/>
      <c r="E99" s="126">
        <v>520000</v>
      </c>
      <c r="F99" s="119" t="s">
        <v>123</v>
      </c>
      <c r="G99" s="101"/>
    </row>
    <row r="100" spans="1:7" s="102" customFormat="1" ht="18.95" customHeight="1" x14ac:dyDescent="0.2">
      <c r="A100" s="122"/>
      <c r="B100" s="127" t="s">
        <v>124</v>
      </c>
      <c r="C100" s="128"/>
      <c r="D100" s="129"/>
      <c r="E100" s="126">
        <v>20000</v>
      </c>
      <c r="F100" s="124"/>
      <c r="G100" s="101"/>
    </row>
    <row r="101" spans="1:7" s="102" customFormat="1" ht="18.95" customHeight="1" thickBot="1" x14ac:dyDescent="0.25">
      <c r="A101" s="130"/>
      <c r="B101" s="131" t="s">
        <v>125</v>
      </c>
      <c r="C101" s="132"/>
      <c r="D101" s="133"/>
      <c r="E101" s="100">
        <v>500000</v>
      </c>
      <c r="F101" s="98"/>
      <c r="G101" s="101"/>
    </row>
    <row r="102" spans="1:7" s="102" customFormat="1" ht="18.95" customHeight="1" thickTop="1" thickBot="1" x14ac:dyDescent="0.3">
      <c r="A102" s="47" t="s">
        <v>126</v>
      </c>
      <c r="B102" s="48" t="s">
        <v>127</v>
      </c>
      <c r="C102" s="49">
        <v>24000</v>
      </c>
      <c r="D102" s="50">
        <v>54000</v>
      </c>
      <c r="E102" s="51">
        <f>SUM(E103)</f>
        <v>24000</v>
      </c>
      <c r="F102" s="52"/>
      <c r="G102" s="101"/>
    </row>
    <row r="103" spans="1:7" s="102" customFormat="1" ht="18.95" customHeight="1" thickBot="1" x14ac:dyDescent="0.25">
      <c r="A103" s="60"/>
      <c r="B103" s="61" t="s">
        <v>128</v>
      </c>
      <c r="C103" s="62"/>
      <c r="D103" s="63"/>
      <c r="E103" s="64">
        <v>24000</v>
      </c>
      <c r="F103" s="32"/>
      <c r="G103" s="101"/>
    </row>
    <row r="104" spans="1:7" s="102" customFormat="1" ht="18.95" customHeight="1" thickTop="1" thickBot="1" x14ac:dyDescent="0.3">
      <c r="A104" s="47" t="s">
        <v>129</v>
      </c>
      <c r="B104" s="48" t="s">
        <v>130</v>
      </c>
      <c r="C104" s="49">
        <v>20000</v>
      </c>
      <c r="D104" s="50">
        <v>20000</v>
      </c>
      <c r="E104" s="51">
        <f>SUM(E105)</f>
        <v>0</v>
      </c>
      <c r="F104" s="52"/>
      <c r="G104" s="101"/>
    </row>
    <row r="105" spans="1:7" s="102" customFormat="1" ht="18.95" customHeight="1" thickBot="1" x14ac:dyDescent="0.25">
      <c r="A105" s="60"/>
      <c r="B105" s="61"/>
      <c r="C105" s="62"/>
      <c r="D105" s="63"/>
      <c r="E105" s="64"/>
      <c r="F105" s="62"/>
      <c r="G105" s="101"/>
    </row>
    <row r="106" spans="1:7" s="102" customFormat="1" ht="18.95" customHeight="1" thickTop="1" thickBot="1" x14ac:dyDescent="0.3">
      <c r="A106" s="65" t="s">
        <v>131</v>
      </c>
      <c r="B106" s="134" t="s">
        <v>132</v>
      </c>
      <c r="C106" s="135">
        <v>950000</v>
      </c>
      <c r="D106" s="136">
        <v>1116000</v>
      </c>
      <c r="E106" s="137">
        <f>SUM(E107:E107)</f>
        <v>75000</v>
      </c>
      <c r="F106" s="111"/>
      <c r="G106" s="101"/>
    </row>
    <row r="107" spans="1:7" s="102" customFormat="1" ht="18.95" customHeight="1" thickBot="1" x14ac:dyDescent="0.25">
      <c r="A107" s="138"/>
      <c r="B107" s="139" t="s">
        <v>133</v>
      </c>
      <c r="C107" s="140"/>
      <c r="D107" s="141"/>
      <c r="E107" s="142">
        <v>75000</v>
      </c>
      <c r="F107" s="143"/>
      <c r="G107" s="101"/>
    </row>
    <row r="108" spans="1:7" s="54" customFormat="1" ht="21" customHeight="1" thickTop="1" thickBot="1" x14ac:dyDescent="0.3">
      <c r="A108" s="47" t="s">
        <v>134</v>
      </c>
      <c r="B108" s="48" t="s">
        <v>135</v>
      </c>
      <c r="C108" s="49">
        <v>40000</v>
      </c>
      <c r="D108" s="50">
        <v>15000</v>
      </c>
      <c r="E108" s="51">
        <f>SUM(E109:E109)</f>
        <v>0</v>
      </c>
      <c r="F108" s="52"/>
      <c r="G108" s="53"/>
    </row>
    <row r="109" spans="1:7" s="54" customFormat="1" ht="21" customHeight="1" thickBot="1" x14ac:dyDescent="0.3">
      <c r="A109" s="30"/>
      <c r="B109" s="144"/>
      <c r="C109" s="35"/>
      <c r="D109" s="145"/>
      <c r="E109" s="146"/>
      <c r="F109" s="35"/>
      <c r="G109" s="53"/>
    </row>
    <row r="110" spans="1:7" s="54" customFormat="1" ht="21" customHeight="1" thickTop="1" thickBot="1" x14ac:dyDescent="0.3">
      <c r="A110" s="47" t="s">
        <v>136</v>
      </c>
      <c r="B110" s="48" t="s">
        <v>137</v>
      </c>
      <c r="C110" s="49">
        <v>0</v>
      </c>
      <c r="D110" s="50">
        <v>67000</v>
      </c>
      <c r="E110" s="51">
        <f>SUM(E111:E111)</f>
        <v>0</v>
      </c>
      <c r="F110" s="52"/>
      <c r="G110" s="53"/>
    </row>
    <row r="111" spans="1:7" s="54" customFormat="1" ht="21" customHeight="1" thickBot="1" x14ac:dyDescent="0.3">
      <c r="A111" s="67"/>
      <c r="B111" s="12"/>
      <c r="C111" s="68"/>
      <c r="D111" s="69"/>
      <c r="E111" s="70"/>
      <c r="F111" s="68"/>
      <c r="G111" s="53"/>
    </row>
    <row r="112" spans="1:7" ht="21" customHeight="1" thickTop="1" thickBot="1" x14ac:dyDescent="0.3">
      <c r="A112" s="14" t="s">
        <v>138</v>
      </c>
      <c r="B112" s="15" t="s">
        <v>139</v>
      </c>
      <c r="C112" s="16">
        <v>3997000</v>
      </c>
      <c r="D112" s="17">
        <v>4186320</v>
      </c>
      <c r="E112" s="18">
        <f>SUM(E113:E118)</f>
        <v>5464000</v>
      </c>
      <c r="F112" s="19"/>
      <c r="G112" s="12"/>
    </row>
    <row r="113" spans="1:7" ht="18.95" customHeight="1" x14ac:dyDescent="0.2">
      <c r="A113" s="71"/>
      <c r="B113" s="23" t="s">
        <v>140</v>
      </c>
      <c r="C113" s="24"/>
      <c r="D113" s="25"/>
      <c r="E113" s="26">
        <v>4109000</v>
      </c>
      <c r="F113" s="76" t="s">
        <v>141</v>
      </c>
      <c r="G113" s="12"/>
    </row>
    <row r="114" spans="1:7" ht="18.95" customHeight="1" x14ac:dyDescent="0.2">
      <c r="A114" s="22"/>
      <c r="B114" s="147" t="s">
        <v>142</v>
      </c>
      <c r="C114" s="28"/>
      <c r="D114" s="148"/>
      <c r="E114" s="149">
        <v>20000</v>
      </c>
      <c r="F114" s="24"/>
      <c r="G114" s="12"/>
    </row>
    <row r="115" spans="1:7" ht="18.95" customHeight="1" x14ac:dyDescent="0.2">
      <c r="A115" s="22"/>
      <c r="B115" s="147" t="s">
        <v>143</v>
      </c>
      <c r="C115" s="28"/>
      <c r="D115" s="148"/>
      <c r="E115" s="149">
        <v>185000</v>
      </c>
      <c r="F115" s="24"/>
      <c r="G115" s="12"/>
    </row>
    <row r="116" spans="1:7" ht="18.95" customHeight="1" x14ac:dyDescent="0.2">
      <c r="A116" s="22"/>
      <c r="B116" s="147" t="s">
        <v>144</v>
      </c>
      <c r="C116" s="28"/>
      <c r="D116" s="148"/>
      <c r="E116" s="149">
        <v>100000</v>
      </c>
      <c r="F116" s="24"/>
      <c r="G116" s="12"/>
    </row>
    <row r="117" spans="1:7" ht="18.95" customHeight="1" x14ac:dyDescent="0.2">
      <c r="A117" s="22"/>
      <c r="B117" s="147" t="s">
        <v>145</v>
      </c>
      <c r="C117" s="28"/>
      <c r="D117" s="148"/>
      <c r="E117" s="149">
        <v>1000000</v>
      </c>
      <c r="F117" s="24"/>
      <c r="G117" s="12"/>
    </row>
    <row r="118" spans="1:7" ht="18.95" customHeight="1" thickBot="1" x14ac:dyDescent="0.25">
      <c r="A118" s="22"/>
      <c r="B118" s="147" t="s">
        <v>146</v>
      </c>
      <c r="C118" s="28"/>
      <c r="D118" s="148"/>
      <c r="E118" s="149">
        <v>50000</v>
      </c>
      <c r="F118" s="24"/>
      <c r="G118" s="12"/>
    </row>
    <row r="119" spans="1:7" ht="21" customHeight="1" thickTop="1" thickBot="1" x14ac:dyDescent="0.3">
      <c r="A119" s="14" t="s">
        <v>147</v>
      </c>
      <c r="B119" s="15" t="s">
        <v>148</v>
      </c>
      <c r="C119" s="16">
        <v>4571000</v>
      </c>
      <c r="D119" s="17">
        <v>4571000</v>
      </c>
      <c r="E119" s="18">
        <f>SUM(E120)</f>
        <v>4136000</v>
      </c>
      <c r="F119" s="19"/>
      <c r="G119" s="12"/>
    </row>
    <row r="120" spans="1:7" ht="18.95" customHeight="1" thickBot="1" x14ac:dyDescent="0.25">
      <c r="A120" s="71"/>
      <c r="B120" s="78" t="s">
        <v>149</v>
      </c>
      <c r="C120" s="76"/>
      <c r="D120" s="79"/>
      <c r="E120" s="75">
        <v>4136000</v>
      </c>
      <c r="F120" s="76" t="s">
        <v>150</v>
      </c>
      <c r="G120" s="12"/>
    </row>
    <row r="121" spans="1:7" s="54" customFormat="1" ht="21" customHeight="1" thickTop="1" thickBot="1" x14ac:dyDescent="0.3">
      <c r="A121" s="65" t="s">
        <v>151</v>
      </c>
      <c r="B121" s="134" t="s">
        <v>152</v>
      </c>
      <c r="C121" s="135">
        <v>40000</v>
      </c>
      <c r="D121" s="136">
        <v>135000</v>
      </c>
      <c r="E121" s="137">
        <f>SUM(E122:E124)</f>
        <v>160000</v>
      </c>
      <c r="F121" s="111"/>
      <c r="G121" s="53"/>
    </row>
    <row r="122" spans="1:7" s="54" customFormat="1" ht="21" customHeight="1" x14ac:dyDescent="0.25">
      <c r="A122" s="150"/>
      <c r="B122" s="55" t="s">
        <v>153</v>
      </c>
      <c r="C122" s="45"/>
      <c r="D122" s="56"/>
      <c r="E122" s="57">
        <v>50000</v>
      </c>
      <c r="F122" s="151"/>
      <c r="G122" s="53"/>
    </row>
    <row r="123" spans="1:7" s="54" customFormat="1" ht="21" customHeight="1" x14ac:dyDescent="0.25">
      <c r="A123" s="152"/>
      <c r="B123" s="23" t="s">
        <v>154</v>
      </c>
      <c r="C123" s="24"/>
      <c r="D123" s="25"/>
      <c r="E123" s="26">
        <v>80000</v>
      </c>
      <c r="F123" s="153"/>
      <c r="G123" s="53"/>
    </row>
    <row r="124" spans="1:7" ht="18.95" customHeight="1" thickBot="1" x14ac:dyDescent="0.25">
      <c r="A124" s="67"/>
      <c r="B124" s="12" t="s">
        <v>155</v>
      </c>
      <c r="C124" s="68"/>
      <c r="D124" s="69"/>
      <c r="E124" s="70">
        <v>30000</v>
      </c>
      <c r="F124" s="68"/>
      <c r="G124" s="12"/>
    </row>
    <row r="125" spans="1:7" ht="21" customHeight="1" thickTop="1" thickBot="1" x14ac:dyDescent="0.3">
      <c r="A125" s="14" t="s">
        <v>156</v>
      </c>
      <c r="B125" s="15" t="s">
        <v>157</v>
      </c>
      <c r="C125" s="16">
        <v>510000</v>
      </c>
      <c r="D125" s="17">
        <v>440000</v>
      </c>
      <c r="E125" s="18">
        <f>SUM(E126:E134)</f>
        <v>630000</v>
      </c>
      <c r="F125" s="19"/>
      <c r="G125" s="12"/>
    </row>
    <row r="126" spans="1:7" ht="18.95" customHeight="1" x14ac:dyDescent="0.2">
      <c r="A126" s="40"/>
      <c r="B126" s="41" t="s">
        <v>158</v>
      </c>
      <c r="C126" s="42"/>
      <c r="D126" s="43"/>
      <c r="E126" s="93">
        <v>60000</v>
      </c>
      <c r="F126" s="45"/>
      <c r="G126" s="12"/>
    </row>
    <row r="127" spans="1:7" ht="18.95" customHeight="1" x14ac:dyDescent="0.2">
      <c r="A127" s="22"/>
      <c r="B127" s="86" t="s">
        <v>159</v>
      </c>
      <c r="C127" s="87"/>
      <c r="D127" s="88"/>
      <c r="E127" s="89">
        <v>60000</v>
      </c>
      <c r="F127" s="24"/>
      <c r="G127" s="12"/>
    </row>
    <row r="128" spans="1:7" ht="18.95" customHeight="1" x14ac:dyDescent="0.2">
      <c r="A128" s="22"/>
      <c r="B128" s="86" t="s">
        <v>160</v>
      </c>
      <c r="C128" s="87"/>
      <c r="D128" s="88"/>
      <c r="E128" s="89">
        <v>100000</v>
      </c>
      <c r="F128" s="24"/>
      <c r="G128" s="12"/>
    </row>
    <row r="129" spans="1:7" ht="18.95" customHeight="1" x14ac:dyDescent="0.2">
      <c r="A129" s="22"/>
      <c r="B129" s="86" t="s">
        <v>161</v>
      </c>
      <c r="C129" s="87"/>
      <c r="D129" s="88"/>
      <c r="E129" s="89">
        <v>70000</v>
      </c>
      <c r="F129" s="24"/>
      <c r="G129" s="12"/>
    </row>
    <row r="130" spans="1:7" ht="18.95" customHeight="1" x14ac:dyDescent="0.2">
      <c r="A130" s="22"/>
      <c r="B130" s="86" t="s">
        <v>162</v>
      </c>
      <c r="C130" s="87"/>
      <c r="D130" s="88"/>
      <c r="E130" s="89">
        <v>90000</v>
      </c>
      <c r="F130" s="24"/>
      <c r="G130" s="12"/>
    </row>
    <row r="131" spans="1:7" ht="18.95" customHeight="1" x14ac:dyDescent="0.2">
      <c r="A131" s="22"/>
      <c r="B131" s="23" t="s">
        <v>163</v>
      </c>
      <c r="C131" s="24"/>
      <c r="D131" s="25"/>
      <c r="E131" s="26">
        <v>100000</v>
      </c>
      <c r="F131" s="24"/>
      <c r="G131" s="12"/>
    </row>
    <row r="132" spans="1:7" s="102" customFormat="1" ht="18.95" customHeight="1" x14ac:dyDescent="0.2">
      <c r="A132" s="22"/>
      <c r="B132" s="120" t="s">
        <v>164</v>
      </c>
      <c r="C132" s="119"/>
      <c r="D132" s="121"/>
      <c r="E132" s="118">
        <v>105000</v>
      </c>
      <c r="F132" s="24"/>
      <c r="G132" s="101"/>
    </row>
    <row r="133" spans="1:7" s="102" customFormat="1" ht="18.95" customHeight="1" x14ac:dyDescent="0.2">
      <c r="A133" s="22"/>
      <c r="B133" s="120" t="s">
        <v>165</v>
      </c>
      <c r="C133" s="119"/>
      <c r="D133" s="121"/>
      <c r="E133" s="118">
        <v>35000</v>
      </c>
      <c r="F133" s="24"/>
      <c r="G133" s="101"/>
    </row>
    <row r="134" spans="1:7" s="102" customFormat="1" ht="18.95" customHeight="1" thickBot="1" x14ac:dyDescent="0.25">
      <c r="A134" s="30"/>
      <c r="B134" s="154" t="s">
        <v>166</v>
      </c>
      <c r="C134" s="98"/>
      <c r="D134" s="99"/>
      <c r="E134" s="100">
        <v>10000</v>
      </c>
      <c r="F134" s="35"/>
      <c r="G134" s="101"/>
    </row>
    <row r="135" spans="1:7" ht="21" customHeight="1" thickTop="1" thickBot="1" x14ac:dyDescent="0.3">
      <c r="A135" s="58" t="s">
        <v>167</v>
      </c>
      <c r="B135" s="48" t="s">
        <v>168</v>
      </c>
      <c r="C135" s="49">
        <v>500000</v>
      </c>
      <c r="D135" s="50">
        <v>2011000</v>
      </c>
      <c r="E135" s="51">
        <f>SUM(E136:E136)</f>
        <v>500000</v>
      </c>
      <c r="F135" s="59"/>
      <c r="G135" s="12"/>
    </row>
    <row r="136" spans="1:7" ht="18.95" customHeight="1" thickBot="1" x14ac:dyDescent="0.25">
      <c r="A136" s="46"/>
      <c r="B136" s="31" t="s">
        <v>169</v>
      </c>
      <c r="C136" s="32"/>
      <c r="D136" s="33"/>
      <c r="E136" s="34">
        <v>500000</v>
      </c>
      <c r="F136" s="32"/>
      <c r="G136" s="12"/>
    </row>
    <row r="137" spans="1:7" ht="33" thickTop="1" thickBot="1" x14ac:dyDescent="0.3">
      <c r="A137" s="65" t="s">
        <v>170</v>
      </c>
      <c r="B137" s="155" t="s">
        <v>171</v>
      </c>
      <c r="C137" s="135">
        <v>0</v>
      </c>
      <c r="D137" s="136">
        <v>1714000</v>
      </c>
      <c r="E137" s="137">
        <f>SUM(E138)</f>
        <v>0</v>
      </c>
      <c r="F137" s="111"/>
      <c r="G137" s="12"/>
    </row>
    <row r="138" spans="1:7" ht="18.95" customHeight="1" thickBot="1" x14ac:dyDescent="0.25">
      <c r="A138" s="67"/>
      <c r="B138" s="12"/>
      <c r="C138" s="68"/>
      <c r="D138" s="69"/>
      <c r="E138" s="70">
        <v>0</v>
      </c>
      <c r="F138" s="68"/>
      <c r="G138" s="12"/>
    </row>
    <row r="139" spans="1:7" ht="18.95" customHeight="1" thickTop="1" thickBot="1" x14ac:dyDescent="0.3">
      <c r="A139" s="65" t="s">
        <v>172</v>
      </c>
      <c r="B139" s="134" t="s">
        <v>173</v>
      </c>
      <c r="C139" s="135">
        <v>0</v>
      </c>
      <c r="D139" s="136">
        <v>300000</v>
      </c>
      <c r="E139" s="137">
        <f>SUM(E140)</f>
        <v>0</v>
      </c>
      <c r="F139" s="111"/>
      <c r="G139" s="12"/>
    </row>
    <row r="140" spans="1:7" ht="18.95" customHeight="1" thickBot="1" x14ac:dyDescent="0.25">
      <c r="A140" s="67"/>
      <c r="B140" s="12"/>
      <c r="C140" s="68"/>
      <c r="D140" s="69"/>
      <c r="E140" s="70">
        <v>0</v>
      </c>
      <c r="F140" s="68"/>
      <c r="G140" s="12"/>
    </row>
    <row r="141" spans="1:7" ht="21" customHeight="1" thickTop="1" thickBot="1" x14ac:dyDescent="0.3">
      <c r="A141" s="14" t="s">
        <v>174</v>
      </c>
      <c r="B141" s="15" t="s">
        <v>175</v>
      </c>
      <c r="C141" s="16">
        <v>140000</v>
      </c>
      <c r="D141" s="17">
        <v>170000</v>
      </c>
      <c r="E141" s="18">
        <f>SUM(E142:E144)</f>
        <v>140000</v>
      </c>
      <c r="F141" s="19"/>
      <c r="G141" s="12"/>
    </row>
    <row r="142" spans="1:7" ht="18.95" customHeight="1" x14ac:dyDescent="0.2">
      <c r="A142" s="71"/>
      <c r="B142" s="78" t="s">
        <v>176</v>
      </c>
      <c r="C142" s="76"/>
      <c r="D142" s="79"/>
      <c r="E142" s="75">
        <v>50000</v>
      </c>
      <c r="F142" s="76"/>
      <c r="G142" s="12"/>
    </row>
    <row r="143" spans="1:7" ht="18.95" customHeight="1" x14ac:dyDescent="0.2">
      <c r="A143" s="67"/>
      <c r="B143" s="29" t="s">
        <v>177</v>
      </c>
      <c r="C143" s="24"/>
      <c r="D143" s="25"/>
      <c r="E143" s="77">
        <v>30000</v>
      </c>
      <c r="F143" s="68"/>
      <c r="G143" s="12"/>
    </row>
    <row r="144" spans="1:7" ht="18.95" customHeight="1" thickBot="1" x14ac:dyDescent="0.25">
      <c r="A144" s="30"/>
      <c r="B144" s="31" t="s">
        <v>178</v>
      </c>
      <c r="C144" s="32"/>
      <c r="D144" s="33"/>
      <c r="E144" s="34">
        <v>60000</v>
      </c>
      <c r="F144" s="35"/>
      <c r="G144" s="12"/>
    </row>
    <row r="145" spans="1:8" ht="18.95" customHeight="1" thickTop="1" thickBot="1" x14ac:dyDescent="0.3">
      <c r="A145" s="14" t="s">
        <v>179</v>
      </c>
      <c r="B145" s="15" t="s">
        <v>180</v>
      </c>
      <c r="C145" s="16">
        <v>600000</v>
      </c>
      <c r="D145" s="17">
        <v>600000</v>
      </c>
      <c r="E145" s="18">
        <f>SUM(E146)</f>
        <v>600000</v>
      </c>
      <c r="F145" s="19"/>
      <c r="G145" s="12"/>
    </row>
    <row r="146" spans="1:8" ht="18.95" customHeight="1" thickBot="1" x14ac:dyDescent="0.25">
      <c r="A146" s="67"/>
      <c r="B146" s="12" t="s">
        <v>181</v>
      </c>
      <c r="C146" s="68"/>
      <c r="D146" s="69"/>
      <c r="E146" s="70">
        <v>600000</v>
      </c>
      <c r="F146" s="68"/>
      <c r="G146" s="12"/>
    </row>
    <row r="147" spans="1:8" ht="21" customHeight="1" thickTop="1" thickBot="1" x14ac:dyDescent="0.3">
      <c r="A147" s="14" t="s">
        <v>182</v>
      </c>
      <c r="B147" s="15" t="s">
        <v>183</v>
      </c>
      <c r="C147" s="16">
        <v>7897000</v>
      </c>
      <c r="D147" s="17">
        <v>9707000</v>
      </c>
      <c r="E147" s="18">
        <f>SUM(E148:E157)</f>
        <v>7614000</v>
      </c>
      <c r="F147" s="19"/>
      <c r="G147" s="12"/>
    </row>
    <row r="148" spans="1:8" ht="21" customHeight="1" x14ac:dyDescent="0.2">
      <c r="A148" s="40"/>
      <c r="B148" s="41" t="s">
        <v>184</v>
      </c>
      <c r="C148" s="42"/>
      <c r="D148" s="43"/>
      <c r="E148" s="156">
        <v>524000</v>
      </c>
      <c r="F148" s="45"/>
      <c r="G148" s="12"/>
    </row>
    <row r="149" spans="1:8" ht="18.95" customHeight="1" x14ac:dyDescent="0.2">
      <c r="A149" s="71"/>
      <c r="B149" s="78" t="s">
        <v>185</v>
      </c>
      <c r="C149" s="76"/>
      <c r="D149" s="79"/>
      <c r="E149" s="157">
        <v>6180000</v>
      </c>
      <c r="F149" s="76" t="s">
        <v>186</v>
      </c>
      <c r="G149" s="12"/>
    </row>
    <row r="150" spans="1:8" ht="18.95" customHeight="1" x14ac:dyDescent="0.2">
      <c r="A150" s="71"/>
      <c r="B150" s="78" t="s">
        <v>187</v>
      </c>
      <c r="C150" s="76"/>
      <c r="D150" s="79"/>
      <c r="E150" s="157">
        <v>100000</v>
      </c>
      <c r="F150" s="76" t="s">
        <v>188</v>
      </c>
      <c r="G150" s="12"/>
    </row>
    <row r="151" spans="1:8" ht="18.95" customHeight="1" x14ac:dyDescent="0.2">
      <c r="A151" s="71"/>
      <c r="B151" s="78" t="s">
        <v>189</v>
      </c>
      <c r="C151" s="76"/>
      <c r="D151" s="79"/>
      <c r="E151" s="157">
        <v>40000</v>
      </c>
      <c r="F151" s="76"/>
      <c r="G151" s="12"/>
    </row>
    <row r="152" spans="1:8" ht="18.95" customHeight="1" x14ac:dyDescent="0.2">
      <c r="A152" s="71"/>
      <c r="B152" s="78" t="s">
        <v>190</v>
      </c>
      <c r="C152" s="76"/>
      <c r="D152" s="79"/>
      <c r="E152" s="157">
        <v>40000</v>
      </c>
      <c r="F152" s="76"/>
      <c r="G152" s="12"/>
    </row>
    <row r="153" spans="1:8" ht="18.95" customHeight="1" x14ac:dyDescent="0.2">
      <c r="A153" s="71"/>
      <c r="B153" s="23" t="s">
        <v>191</v>
      </c>
      <c r="C153" s="24"/>
      <c r="D153" s="25"/>
      <c r="E153" s="77">
        <v>40000</v>
      </c>
      <c r="F153" s="76"/>
      <c r="G153" s="12"/>
    </row>
    <row r="154" spans="1:8" ht="18.95" customHeight="1" x14ac:dyDescent="0.2">
      <c r="A154" s="67"/>
      <c r="B154" s="29" t="s">
        <v>192</v>
      </c>
      <c r="C154" s="24"/>
      <c r="D154" s="25"/>
      <c r="E154" s="77">
        <v>40000</v>
      </c>
      <c r="F154" s="68"/>
      <c r="G154" s="12"/>
    </row>
    <row r="155" spans="1:8" ht="18.95" customHeight="1" x14ac:dyDescent="0.2">
      <c r="A155" s="27"/>
      <c r="B155" s="147" t="s">
        <v>193</v>
      </c>
      <c r="C155" s="28"/>
      <c r="D155" s="148"/>
      <c r="E155" s="158">
        <v>200000</v>
      </c>
      <c r="F155" s="28"/>
      <c r="G155" s="12"/>
    </row>
    <row r="156" spans="1:8" ht="18.95" customHeight="1" x14ac:dyDescent="0.2">
      <c r="A156" s="27"/>
      <c r="B156" s="147" t="s">
        <v>194</v>
      </c>
      <c r="C156" s="28"/>
      <c r="D156" s="148"/>
      <c r="E156" s="158">
        <v>300000</v>
      </c>
      <c r="F156" s="24"/>
      <c r="G156" s="12"/>
    </row>
    <row r="157" spans="1:8" ht="15.75" thickBot="1" x14ac:dyDescent="0.25">
      <c r="A157" s="30"/>
      <c r="B157" s="144" t="s">
        <v>195</v>
      </c>
      <c r="C157" s="35"/>
      <c r="D157" s="145"/>
      <c r="E157" s="159">
        <v>150000</v>
      </c>
      <c r="F157" s="73"/>
      <c r="G157" s="12"/>
    </row>
    <row r="158" spans="1:8" ht="21" customHeight="1" thickTop="1" thickBot="1" x14ac:dyDescent="0.3">
      <c r="A158" s="58" t="s">
        <v>196</v>
      </c>
      <c r="B158" s="160" t="s">
        <v>197</v>
      </c>
      <c r="C158" s="161">
        <v>585000</v>
      </c>
      <c r="D158" s="162">
        <v>635000</v>
      </c>
      <c r="E158" s="163">
        <f>SUM(E159:E160)</f>
        <v>465000</v>
      </c>
      <c r="F158" s="59"/>
      <c r="G158" s="12"/>
    </row>
    <row r="159" spans="1:8" ht="18.95" customHeight="1" x14ac:dyDescent="0.2">
      <c r="A159" s="40"/>
      <c r="B159" s="55" t="s">
        <v>198</v>
      </c>
      <c r="C159" s="45"/>
      <c r="D159" s="56"/>
      <c r="E159" s="57">
        <v>450000</v>
      </c>
      <c r="F159" s="45"/>
      <c r="G159" s="12"/>
      <c r="H159" s="13" t="s">
        <v>199</v>
      </c>
    </row>
    <row r="160" spans="1:8" ht="18.95" customHeight="1" x14ac:dyDescent="0.2">
      <c r="A160" s="71"/>
      <c r="B160" s="78" t="s">
        <v>200</v>
      </c>
      <c r="C160" s="76"/>
      <c r="D160" s="79"/>
      <c r="E160" s="75">
        <v>15000</v>
      </c>
      <c r="F160" s="76"/>
      <c r="G160" s="12"/>
    </row>
    <row r="161" spans="1:7" ht="21" customHeight="1" thickBot="1" x14ac:dyDescent="0.3">
      <c r="A161" s="47" t="s">
        <v>201</v>
      </c>
      <c r="B161" s="48" t="s">
        <v>202</v>
      </c>
      <c r="C161" s="49">
        <v>4620000</v>
      </c>
      <c r="D161" s="50">
        <v>14406000</v>
      </c>
      <c r="E161" s="51">
        <f>SUM(E162:E166)</f>
        <v>9832000</v>
      </c>
      <c r="F161" s="52"/>
      <c r="G161" s="12"/>
    </row>
    <row r="162" spans="1:7" ht="18.95" customHeight="1" x14ac:dyDescent="0.2">
      <c r="A162" s="71"/>
      <c r="B162" s="78" t="s">
        <v>203</v>
      </c>
      <c r="C162" s="76"/>
      <c r="D162" s="79"/>
      <c r="E162" s="75">
        <v>50000</v>
      </c>
      <c r="F162" s="76"/>
      <c r="G162" s="12"/>
    </row>
    <row r="163" spans="1:7" ht="18.95" customHeight="1" x14ac:dyDescent="0.2">
      <c r="A163" s="22"/>
      <c r="B163" s="23" t="s">
        <v>204</v>
      </c>
      <c r="C163" s="24"/>
      <c r="D163" s="25"/>
      <c r="E163" s="26">
        <v>50000</v>
      </c>
      <c r="F163" s="24"/>
      <c r="G163" s="12"/>
    </row>
    <row r="164" spans="1:7" ht="18.95" customHeight="1" x14ac:dyDescent="0.2">
      <c r="A164" s="22"/>
      <c r="B164" s="23" t="s">
        <v>205</v>
      </c>
      <c r="C164" s="24"/>
      <c r="D164" s="25"/>
      <c r="E164" s="26">
        <v>1300000</v>
      </c>
      <c r="F164" s="24"/>
      <c r="G164" s="12"/>
    </row>
    <row r="165" spans="1:7" ht="18.95" customHeight="1" x14ac:dyDescent="0.2">
      <c r="A165" s="22"/>
      <c r="B165" s="23" t="s">
        <v>206</v>
      </c>
      <c r="C165" s="24"/>
      <c r="D165" s="25"/>
      <c r="E165" s="26">
        <v>1000000</v>
      </c>
      <c r="F165" s="24"/>
      <c r="G165" s="12"/>
    </row>
    <row r="166" spans="1:7" ht="18.95" customHeight="1" thickBot="1" x14ac:dyDescent="0.25">
      <c r="A166" s="67"/>
      <c r="B166" s="12" t="s">
        <v>207</v>
      </c>
      <c r="C166" s="68"/>
      <c r="D166" s="69"/>
      <c r="E166" s="70">
        <v>7432000</v>
      </c>
      <c r="F166" s="68" t="s">
        <v>208</v>
      </c>
      <c r="G166" s="12"/>
    </row>
    <row r="167" spans="1:7" ht="21" customHeight="1" thickTop="1" thickBot="1" x14ac:dyDescent="0.3">
      <c r="A167" s="14" t="s">
        <v>209</v>
      </c>
      <c r="B167" s="15" t="s">
        <v>210</v>
      </c>
      <c r="C167" s="16">
        <v>7020000</v>
      </c>
      <c r="D167" s="17">
        <v>7519207</v>
      </c>
      <c r="E167" s="18">
        <f>SUM(E168:E188)</f>
        <v>7020000</v>
      </c>
      <c r="F167" s="19"/>
      <c r="G167" s="12"/>
    </row>
    <row r="168" spans="1:7" ht="21" customHeight="1" x14ac:dyDescent="0.2">
      <c r="A168" s="164"/>
      <c r="B168" s="165" t="s">
        <v>211</v>
      </c>
      <c r="C168" s="42"/>
      <c r="D168" s="43"/>
      <c r="E168" s="166">
        <v>6200000</v>
      </c>
      <c r="F168" s="167"/>
      <c r="G168" s="12"/>
    </row>
    <row r="169" spans="1:7" ht="21" customHeight="1" x14ac:dyDescent="0.2">
      <c r="A169" s="168"/>
      <c r="B169" s="169" t="s">
        <v>212</v>
      </c>
      <c r="C169" s="170"/>
      <c r="D169" s="171"/>
      <c r="E169" s="172">
        <v>700000</v>
      </c>
      <c r="F169" s="173"/>
      <c r="G169" s="12"/>
    </row>
    <row r="170" spans="1:7" ht="21" customHeight="1" x14ac:dyDescent="0.2">
      <c r="A170" s="174"/>
      <c r="B170" s="175" t="s">
        <v>213</v>
      </c>
      <c r="C170" s="87"/>
      <c r="D170" s="88"/>
      <c r="E170" s="176"/>
      <c r="F170" s="177"/>
      <c r="G170" s="12"/>
    </row>
    <row r="171" spans="1:7" ht="21" customHeight="1" x14ac:dyDescent="0.2">
      <c r="A171" s="174"/>
      <c r="B171" s="175" t="s">
        <v>214</v>
      </c>
      <c r="C171" s="87"/>
      <c r="D171" s="88"/>
      <c r="E171" s="176"/>
      <c r="F171" s="177"/>
      <c r="G171" s="12"/>
    </row>
    <row r="172" spans="1:7" ht="21" customHeight="1" x14ac:dyDescent="0.2">
      <c r="A172" s="174"/>
      <c r="B172" s="175" t="s">
        <v>215</v>
      </c>
      <c r="C172" s="87"/>
      <c r="D172" s="88"/>
      <c r="E172" s="176"/>
      <c r="F172" s="177"/>
      <c r="G172" s="12"/>
    </row>
    <row r="173" spans="1:7" ht="21" customHeight="1" x14ac:dyDescent="0.2">
      <c r="A173" s="174"/>
      <c r="B173" s="175" t="s">
        <v>216</v>
      </c>
      <c r="C173" s="87"/>
      <c r="D173" s="88"/>
      <c r="E173" s="176"/>
      <c r="F173" s="177"/>
      <c r="G173" s="12"/>
    </row>
    <row r="174" spans="1:7" ht="21" customHeight="1" x14ac:dyDescent="0.2">
      <c r="A174" s="174"/>
      <c r="B174" s="175" t="s">
        <v>217</v>
      </c>
      <c r="C174" s="87"/>
      <c r="D174" s="88"/>
      <c r="E174" s="176"/>
      <c r="F174" s="177"/>
      <c r="G174" s="12"/>
    </row>
    <row r="175" spans="1:7" ht="21" customHeight="1" x14ac:dyDescent="0.2">
      <c r="A175" s="174"/>
      <c r="B175" s="175" t="s">
        <v>218</v>
      </c>
      <c r="C175" s="87"/>
      <c r="D175" s="88"/>
      <c r="E175" s="176"/>
      <c r="F175" s="177"/>
      <c r="G175" s="12"/>
    </row>
    <row r="176" spans="1:7" ht="21" customHeight="1" x14ac:dyDescent="0.2">
      <c r="A176" s="174"/>
      <c r="B176" s="175" t="s">
        <v>219</v>
      </c>
      <c r="C176" s="87"/>
      <c r="D176" s="88"/>
      <c r="E176" s="176"/>
      <c r="F176" s="177"/>
      <c r="G176" s="12"/>
    </row>
    <row r="177" spans="1:7" ht="21" customHeight="1" x14ac:dyDescent="0.2">
      <c r="A177" s="174"/>
      <c r="B177" s="175" t="s">
        <v>220</v>
      </c>
      <c r="C177" s="87"/>
      <c r="D177" s="88"/>
      <c r="E177" s="176"/>
      <c r="F177" s="177"/>
      <c r="G177" s="12"/>
    </row>
    <row r="178" spans="1:7" ht="21" customHeight="1" x14ac:dyDescent="0.2">
      <c r="A178" s="174"/>
      <c r="B178" s="175" t="s">
        <v>221</v>
      </c>
      <c r="C178" s="87"/>
      <c r="D178" s="88"/>
      <c r="E178" s="176"/>
      <c r="F178" s="177"/>
      <c r="G178" s="12"/>
    </row>
    <row r="179" spans="1:7" ht="18.95" customHeight="1" x14ac:dyDescent="0.2">
      <c r="A179" s="67"/>
      <c r="B179" s="101" t="s">
        <v>222</v>
      </c>
      <c r="C179" s="178"/>
      <c r="D179" s="179"/>
      <c r="E179" s="180"/>
      <c r="F179" s="173"/>
      <c r="G179" s="12"/>
    </row>
    <row r="180" spans="1:7" ht="18.95" customHeight="1" x14ac:dyDescent="0.2">
      <c r="A180" s="174"/>
      <c r="B180" s="181" t="s">
        <v>223</v>
      </c>
      <c r="C180" s="119"/>
      <c r="D180" s="121"/>
      <c r="E180" s="180"/>
      <c r="F180" s="177"/>
      <c r="G180" s="12"/>
    </row>
    <row r="181" spans="1:7" ht="18.95" customHeight="1" x14ac:dyDescent="0.2">
      <c r="A181" s="174"/>
      <c r="B181" s="181" t="s">
        <v>224</v>
      </c>
      <c r="C181" s="119"/>
      <c r="D181" s="121"/>
      <c r="E181" s="180"/>
      <c r="F181" s="177"/>
      <c r="G181" s="12"/>
    </row>
    <row r="182" spans="1:7" ht="18.95" customHeight="1" x14ac:dyDescent="0.2">
      <c r="A182" s="174"/>
      <c r="B182" s="181" t="s">
        <v>225</v>
      </c>
      <c r="C182" s="119"/>
      <c r="D182" s="121"/>
      <c r="E182" s="180"/>
      <c r="F182" s="177"/>
      <c r="G182" s="69"/>
    </row>
    <row r="183" spans="1:7" ht="18.95" customHeight="1" x14ac:dyDescent="0.2">
      <c r="A183" s="174"/>
      <c r="B183" s="181" t="s">
        <v>226</v>
      </c>
      <c r="C183" s="119"/>
      <c r="D183" s="121"/>
      <c r="E183" s="180"/>
      <c r="F183" s="177"/>
      <c r="G183" s="12"/>
    </row>
    <row r="184" spans="1:7" ht="18.95" customHeight="1" x14ac:dyDescent="0.2">
      <c r="A184" s="174"/>
      <c r="B184" s="181" t="s">
        <v>227</v>
      </c>
      <c r="C184" s="119"/>
      <c r="D184" s="121"/>
      <c r="E184" s="180"/>
      <c r="F184" s="177"/>
      <c r="G184" s="69"/>
    </row>
    <row r="185" spans="1:7" ht="18.95" customHeight="1" x14ac:dyDescent="0.2">
      <c r="A185" s="174"/>
      <c r="B185" s="181" t="s">
        <v>228</v>
      </c>
      <c r="C185" s="119"/>
      <c r="D185" s="121"/>
      <c r="E185" s="180"/>
      <c r="F185" s="177"/>
      <c r="G185" s="12"/>
    </row>
    <row r="186" spans="1:7" ht="18.95" customHeight="1" x14ac:dyDescent="0.2">
      <c r="A186" s="174"/>
      <c r="B186" s="181" t="s">
        <v>229</v>
      </c>
      <c r="C186" s="119"/>
      <c r="D186" s="121"/>
      <c r="E186" s="180"/>
      <c r="F186" s="177"/>
      <c r="G186" s="12"/>
    </row>
    <row r="187" spans="1:7" ht="18.95" customHeight="1" x14ac:dyDescent="0.2">
      <c r="A187" s="174"/>
      <c r="B187" s="181" t="s">
        <v>230</v>
      </c>
      <c r="C187" s="119"/>
      <c r="D187" s="121"/>
      <c r="E187" s="180"/>
      <c r="F187" s="177"/>
      <c r="G187" s="12"/>
    </row>
    <row r="188" spans="1:7" ht="18.95" customHeight="1" thickBot="1" x14ac:dyDescent="0.25">
      <c r="A188" s="182"/>
      <c r="B188" s="183" t="s">
        <v>231</v>
      </c>
      <c r="C188" s="98"/>
      <c r="D188" s="99"/>
      <c r="E188" s="184">
        <v>120000</v>
      </c>
      <c r="F188" s="185"/>
      <c r="G188" s="12"/>
    </row>
    <row r="189" spans="1:7" ht="21" customHeight="1" thickTop="1" thickBot="1" x14ac:dyDescent="0.3">
      <c r="A189" s="58" t="s">
        <v>232</v>
      </c>
      <c r="B189" s="36" t="s">
        <v>233</v>
      </c>
      <c r="C189" s="37">
        <v>3800000</v>
      </c>
      <c r="D189" s="38">
        <v>3964000</v>
      </c>
      <c r="E189" s="39">
        <f>SUM(E190:E192)</f>
        <v>1042000</v>
      </c>
      <c r="F189" s="59"/>
      <c r="G189" s="12"/>
    </row>
    <row r="190" spans="1:7" ht="21" customHeight="1" x14ac:dyDescent="0.2">
      <c r="A190" s="186"/>
      <c r="B190" s="187" t="s">
        <v>234</v>
      </c>
      <c r="C190" s="156"/>
      <c r="D190" s="188"/>
      <c r="E190" s="93"/>
      <c r="F190" s="189"/>
      <c r="G190" s="12"/>
    </row>
    <row r="191" spans="1:7" ht="21" customHeight="1" x14ac:dyDescent="0.2">
      <c r="A191" s="190"/>
      <c r="B191" s="78" t="s">
        <v>235</v>
      </c>
      <c r="C191" s="76"/>
      <c r="D191" s="79"/>
      <c r="E191" s="75">
        <v>742000</v>
      </c>
      <c r="F191" s="76" t="s">
        <v>236</v>
      </c>
      <c r="G191" s="12"/>
    </row>
    <row r="192" spans="1:7" ht="18.95" customHeight="1" thickBot="1" x14ac:dyDescent="0.25">
      <c r="A192" s="71"/>
      <c r="B192" s="78" t="s">
        <v>237</v>
      </c>
      <c r="C192" s="76"/>
      <c r="D192" s="79"/>
      <c r="E192" s="75">
        <v>300000</v>
      </c>
      <c r="F192" s="76"/>
      <c r="G192" s="69"/>
    </row>
    <row r="193" spans="1:7" ht="21" customHeight="1" thickTop="1" thickBot="1" x14ac:dyDescent="0.3">
      <c r="A193" s="65" t="s">
        <v>238</v>
      </c>
      <c r="B193" s="15" t="s">
        <v>239</v>
      </c>
      <c r="C193" s="16">
        <v>450000</v>
      </c>
      <c r="D193" s="17">
        <v>693000</v>
      </c>
      <c r="E193" s="18">
        <f>SUM(E194:E194)</f>
        <v>500000</v>
      </c>
      <c r="F193" s="111"/>
      <c r="G193" s="12"/>
    </row>
    <row r="194" spans="1:7" ht="21" customHeight="1" thickBot="1" x14ac:dyDescent="0.25">
      <c r="A194" s="112"/>
      <c r="B194" s="191" t="s">
        <v>240</v>
      </c>
      <c r="C194" s="170"/>
      <c r="D194" s="171"/>
      <c r="E194" s="192">
        <v>500000</v>
      </c>
      <c r="F194" s="114"/>
      <c r="G194" s="12"/>
    </row>
    <row r="195" spans="1:7" ht="18.95" customHeight="1" thickTop="1" thickBot="1" x14ac:dyDescent="0.3">
      <c r="A195" s="65" t="s">
        <v>241</v>
      </c>
      <c r="B195" s="134" t="s">
        <v>242</v>
      </c>
      <c r="C195" s="135">
        <v>0</v>
      </c>
      <c r="D195" s="136">
        <v>300000</v>
      </c>
      <c r="E195" s="137">
        <f>SUM(E196)</f>
        <v>0</v>
      </c>
      <c r="F195" s="111"/>
      <c r="G195" s="12"/>
    </row>
    <row r="196" spans="1:7" ht="18.95" customHeight="1" thickBot="1" x14ac:dyDescent="0.25">
      <c r="A196" s="67"/>
      <c r="B196" s="12"/>
      <c r="C196" s="68"/>
      <c r="D196" s="69"/>
      <c r="E196" s="70">
        <v>0</v>
      </c>
      <c r="F196" s="68"/>
      <c r="G196" s="12"/>
    </row>
    <row r="197" spans="1:7" ht="18.95" customHeight="1" thickTop="1" thickBot="1" x14ac:dyDescent="0.3">
      <c r="A197" s="65" t="s">
        <v>243</v>
      </c>
      <c r="B197" s="134" t="s">
        <v>244</v>
      </c>
      <c r="C197" s="135">
        <v>0</v>
      </c>
      <c r="D197" s="136">
        <v>10000</v>
      </c>
      <c r="E197" s="137">
        <f>SUM(E198)</f>
        <v>0</v>
      </c>
      <c r="F197" s="111"/>
      <c r="G197" s="12"/>
    </row>
    <row r="198" spans="1:7" ht="18.95" customHeight="1" thickBot="1" x14ac:dyDescent="0.25">
      <c r="A198" s="67"/>
      <c r="B198" s="12"/>
      <c r="C198" s="68"/>
      <c r="D198" s="69"/>
      <c r="E198" s="70">
        <v>0</v>
      </c>
      <c r="F198" s="68"/>
      <c r="G198" s="12"/>
    </row>
    <row r="199" spans="1:7" ht="18.95" customHeight="1" thickTop="1" thickBot="1" x14ac:dyDescent="0.3">
      <c r="A199" s="65" t="s">
        <v>245</v>
      </c>
      <c r="B199" s="134" t="s">
        <v>246</v>
      </c>
      <c r="C199" s="135">
        <v>0</v>
      </c>
      <c r="D199" s="136">
        <v>5000</v>
      </c>
      <c r="E199" s="137">
        <f>SUM(E200)</f>
        <v>0</v>
      </c>
      <c r="F199" s="111"/>
      <c r="G199" s="12"/>
    </row>
    <row r="200" spans="1:7" ht="18.95" customHeight="1" thickBot="1" x14ac:dyDescent="0.25">
      <c r="A200" s="67"/>
      <c r="B200" s="12"/>
      <c r="C200" s="68"/>
      <c r="D200" s="69"/>
      <c r="E200" s="70">
        <v>0</v>
      </c>
      <c r="F200" s="68"/>
      <c r="G200" s="12"/>
    </row>
    <row r="201" spans="1:7" ht="18.95" customHeight="1" thickTop="1" thickBot="1" x14ac:dyDescent="0.3">
      <c r="A201" s="80" t="s">
        <v>247</v>
      </c>
      <c r="B201" s="81" t="s">
        <v>248</v>
      </c>
      <c r="C201" s="82">
        <v>0</v>
      </c>
      <c r="D201" s="83">
        <v>98300</v>
      </c>
      <c r="E201" s="84">
        <f>SUM(E202:E210)</f>
        <v>0</v>
      </c>
      <c r="F201" s="85"/>
      <c r="G201" s="12"/>
    </row>
    <row r="202" spans="1:7" ht="18.95" customHeight="1" x14ac:dyDescent="0.2">
      <c r="A202" s="40"/>
      <c r="B202" s="55" t="s">
        <v>249</v>
      </c>
      <c r="C202" s="45"/>
      <c r="D202" s="56"/>
      <c r="E202" s="57"/>
      <c r="F202" s="45"/>
      <c r="G202" s="12"/>
    </row>
    <row r="203" spans="1:7" ht="18.95" customHeight="1" x14ac:dyDescent="0.2">
      <c r="A203" s="22"/>
      <c r="B203" s="23" t="s">
        <v>250</v>
      </c>
      <c r="C203" s="24"/>
      <c r="D203" s="25"/>
      <c r="E203" s="26"/>
      <c r="F203" s="24"/>
      <c r="G203" s="12"/>
    </row>
    <row r="204" spans="1:7" ht="18.95" customHeight="1" x14ac:dyDescent="0.2">
      <c r="A204" s="22"/>
      <c r="B204" s="23" t="s">
        <v>251</v>
      </c>
      <c r="C204" s="24"/>
      <c r="D204" s="25"/>
      <c r="E204" s="26"/>
      <c r="F204" s="24"/>
      <c r="G204" s="12"/>
    </row>
    <row r="205" spans="1:7" ht="18.95" customHeight="1" x14ac:dyDescent="0.2">
      <c r="A205" s="22"/>
      <c r="B205" s="23" t="s">
        <v>252</v>
      </c>
      <c r="C205" s="24"/>
      <c r="D205" s="25"/>
      <c r="E205" s="26"/>
      <c r="F205" s="24"/>
      <c r="G205" s="12"/>
    </row>
    <row r="206" spans="1:7" ht="18.95" customHeight="1" x14ac:dyDescent="0.2">
      <c r="A206" s="22"/>
      <c r="B206" s="23" t="s">
        <v>253</v>
      </c>
      <c r="C206" s="24"/>
      <c r="D206" s="25"/>
      <c r="E206" s="26"/>
      <c r="F206" s="24"/>
      <c r="G206" s="12"/>
    </row>
    <row r="207" spans="1:7" ht="18.95" customHeight="1" x14ac:dyDescent="0.2">
      <c r="A207" s="22"/>
      <c r="B207" s="23" t="s">
        <v>254</v>
      </c>
      <c r="C207" s="24"/>
      <c r="D207" s="25"/>
      <c r="E207" s="26"/>
      <c r="F207" s="24"/>
      <c r="G207" s="12"/>
    </row>
    <row r="208" spans="1:7" ht="18.95" customHeight="1" x14ac:dyDescent="0.2">
      <c r="A208" s="22"/>
      <c r="B208" s="23" t="s">
        <v>255</v>
      </c>
      <c r="C208" s="24"/>
      <c r="D208" s="25"/>
      <c r="E208" s="26"/>
      <c r="F208" s="24"/>
      <c r="G208" s="12"/>
    </row>
    <row r="209" spans="1:7" ht="18.95" customHeight="1" x14ac:dyDescent="0.2">
      <c r="A209" s="22"/>
      <c r="B209" s="23" t="s">
        <v>256</v>
      </c>
      <c r="C209" s="24"/>
      <c r="D209" s="25"/>
      <c r="E209" s="26"/>
      <c r="F209" s="24"/>
      <c r="G209" s="12"/>
    </row>
    <row r="210" spans="1:7" ht="18.95" customHeight="1" thickBot="1" x14ac:dyDescent="0.25">
      <c r="A210" s="30"/>
      <c r="B210" s="144" t="s">
        <v>257</v>
      </c>
      <c r="C210" s="35"/>
      <c r="D210" s="145"/>
      <c r="E210" s="146"/>
      <c r="F210" s="35"/>
      <c r="G210" s="12"/>
    </row>
    <row r="211" spans="1:7" ht="18.95" customHeight="1" thickTop="1" thickBot="1" x14ac:dyDescent="0.3">
      <c r="A211" s="14" t="s">
        <v>258</v>
      </c>
      <c r="B211" s="15" t="s">
        <v>259</v>
      </c>
      <c r="C211" s="16">
        <v>0</v>
      </c>
      <c r="D211" s="17">
        <v>144500</v>
      </c>
      <c r="E211" s="18">
        <f>SUM(E212)</f>
        <v>0</v>
      </c>
      <c r="F211" s="19"/>
      <c r="G211" s="12"/>
    </row>
    <row r="212" spans="1:7" ht="18.95" customHeight="1" thickBot="1" x14ac:dyDescent="0.25">
      <c r="A212" s="193"/>
      <c r="B212" s="194"/>
      <c r="C212" s="195"/>
      <c r="D212" s="196"/>
      <c r="E212" s="197"/>
      <c r="F212" s="198"/>
      <c r="G212" s="12"/>
    </row>
    <row r="213" spans="1:7" ht="21" customHeight="1" thickTop="1" thickBot="1" x14ac:dyDescent="0.3">
      <c r="A213" s="14" t="s">
        <v>260</v>
      </c>
      <c r="B213" s="15" t="s">
        <v>261</v>
      </c>
      <c r="C213" s="16">
        <v>100000</v>
      </c>
      <c r="D213" s="17">
        <v>124000</v>
      </c>
      <c r="E213" s="18">
        <f>SUM(E214)</f>
        <v>90000</v>
      </c>
      <c r="F213" s="19"/>
      <c r="G213" s="12"/>
    </row>
    <row r="214" spans="1:7" ht="18.95" customHeight="1" thickBot="1" x14ac:dyDescent="0.25">
      <c r="A214" s="193"/>
      <c r="B214" s="194" t="s">
        <v>262</v>
      </c>
      <c r="C214" s="195"/>
      <c r="D214" s="196"/>
      <c r="E214" s="197">
        <v>90000</v>
      </c>
      <c r="F214" s="198"/>
      <c r="G214" s="12"/>
    </row>
    <row r="215" spans="1:7" ht="18.95" customHeight="1" thickTop="1" thickBot="1" x14ac:dyDescent="0.3">
      <c r="A215" s="58" t="s">
        <v>263</v>
      </c>
      <c r="B215" s="36" t="s">
        <v>264</v>
      </c>
      <c r="C215" s="37">
        <v>10000</v>
      </c>
      <c r="D215" s="38">
        <v>10000</v>
      </c>
      <c r="E215" s="39">
        <f>SUM(E216)</f>
        <v>5000</v>
      </c>
      <c r="F215" s="59"/>
      <c r="G215" s="12"/>
    </row>
    <row r="216" spans="1:7" ht="18.95" customHeight="1" thickBot="1" x14ac:dyDescent="0.25">
      <c r="A216" s="199"/>
      <c r="B216" s="41" t="s">
        <v>549</v>
      </c>
      <c r="C216" s="42"/>
      <c r="D216" s="43"/>
      <c r="E216" s="93">
        <v>5000</v>
      </c>
      <c r="F216" s="200"/>
      <c r="G216" s="12"/>
    </row>
    <row r="217" spans="1:7" ht="21" customHeight="1" thickTop="1" thickBot="1" x14ac:dyDescent="0.3">
      <c r="A217" s="65" t="s">
        <v>265</v>
      </c>
      <c r="B217" s="15" t="s">
        <v>266</v>
      </c>
      <c r="C217" s="16">
        <v>4230000</v>
      </c>
      <c r="D217" s="17">
        <v>8361500</v>
      </c>
      <c r="E217" s="18">
        <f>SUM(E218:E220)</f>
        <v>4050000</v>
      </c>
      <c r="F217" s="111"/>
      <c r="G217" s="12"/>
    </row>
    <row r="218" spans="1:7" ht="18.95" customHeight="1" x14ac:dyDescent="0.2">
      <c r="A218" s="40"/>
      <c r="B218" s="55" t="s">
        <v>267</v>
      </c>
      <c r="C218" s="45"/>
      <c r="D218" s="56"/>
      <c r="E218" s="57">
        <v>3200000</v>
      </c>
      <c r="F218" s="45"/>
      <c r="G218" s="12"/>
    </row>
    <row r="219" spans="1:7" ht="18.95" customHeight="1" x14ac:dyDescent="0.2">
      <c r="A219" s="71"/>
      <c r="B219" s="78" t="s">
        <v>268</v>
      </c>
      <c r="C219" s="76"/>
      <c r="D219" s="79"/>
      <c r="E219" s="75">
        <v>180000</v>
      </c>
      <c r="F219" s="76"/>
      <c r="G219" s="12"/>
    </row>
    <row r="220" spans="1:7" ht="18.95" customHeight="1" thickBot="1" x14ac:dyDescent="0.25">
      <c r="A220" s="22"/>
      <c r="B220" s="23" t="s">
        <v>269</v>
      </c>
      <c r="C220" s="24"/>
      <c r="D220" s="25"/>
      <c r="E220" s="26">
        <v>670000</v>
      </c>
      <c r="F220" s="24" t="s">
        <v>34</v>
      </c>
      <c r="G220" s="12"/>
    </row>
    <row r="221" spans="1:7" ht="21" customHeight="1" thickTop="1" thickBot="1" x14ac:dyDescent="0.3">
      <c r="A221" s="65" t="s">
        <v>270</v>
      </c>
      <c r="B221" s="15" t="s">
        <v>271</v>
      </c>
      <c r="C221" s="16">
        <v>23000000</v>
      </c>
      <c r="D221" s="17">
        <v>23435000</v>
      </c>
      <c r="E221" s="18">
        <f>SUM(E222:E227)</f>
        <v>7603000</v>
      </c>
      <c r="F221" s="111"/>
      <c r="G221" s="12"/>
    </row>
    <row r="222" spans="1:7" ht="18.95" customHeight="1" x14ac:dyDescent="0.2">
      <c r="A222" s="40"/>
      <c r="B222" s="55" t="s">
        <v>272</v>
      </c>
      <c r="C222" s="45"/>
      <c r="D222" s="56"/>
      <c r="E222" s="57">
        <v>1420000</v>
      </c>
      <c r="F222" s="45" t="s">
        <v>34</v>
      </c>
      <c r="G222" s="12"/>
    </row>
    <row r="223" spans="1:7" ht="18.95" customHeight="1" x14ac:dyDescent="0.2">
      <c r="A223" s="22"/>
      <c r="B223" s="23" t="s">
        <v>273</v>
      </c>
      <c r="C223" s="24"/>
      <c r="D223" s="25"/>
      <c r="E223" s="26">
        <v>4500000</v>
      </c>
      <c r="F223" s="24"/>
      <c r="G223" s="12"/>
    </row>
    <row r="224" spans="1:7" ht="18.95" customHeight="1" x14ac:dyDescent="0.2">
      <c r="A224" s="22"/>
      <c r="B224" s="23" t="s">
        <v>274</v>
      </c>
      <c r="C224" s="24"/>
      <c r="D224" s="25"/>
      <c r="E224" s="26">
        <v>1500000</v>
      </c>
      <c r="F224" s="24"/>
      <c r="G224" s="12"/>
    </row>
    <row r="225" spans="1:7" ht="18.95" customHeight="1" x14ac:dyDescent="0.2">
      <c r="A225" s="22"/>
      <c r="B225" s="23" t="s">
        <v>275</v>
      </c>
      <c r="C225" s="24"/>
      <c r="D225" s="25"/>
      <c r="E225" s="26">
        <v>83000</v>
      </c>
      <c r="F225" s="24"/>
      <c r="G225" s="12"/>
    </row>
    <row r="226" spans="1:7" ht="18.95" customHeight="1" x14ac:dyDescent="0.2">
      <c r="A226" s="67"/>
      <c r="B226" s="12" t="s">
        <v>276</v>
      </c>
      <c r="C226" s="68"/>
      <c r="D226" s="69"/>
      <c r="E226" s="70">
        <v>40000</v>
      </c>
      <c r="F226" s="68"/>
      <c r="G226" s="12"/>
    </row>
    <row r="227" spans="1:7" ht="18.95" customHeight="1" thickBot="1" x14ac:dyDescent="0.25">
      <c r="A227" s="30"/>
      <c r="B227" s="144" t="s">
        <v>277</v>
      </c>
      <c r="C227" s="35"/>
      <c r="D227" s="145"/>
      <c r="E227" s="146">
        <v>60000</v>
      </c>
      <c r="F227" s="35"/>
      <c r="G227" s="12"/>
    </row>
    <row r="228" spans="1:7" ht="18.95" customHeight="1" thickTop="1" thickBot="1" x14ac:dyDescent="0.3">
      <c r="A228" s="65" t="s">
        <v>278</v>
      </c>
      <c r="B228" s="15" t="s">
        <v>279</v>
      </c>
      <c r="C228" s="16">
        <v>0</v>
      </c>
      <c r="D228" s="17">
        <v>453500</v>
      </c>
      <c r="E228" s="18">
        <f>SUM(E229)</f>
        <v>0</v>
      </c>
      <c r="F228" s="111"/>
      <c r="G228" s="12"/>
    </row>
    <row r="229" spans="1:7" ht="18.95" customHeight="1" thickBot="1" x14ac:dyDescent="0.25">
      <c r="A229" s="46"/>
      <c r="B229" s="31"/>
      <c r="C229" s="32"/>
      <c r="D229" s="33"/>
      <c r="E229" s="34">
        <v>0</v>
      </c>
      <c r="F229" s="32"/>
      <c r="G229" s="12"/>
    </row>
    <row r="230" spans="1:7" ht="18.95" customHeight="1" thickTop="1" thickBot="1" x14ac:dyDescent="0.3">
      <c r="A230" s="65" t="s">
        <v>280</v>
      </c>
      <c r="B230" s="15" t="s">
        <v>281</v>
      </c>
      <c r="C230" s="16">
        <v>565000</v>
      </c>
      <c r="D230" s="17">
        <v>612600</v>
      </c>
      <c r="E230" s="18">
        <f>SUM(E231:E231)</f>
        <v>250000</v>
      </c>
      <c r="F230" s="111"/>
      <c r="G230" s="12"/>
    </row>
    <row r="231" spans="1:7" ht="18.95" customHeight="1" thickBot="1" x14ac:dyDescent="0.25">
      <c r="A231" s="60"/>
      <c r="B231" s="61" t="s">
        <v>282</v>
      </c>
      <c r="C231" s="62"/>
      <c r="D231" s="63"/>
      <c r="E231" s="64">
        <v>250000</v>
      </c>
      <c r="F231" s="62"/>
      <c r="G231" s="12"/>
    </row>
    <row r="232" spans="1:7" ht="21" customHeight="1" thickTop="1" thickBot="1" x14ac:dyDescent="0.3">
      <c r="A232" s="58" t="s">
        <v>283</v>
      </c>
      <c r="B232" s="36" t="s">
        <v>284</v>
      </c>
      <c r="C232" s="37">
        <v>9196000</v>
      </c>
      <c r="D232" s="38">
        <v>11554249</v>
      </c>
      <c r="E232" s="39">
        <f>SUM(E233:E256)</f>
        <v>10853000</v>
      </c>
      <c r="F232" s="59"/>
      <c r="G232" s="12"/>
    </row>
    <row r="233" spans="1:7" ht="18.95" customHeight="1" x14ac:dyDescent="0.2">
      <c r="A233" s="40"/>
      <c r="B233" s="201" t="s">
        <v>285</v>
      </c>
      <c r="C233" s="40"/>
      <c r="D233" s="202"/>
      <c r="E233" s="189">
        <v>330000</v>
      </c>
      <c r="F233" s="45" t="s">
        <v>34</v>
      </c>
      <c r="G233" s="12"/>
    </row>
    <row r="234" spans="1:7" ht="18.95" customHeight="1" x14ac:dyDescent="0.2">
      <c r="A234" s="22"/>
      <c r="B234" s="23" t="s">
        <v>286</v>
      </c>
      <c r="C234" s="24"/>
      <c r="D234" s="25"/>
      <c r="E234" s="77">
        <v>55000</v>
      </c>
      <c r="F234" s="24"/>
      <c r="G234" s="12"/>
    </row>
    <row r="235" spans="1:7" ht="18.95" customHeight="1" x14ac:dyDescent="0.2">
      <c r="A235" s="22"/>
      <c r="B235" s="29" t="s">
        <v>287</v>
      </c>
      <c r="C235" s="24"/>
      <c r="D235" s="25"/>
      <c r="E235" s="77">
        <v>20000</v>
      </c>
      <c r="F235" s="24"/>
      <c r="G235" s="12"/>
    </row>
    <row r="236" spans="1:7" ht="18.95" customHeight="1" x14ac:dyDescent="0.2">
      <c r="A236" s="71"/>
      <c r="B236" s="78" t="s">
        <v>288</v>
      </c>
      <c r="C236" s="76"/>
      <c r="D236" s="79"/>
      <c r="E236" s="157">
        <v>40000</v>
      </c>
      <c r="F236" s="76"/>
      <c r="G236" s="12"/>
    </row>
    <row r="237" spans="1:7" ht="18.95" customHeight="1" x14ac:dyDescent="0.2">
      <c r="A237" s="22"/>
      <c r="B237" s="78" t="s">
        <v>289</v>
      </c>
      <c r="C237" s="76"/>
      <c r="D237" s="79"/>
      <c r="E237" s="157">
        <v>80000</v>
      </c>
      <c r="F237" s="24"/>
      <c r="G237" s="12"/>
    </row>
    <row r="238" spans="1:7" ht="18.95" customHeight="1" x14ac:dyDescent="0.2">
      <c r="A238" s="22"/>
      <c r="B238" s="23" t="s">
        <v>290</v>
      </c>
      <c r="C238" s="24"/>
      <c r="D238" s="25"/>
      <c r="E238" s="77">
        <v>300000</v>
      </c>
      <c r="F238" s="24"/>
      <c r="G238" s="12"/>
    </row>
    <row r="239" spans="1:7" ht="18.95" customHeight="1" x14ac:dyDescent="0.2">
      <c r="A239" s="22"/>
      <c r="B239" s="23" t="s">
        <v>291</v>
      </c>
      <c r="C239" s="24"/>
      <c r="D239" s="25"/>
      <c r="E239" s="77">
        <v>2000000</v>
      </c>
      <c r="F239" s="24"/>
      <c r="G239" s="12"/>
    </row>
    <row r="240" spans="1:7" ht="18.95" customHeight="1" x14ac:dyDescent="0.2">
      <c r="A240" s="71"/>
      <c r="B240" s="78" t="s">
        <v>292</v>
      </c>
      <c r="C240" s="76"/>
      <c r="D240" s="79"/>
      <c r="E240" s="157">
        <v>400000</v>
      </c>
      <c r="F240" s="76"/>
      <c r="G240" s="12"/>
    </row>
    <row r="241" spans="1:7" ht="18.95" customHeight="1" x14ac:dyDescent="0.2">
      <c r="A241" s="71"/>
      <c r="B241" s="78" t="s">
        <v>293</v>
      </c>
      <c r="C241" s="76"/>
      <c r="D241" s="79"/>
      <c r="E241" s="157">
        <v>5000</v>
      </c>
      <c r="F241" s="76"/>
      <c r="G241" s="12"/>
    </row>
    <row r="242" spans="1:7" ht="18.95" customHeight="1" x14ac:dyDescent="0.2">
      <c r="A242" s="22"/>
      <c r="B242" s="23" t="s">
        <v>294</v>
      </c>
      <c r="C242" s="24"/>
      <c r="D242" s="25"/>
      <c r="E242" s="77">
        <v>300000</v>
      </c>
      <c r="F242" s="24"/>
      <c r="G242" s="12"/>
    </row>
    <row r="243" spans="1:7" ht="18.95" customHeight="1" x14ac:dyDescent="0.2">
      <c r="A243" s="22"/>
      <c r="B243" s="23" t="s">
        <v>295</v>
      </c>
      <c r="C243" s="24"/>
      <c r="D243" s="25"/>
      <c r="E243" s="77">
        <v>50000</v>
      </c>
      <c r="F243" s="24"/>
      <c r="G243" s="12"/>
    </row>
    <row r="244" spans="1:7" ht="18.95" customHeight="1" x14ac:dyDescent="0.2">
      <c r="A244" s="22"/>
      <c r="B244" s="23" t="s">
        <v>296</v>
      </c>
      <c r="C244" s="24"/>
      <c r="D244" s="25"/>
      <c r="E244" s="77">
        <v>180000</v>
      </c>
      <c r="F244" s="24"/>
      <c r="G244" s="12"/>
    </row>
    <row r="245" spans="1:7" ht="18.95" customHeight="1" x14ac:dyDescent="0.2">
      <c r="A245" s="67"/>
      <c r="B245" s="12" t="s">
        <v>297</v>
      </c>
      <c r="C245" s="68"/>
      <c r="D245" s="69"/>
      <c r="E245" s="203">
        <v>50000</v>
      </c>
      <c r="F245" s="68"/>
      <c r="G245" s="12"/>
    </row>
    <row r="246" spans="1:7" ht="18.95" customHeight="1" x14ac:dyDescent="0.2">
      <c r="A246" s="22"/>
      <c r="B246" s="23" t="s">
        <v>298</v>
      </c>
      <c r="C246" s="24"/>
      <c r="D246" s="25"/>
      <c r="E246" s="77">
        <v>10000</v>
      </c>
      <c r="F246" s="24"/>
      <c r="G246" s="12"/>
    </row>
    <row r="247" spans="1:7" ht="18.95" customHeight="1" x14ac:dyDescent="0.2">
      <c r="A247" s="22"/>
      <c r="B247" s="23" t="s">
        <v>299</v>
      </c>
      <c r="C247" s="24"/>
      <c r="D247" s="25"/>
      <c r="E247" s="77">
        <v>15000</v>
      </c>
      <c r="F247" s="24"/>
      <c r="G247" s="12"/>
    </row>
    <row r="248" spans="1:7" ht="18.95" customHeight="1" x14ac:dyDescent="0.2">
      <c r="A248" s="22"/>
      <c r="B248" s="23" t="s">
        <v>300</v>
      </c>
      <c r="C248" s="24"/>
      <c r="D248" s="25"/>
      <c r="E248" s="77">
        <v>50000</v>
      </c>
      <c r="F248" s="24"/>
      <c r="G248" s="12"/>
    </row>
    <row r="249" spans="1:7" ht="18.95" customHeight="1" x14ac:dyDescent="0.2">
      <c r="A249" s="22"/>
      <c r="B249" s="23" t="s">
        <v>301</v>
      </c>
      <c r="C249" s="24"/>
      <c r="D249" s="25"/>
      <c r="E249" s="77">
        <v>200000</v>
      </c>
      <c r="F249" s="24"/>
      <c r="G249" s="12"/>
    </row>
    <row r="250" spans="1:7" ht="18.95" customHeight="1" x14ac:dyDescent="0.2">
      <c r="A250" s="22"/>
      <c r="B250" s="23" t="s">
        <v>302</v>
      </c>
      <c r="C250" s="24"/>
      <c r="D250" s="25"/>
      <c r="E250" s="77">
        <v>71000</v>
      </c>
      <c r="F250" s="24"/>
      <c r="G250" s="12"/>
    </row>
    <row r="251" spans="1:7" ht="18.95" customHeight="1" x14ac:dyDescent="0.2">
      <c r="A251" s="22"/>
      <c r="B251" s="23" t="s">
        <v>303</v>
      </c>
      <c r="C251" s="24"/>
      <c r="D251" s="25"/>
      <c r="E251" s="77">
        <v>520000</v>
      </c>
      <c r="F251" s="24"/>
      <c r="G251" s="12"/>
    </row>
    <row r="252" spans="1:7" ht="18.95" customHeight="1" x14ac:dyDescent="0.2">
      <c r="A252" s="27"/>
      <c r="B252" s="147" t="s">
        <v>304</v>
      </c>
      <c r="C252" s="28"/>
      <c r="D252" s="148"/>
      <c r="E252" s="158">
        <v>242000</v>
      </c>
      <c r="F252" s="28"/>
      <c r="G252" s="12"/>
    </row>
    <row r="253" spans="1:7" ht="18.95" customHeight="1" x14ac:dyDescent="0.2">
      <c r="A253" s="27"/>
      <c r="B253" s="147" t="s">
        <v>305</v>
      </c>
      <c r="C253" s="28"/>
      <c r="D253" s="148"/>
      <c r="E253" s="158">
        <v>1000000</v>
      </c>
      <c r="F253" s="28"/>
      <c r="G253" s="12"/>
    </row>
    <row r="254" spans="1:7" ht="18.95" customHeight="1" x14ac:dyDescent="0.2">
      <c r="A254" s="27"/>
      <c r="B254" s="147" t="s">
        <v>306</v>
      </c>
      <c r="C254" s="28"/>
      <c r="D254" s="148"/>
      <c r="E254" s="158">
        <v>1700000</v>
      </c>
      <c r="F254" s="28"/>
      <c r="G254" s="12"/>
    </row>
    <row r="255" spans="1:7" ht="18.95" customHeight="1" x14ac:dyDescent="0.2">
      <c r="A255" s="27"/>
      <c r="B255" s="147" t="s">
        <v>307</v>
      </c>
      <c r="C255" s="28"/>
      <c r="D255" s="148"/>
      <c r="E255" s="158">
        <v>150000</v>
      </c>
      <c r="F255" s="28"/>
      <c r="G255" s="12"/>
    </row>
    <row r="256" spans="1:7" ht="18.95" customHeight="1" thickBot="1" x14ac:dyDescent="0.25">
      <c r="A256" s="30"/>
      <c r="B256" s="144" t="s">
        <v>308</v>
      </c>
      <c r="C256" s="35"/>
      <c r="D256" s="145"/>
      <c r="E256" s="159">
        <v>3085000</v>
      </c>
      <c r="F256" s="35"/>
      <c r="G256" s="12"/>
    </row>
    <row r="257" spans="1:7" ht="21" customHeight="1" thickTop="1" thickBot="1" x14ac:dyDescent="0.3">
      <c r="A257" s="65" t="s">
        <v>309</v>
      </c>
      <c r="B257" s="15" t="s">
        <v>310</v>
      </c>
      <c r="C257" s="16">
        <v>8050000</v>
      </c>
      <c r="D257" s="17">
        <v>8050000</v>
      </c>
      <c r="E257" s="18">
        <f>SUM(E258:E259)</f>
        <v>8200000</v>
      </c>
      <c r="F257" s="111"/>
      <c r="G257" s="12"/>
    </row>
    <row r="258" spans="1:7" ht="18.95" customHeight="1" x14ac:dyDescent="0.2">
      <c r="A258" s="40"/>
      <c r="B258" s="12" t="s">
        <v>311</v>
      </c>
      <c r="C258" s="68"/>
      <c r="D258" s="69"/>
      <c r="E258" s="70">
        <v>250000</v>
      </c>
      <c r="F258" s="45"/>
      <c r="G258" s="12"/>
    </row>
    <row r="259" spans="1:7" ht="18.95" customHeight="1" thickBot="1" x14ac:dyDescent="0.25">
      <c r="A259" s="67"/>
      <c r="B259" s="23" t="s">
        <v>312</v>
      </c>
      <c r="C259" s="24"/>
      <c r="D259" s="25"/>
      <c r="E259" s="26">
        <v>7950000</v>
      </c>
      <c r="F259" s="68" t="s">
        <v>34</v>
      </c>
      <c r="G259" s="12"/>
    </row>
    <row r="260" spans="1:7" s="102" customFormat="1" ht="21" customHeight="1" thickTop="1" thickBot="1" x14ac:dyDescent="0.3">
      <c r="A260" s="65" t="s">
        <v>313</v>
      </c>
      <c r="B260" s="134" t="s">
        <v>314</v>
      </c>
      <c r="C260" s="135">
        <v>450000</v>
      </c>
      <c r="D260" s="136">
        <v>720000</v>
      </c>
      <c r="E260" s="137">
        <f>SUM(E261:E263)</f>
        <v>850000</v>
      </c>
      <c r="F260" s="111"/>
      <c r="G260" s="101"/>
    </row>
    <row r="261" spans="1:7" s="102" customFormat="1" ht="21" customHeight="1" x14ac:dyDescent="0.2">
      <c r="A261" s="40"/>
      <c r="B261" s="55" t="s">
        <v>315</v>
      </c>
      <c r="C261" s="45"/>
      <c r="D261" s="56"/>
      <c r="E261" s="57">
        <v>100000</v>
      </c>
      <c r="F261" s="45"/>
      <c r="G261" s="101"/>
    </row>
    <row r="262" spans="1:7" s="102" customFormat="1" ht="21" customHeight="1" x14ac:dyDescent="0.2">
      <c r="A262" s="71"/>
      <c r="B262" s="78" t="s">
        <v>316</v>
      </c>
      <c r="C262" s="76"/>
      <c r="D262" s="79"/>
      <c r="E262" s="75">
        <v>250000</v>
      </c>
      <c r="F262" s="76"/>
      <c r="G262" s="101"/>
    </row>
    <row r="263" spans="1:7" s="102" customFormat="1" ht="30.75" thickBot="1" x14ac:dyDescent="0.25">
      <c r="A263" s="22"/>
      <c r="B263" s="204" t="s">
        <v>317</v>
      </c>
      <c r="C263" s="24"/>
      <c r="D263" s="25"/>
      <c r="E263" s="26">
        <v>500000</v>
      </c>
      <c r="F263" s="24"/>
      <c r="G263" s="101"/>
    </row>
    <row r="264" spans="1:7" s="102" customFormat="1" ht="21" customHeight="1" thickTop="1" thickBot="1" x14ac:dyDescent="0.3">
      <c r="A264" s="65" t="s">
        <v>318</v>
      </c>
      <c r="B264" s="15" t="s">
        <v>319</v>
      </c>
      <c r="C264" s="16">
        <v>10000</v>
      </c>
      <c r="D264" s="17">
        <v>10000</v>
      </c>
      <c r="E264" s="18">
        <f>SUM(E265)</f>
        <v>0</v>
      </c>
      <c r="F264" s="111"/>
      <c r="G264" s="101"/>
    </row>
    <row r="265" spans="1:7" s="102" customFormat="1" ht="21" customHeight="1" thickBot="1" x14ac:dyDescent="0.25">
      <c r="A265" s="150"/>
      <c r="B265" s="41"/>
      <c r="C265" s="42"/>
      <c r="D265" s="43"/>
      <c r="E265" s="93"/>
      <c r="F265" s="151"/>
      <c r="G265" s="101"/>
    </row>
    <row r="266" spans="1:7" ht="21" customHeight="1" thickTop="1" thickBot="1" x14ac:dyDescent="0.3">
      <c r="A266" s="65" t="s">
        <v>320</v>
      </c>
      <c r="B266" s="15" t="s">
        <v>321</v>
      </c>
      <c r="C266" s="16">
        <v>6100000</v>
      </c>
      <c r="D266" s="17">
        <v>6100000</v>
      </c>
      <c r="E266" s="18">
        <f>SUM(E267)</f>
        <v>6400000</v>
      </c>
      <c r="F266" s="111"/>
      <c r="G266" s="12"/>
    </row>
    <row r="267" spans="1:7" ht="18.95" customHeight="1" thickBot="1" x14ac:dyDescent="0.25">
      <c r="A267" s="60"/>
      <c r="B267" s="61" t="s">
        <v>322</v>
      </c>
      <c r="C267" s="62"/>
      <c r="D267" s="63"/>
      <c r="E267" s="64">
        <v>6400000</v>
      </c>
      <c r="F267" s="62" t="s">
        <v>34</v>
      </c>
      <c r="G267" s="12"/>
    </row>
    <row r="268" spans="1:7" ht="18.95" customHeight="1" thickTop="1" thickBot="1" x14ac:dyDescent="0.3">
      <c r="A268" s="65" t="s">
        <v>323</v>
      </c>
      <c r="B268" s="15" t="s">
        <v>324</v>
      </c>
      <c r="C268" s="16">
        <v>20000</v>
      </c>
      <c r="D268" s="17">
        <v>20000</v>
      </c>
      <c r="E268" s="18">
        <f>SUM(E269)</f>
        <v>20000</v>
      </c>
      <c r="F268" s="111"/>
      <c r="G268" s="12"/>
    </row>
    <row r="269" spans="1:7" ht="18.95" customHeight="1" thickBot="1" x14ac:dyDescent="0.25">
      <c r="A269" s="60"/>
      <c r="B269" s="61" t="s">
        <v>325</v>
      </c>
      <c r="C269" s="62"/>
      <c r="D269" s="63"/>
      <c r="E269" s="64">
        <v>20000</v>
      </c>
      <c r="F269" s="62"/>
      <c r="G269" s="12"/>
    </row>
    <row r="270" spans="1:7" ht="21" customHeight="1" thickTop="1" thickBot="1" x14ac:dyDescent="0.3">
      <c r="A270" s="65" t="s">
        <v>326</v>
      </c>
      <c r="B270" s="15" t="s">
        <v>327</v>
      </c>
      <c r="C270" s="16">
        <v>210000</v>
      </c>
      <c r="D270" s="17">
        <v>260000</v>
      </c>
      <c r="E270" s="18">
        <f>SUM(E271:E272)</f>
        <v>210000</v>
      </c>
      <c r="F270" s="111"/>
      <c r="G270" s="12"/>
    </row>
    <row r="271" spans="1:7" ht="18.95" customHeight="1" x14ac:dyDescent="0.2">
      <c r="A271" s="67"/>
      <c r="B271" s="12" t="s">
        <v>328</v>
      </c>
      <c r="C271" s="68"/>
      <c r="D271" s="69"/>
      <c r="E271" s="70">
        <v>50000</v>
      </c>
      <c r="F271" s="68"/>
      <c r="G271" s="12"/>
    </row>
    <row r="272" spans="1:7" ht="18.95" customHeight="1" thickBot="1" x14ac:dyDescent="0.25">
      <c r="A272" s="22"/>
      <c r="B272" s="23" t="s">
        <v>329</v>
      </c>
      <c r="C272" s="24"/>
      <c r="D272" s="25"/>
      <c r="E272" s="26">
        <v>160000</v>
      </c>
      <c r="F272" s="24"/>
      <c r="G272" s="12"/>
    </row>
    <row r="273" spans="1:256" ht="21" customHeight="1" thickTop="1" thickBot="1" x14ac:dyDescent="0.3">
      <c r="A273" s="65" t="s">
        <v>330</v>
      </c>
      <c r="B273" s="15" t="s">
        <v>331</v>
      </c>
      <c r="C273" s="16">
        <v>10000</v>
      </c>
      <c r="D273" s="17">
        <v>10000</v>
      </c>
      <c r="E273" s="18">
        <f>SUM(E274)</f>
        <v>10000</v>
      </c>
      <c r="F273" s="111"/>
      <c r="G273" s="12"/>
    </row>
    <row r="274" spans="1:256" ht="18.95" customHeight="1" thickBot="1" x14ac:dyDescent="0.25">
      <c r="A274" s="60"/>
      <c r="B274" s="61" t="s">
        <v>332</v>
      </c>
      <c r="C274" s="62"/>
      <c r="D274" s="63"/>
      <c r="E274" s="64">
        <v>10000</v>
      </c>
      <c r="F274" s="62"/>
      <c r="G274" s="12"/>
    </row>
    <row r="275" spans="1:256" ht="21" customHeight="1" thickTop="1" thickBot="1" x14ac:dyDescent="0.3">
      <c r="A275" s="65" t="s">
        <v>333</v>
      </c>
      <c r="B275" s="15" t="s">
        <v>334</v>
      </c>
      <c r="C275" s="16">
        <v>30000</v>
      </c>
      <c r="D275" s="17">
        <v>400000</v>
      </c>
      <c r="E275" s="18">
        <f>SUM(E276:E278)</f>
        <v>1080000</v>
      </c>
      <c r="F275" s="111"/>
      <c r="G275" s="12"/>
    </row>
    <row r="276" spans="1:256" ht="21" customHeight="1" x14ac:dyDescent="0.2">
      <c r="A276" s="40"/>
      <c r="B276" s="55" t="s">
        <v>335</v>
      </c>
      <c r="C276" s="45"/>
      <c r="D276" s="56"/>
      <c r="E276" s="57">
        <v>1000000</v>
      </c>
      <c r="F276" s="45"/>
      <c r="G276" s="69"/>
      <c r="H276" s="173"/>
      <c r="I276" s="67"/>
      <c r="J276" s="12"/>
      <c r="K276" s="205"/>
      <c r="L276" s="68"/>
      <c r="M276" s="67"/>
      <c r="N276" s="12"/>
      <c r="O276" s="205"/>
      <c r="P276" s="68"/>
      <c r="Q276" s="67"/>
      <c r="R276" s="12"/>
      <c r="S276" s="205"/>
      <c r="T276" s="68"/>
      <c r="U276" s="67"/>
      <c r="V276" s="12"/>
      <c r="W276" s="205"/>
      <c r="X276" s="68"/>
      <c r="Y276" s="67"/>
      <c r="Z276" s="12"/>
      <c r="AA276" s="205"/>
      <c r="AB276" s="68"/>
      <c r="AC276" s="67"/>
      <c r="AD276" s="12"/>
      <c r="AE276" s="205"/>
      <c r="AF276" s="68"/>
      <c r="AG276" s="67"/>
      <c r="AH276" s="12"/>
      <c r="AI276" s="205"/>
      <c r="AJ276" s="68"/>
      <c r="AK276" s="67"/>
      <c r="AL276" s="12"/>
      <c r="AM276" s="205"/>
      <c r="AN276" s="68"/>
      <c r="AO276" s="67"/>
      <c r="AP276" s="12"/>
      <c r="AQ276" s="205"/>
      <c r="AR276" s="68"/>
      <c r="AS276" s="67"/>
      <c r="AT276" s="12"/>
      <c r="AU276" s="205"/>
      <c r="AV276" s="68"/>
      <c r="AW276" s="67"/>
      <c r="AX276" s="12"/>
      <c r="AY276" s="205"/>
      <c r="AZ276" s="68"/>
      <c r="BA276" s="67"/>
      <c r="BB276" s="12"/>
      <c r="BC276" s="205"/>
      <c r="BD276" s="68"/>
      <c r="BE276" s="67"/>
      <c r="BF276" s="12"/>
      <c r="BG276" s="205"/>
      <c r="BH276" s="68"/>
      <c r="BI276" s="67"/>
      <c r="BJ276" s="12"/>
      <c r="BK276" s="205"/>
      <c r="BL276" s="68"/>
      <c r="BM276" s="67"/>
      <c r="BN276" s="12"/>
      <c r="BO276" s="205"/>
      <c r="BP276" s="68"/>
      <c r="BQ276" s="67"/>
      <c r="BR276" s="12"/>
      <c r="BS276" s="205"/>
      <c r="BT276" s="68"/>
      <c r="BU276" s="67"/>
      <c r="BV276" s="12"/>
      <c r="BW276" s="205"/>
      <c r="BX276" s="68"/>
      <c r="BY276" s="67"/>
      <c r="BZ276" s="12"/>
      <c r="CA276" s="205"/>
      <c r="CB276" s="68"/>
      <c r="CC276" s="67"/>
      <c r="CD276" s="12"/>
      <c r="CE276" s="205"/>
      <c r="CF276" s="68"/>
      <c r="CG276" s="67"/>
      <c r="CH276" s="12"/>
      <c r="CI276" s="205"/>
      <c r="CJ276" s="68"/>
      <c r="CK276" s="67"/>
      <c r="CL276" s="12"/>
      <c r="CM276" s="205"/>
      <c r="CN276" s="68"/>
      <c r="CO276" s="67"/>
      <c r="CP276" s="12"/>
      <c r="CQ276" s="205"/>
      <c r="CR276" s="68"/>
      <c r="CS276" s="67"/>
      <c r="CT276" s="12"/>
      <c r="CU276" s="205"/>
      <c r="CV276" s="68"/>
      <c r="CW276" s="67"/>
      <c r="CX276" s="12"/>
      <c r="CY276" s="205"/>
      <c r="CZ276" s="68"/>
      <c r="DA276" s="67"/>
      <c r="DB276" s="12"/>
      <c r="DC276" s="205"/>
      <c r="DD276" s="68"/>
      <c r="DE276" s="67"/>
      <c r="DF276" s="12"/>
      <c r="DG276" s="205"/>
      <c r="DH276" s="68"/>
      <c r="DI276" s="67"/>
      <c r="DJ276" s="12"/>
      <c r="DK276" s="205"/>
      <c r="DL276" s="68"/>
      <c r="DM276" s="67"/>
      <c r="DN276" s="12"/>
      <c r="DO276" s="205"/>
      <c r="DP276" s="68"/>
      <c r="DQ276" s="67"/>
      <c r="DR276" s="12"/>
      <c r="DS276" s="205"/>
      <c r="DT276" s="68"/>
      <c r="DU276" s="67"/>
      <c r="DV276" s="12"/>
      <c r="DW276" s="205"/>
      <c r="DX276" s="68"/>
      <c r="DY276" s="67"/>
      <c r="DZ276" s="12"/>
      <c r="EA276" s="205"/>
      <c r="EB276" s="68"/>
      <c r="EC276" s="67"/>
      <c r="ED276" s="12"/>
      <c r="EE276" s="205"/>
      <c r="EF276" s="68"/>
      <c r="EG276" s="67"/>
      <c r="EH276" s="12"/>
      <c r="EI276" s="205"/>
      <c r="EJ276" s="68"/>
      <c r="EK276" s="67"/>
      <c r="EL276" s="12"/>
      <c r="EM276" s="205"/>
      <c r="EN276" s="68"/>
      <c r="EO276" s="67"/>
      <c r="EP276" s="12"/>
      <c r="EQ276" s="205"/>
      <c r="ER276" s="68"/>
      <c r="ES276" s="67"/>
      <c r="ET276" s="12"/>
      <c r="EU276" s="205"/>
      <c r="EV276" s="68"/>
      <c r="EW276" s="67"/>
      <c r="EX276" s="12"/>
      <c r="EY276" s="205"/>
      <c r="EZ276" s="68"/>
      <c r="FA276" s="67"/>
      <c r="FB276" s="12"/>
      <c r="FC276" s="205"/>
      <c r="FD276" s="68"/>
      <c r="FE276" s="67"/>
      <c r="FF276" s="12"/>
      <c r="FG276" s="205"/>
      <c r="FH276" s="68"/>
      <c r="FI276" s="67"/>
      <c r="FJ276" s="12"/>
      <c r="FK276" s="205"/>
      <c r="FL276" s="68"/>
      <c r="FM276" s="67"/>
      <c r="FN276" s="12"/>
      <c r="FO276" s="205"/>
      <c r="FP276" s="68"/>
      <c r="FQ276" s="67"/>
      <c r="FR276" s="12"/>
      <c r="FS276" s="205"/>
      <c r="FT276" s="68"/>
      <c r="FU276" s="67"/>
      <c r="FV276" s="12"/>
      <c r="FW276" s="205"/>
      <c r="FX276" s="68"/>
      <c r="FY276" s="67"/>
      <c r="FZ276" s="12"/>
      <c r="GA276" s="205"/>
      <c r="GB276" s="68"/>
      <c r="GC276" s="67"/>
      <c r="GD276" s="12"/>
      <c r="GE276" s="205"/>
      <c r="GF276" s="68"/>
      <c r="GG276" s="67"/>
      <c r="GH276" s="12"/>
      <c r="GI276" s="205"/>
      <c r="GJ276" s="68"/>
      <c r="GK276" s="67"/>
      <c r="GL276" s="12"/>
      <c r="GM276" s="205"/>
      <c r="GN276" s="68"/>
      <c r="GO276" s="67"/>
      <c r="GP276" s="12"/>
      <c r="GQ276" s="205"/>
      <c r="GR276" s="68"/>
      <c r="GS276" s="67"/>
      <c r="GT276" s="12"/>
      <c r="GU276" s="205"/>
      <c r="GV276" s="68"/>
      <c r="GW276" s="67"/>
      <c r="GX276" s="12"/>
      <c r="GY276" s="205"/>
      <c r="GZ276" s="68"/>
      <c r="HA276" s="67"/>
      <c r="HB276" s="12"/>
      <c r="HC276" s="205"/>
      <c r="HD276" s="68"/>
      <c r="HE276" s="67"/>
      <c r="HF276" s="12"/>
      <c r="HG276" s="205"/>
      <c r="HH276" s="68"/>
      <c r="HI276" s="67"/>
      <c r="HJ276" s="12"/>
      <c r="HK276" s="205"/>
      <c r="HL276" s="68"/>
      <c r="HM276" s="67"/>
      <c r="HN276" s="12"/>
      <c r="HO276" s="205"/>
      <c r="HP276" s="68"/>
      <c r="HQ276" s="67"/>
      <c r="HR276" s="12"/>
      <c r="HS276" s="205"/>
      <c r="HT276" s="68"/>
      <c r="HU276" s="67"/>
      <c r="HV276" s="12"/>
      <c r="HW276" s="205"/>
      <c r="HX276" s="68"/>
      <c r="HY276" s="67"/>
      <c r="HZ276" s="12"/>
      <c r="IA276" s="205"/>
      <c r="IB276" s="68"/>
      <c r="IC276" s="67"/>
      <c r="ID276" s="12"/>
      <c r="IE276" s="205"/>
      <c r="IF276" s="68"/>
      <c r="IG276" s="67"/>
      <c r="IH276" s="12"/>
      <c r="II276" s="205"/>
      <c r="IJ276" s="68"/>
      <c r="IK276" s="67"/>
      <c r="IL276" s="12"/>
      <c r="IM276" s="205"/>
      <c r="IN276" s="68"/>
      <c r="IO276" s="67"/>
      <c r="IP276" s="12"/>
      <c r="IQ276" s="205"/>
      <c r="IR276" s="68"/>
      <c r="IS276" s="67"/>
      <c r="IT276" s="12"/>
      <c r="IU276" s="205"/>
      <c r="IV276" s="68"/>
    </row>
    <row r="277" spans="1:256" ht="21" customHeight="1" x14ac:dyDescent="0.2">
      <c r="A277" s="67"/>
      <c r="B277" s="12" t="s">
        <v>336</v>
      </c>
      <c r="C277" s="68"/>
      <c r="D277" s="69"/>
      <c r="E277" s="70">
        <v>30000</v>
      </c>
      <c r="F277" s="68"/>
      <c r="G277" s="69"/>
      <c r="H277" s="69"/>
      <c r="I277" s="206"/>
      <c r="J277" s="12"/>
      <c r="K277" s="69"/>
      <c r="L277" s="69"/>
      <c r="M277" s="206"/>
      <c r="N277" s="12"/>
      <c r="O277" s="69"/>
      <c r="P277" s="69"/>
      <c r="Q277" s="206"/>
      <c r="R277" s="12"/>
      <c r="S277" s="69"/>
      <c r="T277" s="69"/>
      <c r="U277" s="206"/>
      <c r="V277" s="12"/>
      <c r="W277" s="69"/>
      <c r="X277" s="69"/>
      <c r="Y277" s="206"/>
      <c r="Z277" s="12"/>
      <c r="AA277" s="69"/>
      <c r="AB277" s="69"/>
      <c r="AC277" s="206"/>
      <c r="AD277" s="12"/>
      <c r="AE277" s="69"/>
      <c r="AF277" s="69"/>
      <c r="AG277" s="206"/>
      <c r="AH277" s="12"/>
      <c r="AI277" s="69"/>
      <c r="AJ277" s="69"/>
      <c r="AK277" s="206"/>
      <c r="AL277" s="12"/>
      <c r="AM277" s="69"/>
      <c r="AN277" s="69"/>
      <c r="AO277" s="206"/>
      <c r="AP277" s="12"/>
      <c r="AQ277" s="69"/>
      <c r="AR277" s="69"/>
      <c r="AS277" s="206"/>
      <c r="AT277" s="12"/>
      <c r="AU277" s="69"/>
      <c r="AV277" s="69"/>
      <c r="AW277" s="206"/>
      <c r="AX277" s="12"/>
      <c r="AY277" s="69"/>
      <c r="AZ277" s="69"/>
      <c r="BA277" s="206"/>
      <c r="BB277" s="12"/>
      <c r="BC277" s="69"/>
      <c r="BD277" s="69"/>
      <c r="BE277" s="206"/>
      <c r="BF277" s="12"/>
      <c r="BG277" s="69"/>
      <c r="BH277" s="69"/>
      <c r="BI277" s="206"/>
      <c r="BJ277" s="12"/>
      <c r="BK277" s="69"/>
      <c r="BL277" s="69"/>
      <c r="BM277" s="206"/>
      <c r="BN277" s="12"/>
      <c r="BO277" s="69"/>
      <c r="BP277" s="69"/>
      <c r="BQ277" s="206"/>
      <c r="BR277" s="12"/>
      <c r="BS277" s="69"/>
      <c r="BT277" s="69"/>
      <c r="BU277" s="206"/>
      <c r="BV277" s="12"/>
      <c r="BW277" s="69"/>
      <c r="BX277" s="69"/>
      <c r="BY277" s="206"/>
      <c r="BZ277" s="12"/>
      <c r="CA277" s="69"/>
      <c r="CB277" s="69"/>
      <c r="CC277" s="206"/>
      <c r="CD277" s="12"/>
      <c r="CE277" s="69"/>
      <c r="CF277" s="69"/>
      <c r="CG277" s="206"/>
      <c r="CH277" s="12"/>
      <c r="CI277" s="69"/>
      <c r="CJ277" s="69"/>
      <c r="CK277" s="206"/>
      <c r="CL277" s="12"/>
      <c r="CM277" s="69"/>
      <c r="CN277" s="69"/>
      <c r="CO277" s="206"/>
      <c r="CP277" s="12"/>
      <c r="CQ277" s="69"/>
      <c r="CR277" s="69"/>
      <c r="CS277" s="206"/>
      <c r="CT277" s="12"/>
      <c r="CU277" s="69"/>
      <c r="CV277" s="69"/>
      <c r="CW277" s="206"/>
      <c r="CX277" s="12"/>
      <c r="CY277" s="69"/>
      <c r="CZ277" s="69"/>
      <c r="DA277" s="206"/>
      <c r="DB277" s="12"/>
      <c r="DC277" s="69"/>
      <c r="DD277" s="69"/>
      <c r="DE277" s="206"/>
      <c r="DF277" s="12"/>
      <c r="DG277" s="69"/>
      <c r="DH277" s="69"/>
      <c r="DI277" s="206"/>
      <c r="DJ277" s="12"/>
      <c r="DK277" s="69"/>
      <c r="DL277" s="69"/>
      <c r="DM277" s="206"/>
      <c r="DN277" s="12"/>
      <c r="DO277" s="69"/>
      <c r="DP277" s="69"/>
      <c r="DQ277" s="206"/>
      <c r="DR277" s="12"/>
      <c r="DS277" s="69"/>
      <c r="DT277" s="69"/>
      <c r="DU277" s="206"/>
      <c r="DV277" s="12"/>
      <c r="DW277" s="69"/>
      <c r="DX277" s="69"/>
      <c r="DY277" s="206"/>
      <c r="DZ277" s="12"/>
      <c r="EA277" s="69"/>
      <c r="EB277" s="69"/>
      <c r="EC277" s="206"/>
      <c r="ED277" s="12"/>
      <c r="EE277" s="69"/>
      <c r="EF277" s="69"/>
      <c r="EG277" s="206"/>
      <c r="EH277" s="12"/>
      <c r="EI277" s="69"/>
      <c r="EJ277" s="69"/>
      <c r="EK277" s="206"/>
      <c r="EL277" s="12"/>
      <c r="EM277" s="69"/>
      <c r="EN277" s="69"/>
      <c r="EO277" s="206"/>
      <c r="EP277" s="12"/>
      <c r="EQ277" s="69"/>
      <c r="ER277" s="69"/>
      <c r="ES277" s="206"/>
      <c r="ET277" s="12"/>
      <c r="EU277" s="69"/>
      <c r="EV277" s="69"/>
      <c r="EW277" s="206"/>
      <c r="EX277" s="12"/>
      <c r="EY277" s="69"/>
      <c r="EZ277" s="69"/>
      <c r="FA277" s="206"/>
      <c r="FB277" s="12"/>
      <c r="FC277" s="69"/>
      <c r="FD277" s="69"/>
      <c r="FE277" s="206"/>
      <c r="FF277" s="12"/>
      <c r="FG277" s="69"/>
      <c r="FH277" s="69"/>
      <c r="FI277" s="206"/>
      <c r="FJ277" s="12"/>
      <c r="FK277" s="69"/>
      <c r="FL277" s="69"/>
      <c r="FM277" s="206"/>
      <c r="FN277" s="12"/>
      <c r="FO277" s="69"/>
      <c r="FP277" s="69"/>
      <c r="FQ277" s="206"/>
      <c r="FR277" s="12"/>
      <c r="FS277" s="69"/>
      <c r="FT277" s="69"/>
      <c r="FU277" s="206"/>
      <c r="FV277" s="12"/>
      <c r="FW277" s="69"/>
      <c r="FX277" s="69"/>
      <c r="FY277" s="206"/>
      <c r="FZ277" s="12"/>
      <c r="GA277" s="69"/>
      <c r="GB277" s="69"/>
      <c r="GC277" s="206"/>
      <c r="GD277" s="12"/>
      <c r="GE277" s="69"/>
      <c r="GF277" s="69"/>
      <c r="GG277" s="206"/>
      <c r="GH277" s="12"/>
      <c r="GI277" s="69"/>
      <c r="GJ277" s="69"/>
      <c r="GK277" s="206"/>
      <c r="GL277" s="12"/>
      <c r="GM277" s="69"/>
      <c r="GN277" s="69"/>
      <c r="GO277" s="206"/>
      <c r="GP277" s="12"/>
      <c r="GQ277" s="69"/>
      <c r="GR277" s="69"/>
      <c r="GS277" s="206"/>
      <c r="GT277" s="12"/>
      <c r="GU277" s="69"/>
      <c r="GV277" s="69"/>
      <c r="GW277" s="206"/>
      <c r="GX277" s="12"/>
      <c r="GY277" s="69"/>
      <c r="GZ277" s="69"/>
      <c r="HA277" s="206"/>
      <c r="HB277" s="12"/>
      <c r="HC277" s="69"/>
      <c r="HD277" s="69"/>
      <c r="HE277" s="206"/>
      <c r="HF277" s="12"/>
      <c r="HG277" s="69"/>
      <c r="HH277" s="69"/>
      <c r="HI277" s="206"/>
      <c r="HJ277" s="12"/>
      <c r="HK277" s="69"/>
      <c r="HL277" s="69"/>
      <c r="HM277" s="206"/>
      <c r="HN277" s="12"/>
      <c r="HO277" s="69"/>
      <c r="HP277" s="69"/>
      <c r="HQ277" s="206"/>
      <c r="HR277" s="12"/>
      <c r="HS277" s="69"/>
      <c r="HT277" s="69"/>
      <c r="HU277" s="206"/>
      <c r="HV277" s="12"/>
      <c r="HW277" s="69"/>
      <c r="HX277" s="69"/>
      <c r="HY277" s="206"/>
      <c r="HZ277" s="12"/>
      <c r="IA277" s="69"/>
      <c r="IB277" s="69"/>
      <c r="IC277" s="206"/>
      <c r="ID277" s="12"/>
      <c r="IE277" s="69"/>
      <c r="IF277" s="69"/>
      <c r="IG277" s="206"/>
      <c r="IH277" s="12"/>
      <c r="II277" s="69"/>
      <c r="IJ277" s="69"/>
      <c r="IK277" s="206"/>
      <c r="IL277" s="12"/>
      <c r="IM277" s="69"/>
      <c r="IN277" s="69"/>
      <c r="IO277" s="206"/>
      <c r="IP277" s="12"/>
      <c r="IQ277" s="69"/>
      <c r="IR277" s="69"/>
      <c r="IS277" s="206"/>
      <c r="IT277" s="12"/>
      <c r="IU277" s="69"/>
      <c r="IV277" s="69"/>
    </row>
    <row r="278" spans="1:256" ht="18.95" customHeight="1" thickBot="1" x14ac:dyDescent="0.25">
      <c r="A278" s="30"/>
      <c r="B278" s="144" t="s">
        <v>337</v>
      </c>
      <c r="C278" s="35"/>
      <c r="D278" s="145"/>
      <c r="E278" s="146">
        <v>50000</v>
      </c>
      <c r="F278" s="35"/>
      <c r="G278" s="12"/>
    </row>
    <row r="279" spans="1:256" ht="21" customHeight="1" thickTop="1" thickBot="1" x14ac:dyDescent="0.3">
      <c r="A279" s="65" t="s">
        <v>338</v>
      </c>
      <c r="B279" s="15" t="s">
        <v>339</v>
      </c>
      <c r="C279" s="16">
        <v>8470000</v>
      </c>
      <c r="D279" s="17">
        <v>11990000</v>
      </c>
      <c r="E279" s="18">
        <f>SUM(E280:E290)</f>
        <v>9180000</v>
      </c>
      <c r="F279" s="111"/>
      <c r="G279" s="12"/>
    </row>
    <row r="280" spans="1:256" ht="18.95" customHeight="1" x14ac:dyDescent="0.2">
      <c r="A280" s="40"/>
      <c r="B280" s="55" t="s">
        <v>340</v>
      </c>
      <c r="C280" s="45"/>
      <c r="D280" s="56"/>
      <c r="E280" s="57">
        <v>7450000</v>
      </c>
      <c r="F280" s="45" t="s">
        <v>34</v>
      </c>
      <c r="G280" s="12"/>
    </row>
    <row r="281" spans="1:256" ht="18.95" customHeight="1" x14ac:dyDescent="0.2">
      <c r="A281" s="67"/>
      <c r="B281" s="12" t="s">
        <v>341</v>
      </c>
      <c r="C281" s="68"/>
      <c r="D281" s="69"/>
      <c r="E281" s="70">
        <v>100000</v>
      </c>
      <c r="F281" s="68" t="s">
        <v>34</v>
      </c>
      <c r="G281" s="12"/>
    </row>
    <row r="282" spans="1:256" ht="18.95" customHeight="1" x14ac:dyDescent="0.2">
      <c r="A282" s="22"/>
      <c r="B282" s="23" t="s">
        <v>342</v>
      </c>
      <c r="C282" s="24"/>
      <c r="D282" s="25"/>
      <c r="E282" s="26">
        <v>70000</v>
      </c>
      <c r="F282" s="24"/>
      <c r="G282" s="12"/>
    </row>
    <row r="283" spans="1:256" ht="18.95" customHeight="1" x14ac:dyDescent="0.2">
      <c r="A283" s="22"/>
      <c r="B283" s="23" t="s">
        <v>343</v>
      </c>
      <c r="C283" s="24"/>
      <c r="D283" s="25"/>
      <c r="E283" s="26">
        <v>400000</v>
      </c>
      <c r="F283" s="24"/>
      <c r="G283" s="12"/>
    </row>
    <row r="284" spans="1:256" ht="18.95" customHeight="1" x14ac:dyDescent="0.2">
      <c r="A284" s="27"/>
      <c r="B284" s="147" t="s">
        <v>344</v>
      </c>
      <c r="C284" s="28"/>
      <c r="D284" s="148"/>
      <c r="E284" s="149">
        <v>400000</v>
      </c>
      <c r="F284" s="28"/>
      <c r="G284" s="12"/>
    </row>
    <row r="285" spans="1:256" ht="18.95" customHeight="1" x14ac:dyDescent="0.2">
      <c r="A285" s="27"/>
      <c r="B285" s="147" t="s">
        <v>345</v>
      </c>
      <c r="C285" s="28"/>
      <c r="D285" s="148"/>
      <c r="E285" s="149">
        <v>60000</v>
      </c>
      <c r="F285" s="28"/>
      <c r="G285" s="12"/>
    </row>
    <row r="286" spans="1:256" ht="18.95" customHeight="1" x14ac:dyDescent="0.2">
      <c r="A286" s="27"/>
      <c r="B286" s="147" t="s">
        <v>346</v>
      </c>
      <c r="C286" s="28"/>
      <c r="D286" s="148"/>
      <c r="E286" s="149">
        <v>150000</v>
      </c>
      <c r="F286" s="28"/>
      <c r="G286" s="12"/>
    </row>
    <row r="287" spans="1:256" ht="18.95" customHeight="1" x14ac:dyDescent="0.2">
      <c r="A287" s="27"/>
      <c r="B287" s="147" t="s">
        <v>347</v>
      </c>
      <c r="C287" s="28"/>
      <c r="D287" s="148"/>
      <c r="E287" s="149">
        <v>400000</v>
      </c>
      <c r="F287" s="28"/>
      <c r="G287" s="12"/>
    </row>
    <row r="288" spans="1:256" ht="18.95" customHeight="1" x14ac:dyDescent="0.2">
      <c r="A288" s="27"/>
      <c r="B288" s="147" t="s">
        <v>348</v>
      </c>
      <c r="C288" s="28"/>
      <c r="D288" s="148"/>
      <c r="E288" s="149">
        <v>50000</v>
      </c>
      <c r="F288" s="28"/>
      <c r="G288" s="12"/>
    </row>
    <row r="289" spans="1:7" ht="18.95" customHeight="1" x14ac:dyDescent="0.2">
      <c r="A289" s="27"/>
      <c r="B289" s="147" t="s">
        <v>349</v>
      </c>
      <c r="C289" s="28"/>
      <c r="D289" s="148"/>
      <c r="E289" s="149">
        <v>50000</v>
      </c>
      <c r="F289" s="28"/>
      <c r="G289" s="12"/>
    </row>
    <row r="290" spans="1:7" ht="18.95" customHeight="1" thickBot="1" x14ac:dyDescent="0.25">
      <c r="A290" s="30"/>
      <c r="B290" s="144" t="s">
        <v>350</v>
      </c>
      <c r="C290" s="35"/>
      <c r="D290" s="145"/>
      <c r="E290" s="146">
        <v>50000</v>
      </c>
      <c r="F290" s="35"/>
      <c r="G290" s="12"/>
    </row>
    <row r="291" spans="1:7" ht="21" customHeight="1" thickTop="1" thickBot="1" x14ac:dyDescent="0.3">
      <c r="A291" s="47" t="s">
        <v>351</v>
      </c>
      <c r="B291" s="48" t="s">
        <v>352</v>
      </c>
      <c r="C291" s="49">
        <v>70000</v>
      </c>
      <c r="D291" s="50">
        <v>70000</v>
      </c>
      <c r="E291" s="51">
        <f>SUM(E292)</f>
        <v>20000</v>
      </c>
      <c r="F291" s="52"/>
      <c r="G291" s="12"/>
    </row>
    <row r="292" spans="1:7" ht="18.95" customHeight="1" thickBot="1" x14ac:dyDescent="0.25">
      <c r="A292" s="60"/>
      <c r="B292" s="61" t="s">
        <v>352</v>
      </c>
      <c r="C292" s="62"/>
      <c r="D292" s="63"/>
      <c r="E292" s="64">
        <v>20000</v>
      </c>
      <c r="F292" s="62"/>
      <c r="G292" s="12"/>
    </row>
    <row r="293" spans="1:7" ht="21" customHeight="1" thickTop="1" thickBot="1" x14ac:dyDescent="0.3">
      <c r="A293" s="47" t="s">
        <v>353</v>
      </c>
      <c r="B293" s="36" t="s">
        <v>354</v>
      </c>
      <c r="C293" s="37">
        <v>10000</v>
      </c>
      <c r="D293" s="38">
        <v>10000</v>
      </c>
      <c r="E293" s="39">
        <f>SUM(E294)</f>
        <v>20000</v>
      </c>
      <c r="F293" s="52"/>
      <c r="G293" s="12"/>
    </row>
    <row r="294" spans="1:7" ht="18.95" customHeight="1" thickBot="1" x14ac:dyDescent="0.25">
      <c r="A294" s="60"/>
      <c r="B294" s="61" t="s">
        <v>354</v>
      </c>
      <c r="C294" s="32"/>
      <c r="D294" s="33"/>
      <c r="E294" s="34">
        <v>20000</v>
      </c>
      <c r="F294" s="62"/>
      <c r="G294" s="12"/>
    </row>
    <row r="295" spans="1:7" ht="18.95" customHeight="1" thickTop="1" thickBot="1" x14ac:dyDescent="0.3">
      <c r="A295" s="80" t="s">
        <v>355</v>
      </c>
      <c r="B295" s="81" t="s">
        <v>356</v>
      </c>
      <c r="C295" s="82">
        <v>500000</v>
      </c>
      <c r="D295" s="83">
        <v>500000</v>
      </c>
      <c r="E295" s="84">
        <f>SUM(E296)</f>
        <v>400000</v>
      </c>
      <c r="F295" s="85"/>
      <c r="G295" s="12"/>
    </row>
    <row r="296" spans="1:7" ht="18.95" customHeight="1" thickBot="1" x14ac:dyDescent="0.25">
      <c r="A296" s="60"/>
      <c r="B296" s="61" t="s">
        <v>357</v>
      </c>
      <c r="C296" s="62"/>
      <c r="D296" s="63"/>
      <c r="E296" s="64">
        <v>400000</v>
      </c>
      <c r="F296" s="62"/>
      <c r="G296" s="12"/>
    </row>
    <row r="297" spans="1:7" ht="21" customHeight="1" thickTop="1" thickBot="1" x14ac:dyDescent="0.3">
      <c r="A297" s="47" t="s">
        <v>358</v>
      </c>
      <c r="B297" s="36" t="s">
        <v>359</v>
      </c>
      <c r="C297" s="37">
        <v>0</v>
      </c>
      <c r="D297" s="38">
        <v>63000</v>
      </c>
      <c r="E297" s="39">
        <f>SUM(E298)</f>
        <v>0</v>
      </c>
      <c r="F297" s="52"/>
      <c r="G297" s="12"/>
    </row>
    <row r="298" spans="1:7" ht="21" customHeight="1" thickBot="1" x14ac:dyDescent="0.25">
      <c r="A298" s="207"/>
      <c r="B298" s="208" t="s">
        <v>360</v>
      </c>
      <c r="C298" s="209"/>
      <c r="D298" s="210"/>
      <c r="E298" s="211"/>
      <c r="F298" s="212"/>
      <c r="G298" s="12"/>
    </row>
    <row r="299" spans="1:7" ht="21" customHeight="1" thickTop="1" thickBot="1" x14ac:dyDescent="0.3">
      <c r="A299" s="58" t="s">
        <v>361</v>
      </c>
      <c r="B299" s="36" t="s">
        <v>362</v>
      </c>
      <c r="C299" s="37">
        <v>25000</v>
      </c>
      <c r="D299" s="38">
        <v>489800</v>
      </c>
      <c r="E299" s="39">
        <f>SUM(E300:E302)</f>
        <v>25000</v>
      </c>
      <c r="F299" s="59"/>
      <c r="G299" s="12"/>
    </row>
    <row r="300" spans="1:7" ht="18.95" customHeight="1" x14ac:dyDescent="0.2">
      <c r="A300" s="40"/>
      <c r="B300" s="55" t="s">
        <v>363</v>
      </c>
      <c r="C300" s="45"/>
      <c r="D300" s="56"/>
      <c r="E300" s="57">
        <v>25000</v>
      </c>
      <c r="F300" s="45"/>
      <c r="G300" s="12"/>
    </row>
    <row r="301" spans="1:7" ht="18.95" customHeight="1" x14ac:dyDescent="0.2">
      <c r="A301" s="22"/>
      <c r="B301" s="23" t="s">
        <v>364</v>
      </c>
      <c r="C301" s="24"/>
      <c r="D301" s="25"/>
      <c r="E301" s="26"/>
      <c r="F301" s="24"/>
      <c r="G301" s="12"/>
    </row>
    <row r="302" spans="1:7" ht="18.95" customHeight="1" thickBot="1" x14ac:dyDescent="0.25">
      <c r="A302" s="22"/>
      <c r="B302" s="23" t="s">
        <v>365</v>
      </c>
      <c r="C302" s="24"/>
      <c r="D302" s="25"/>
      <c r="E302" s="26"/>
      <c r="F302" s="24"/>
      <c r="G302" s="12"/>
    </row>
    <row r="303" spans="1:7" ht="18.95" customHeight="1" thickTop="1" thickBot="1" x14ac:dyDescent="0.3">
      <c r="A303" s="14" t="s">
        <v>366</v>
      </c>
      <c r="B303" s="81" t="s">
        <v>367</v>
      </c>
      <c r="C303" s="82">
        <v>1000</v>
      </c>
      <c r="D303" s="83">
        <v>1000</v>
      </c>
      <c r="E303" s="84">
        <f>SUM(E304)</f>
        <v>1000</v>
      </c>
      <c r="F303" s="82"/>
      <c r="G303" s="12"/>
    </row>
    <row r="304" spans="1:7" ht="18.95" customHeight="1" thickBot="1" x14ac:dyDescent="0.25">
      <c r="A304" s="67"/>
      <c r="B304" s="12" t="s">
        <v>368</v>
      </c>
      <c r="C304" s="68"/>
      <c r="D304" s="69"/>
      <c r="E304" s="70">
        <v>1000</v>
      </c>
      <c r="F304" s="68"/>
      <c r="G304" s="12"/>
    </row>
    <row r="305" spans="1:7" s="102" customFormat="1" ht="21" customHeight="1" thickTop="1" thickBot="1" x14ac:dyDescent="0.3">
      <c r="A305" s="14" t="s">
        <v>369</v>
      </c>
      <c r="B305" s="15" t="s">
        <v>370</v>
      </c>
      <c r="C305" s="16">
        <v>9241000</v>
      </c>
      <c r="D305" s="17">
        <v>14150460</v>
      </c>
      <c r="E305" s="18">
        <f>SUM(E306:E308)</f>
        <v>9758000</v>
      </c>
      <c r="F305" s="19"/>
      <c r="G305" s="101"/>
    </row>
    <row r="306" spans="1:7" s="102" customFormat="1" ht="18.95" customHeight="1" x14ac:dyDescent="0.2">
      <c r="A306" s="71"/>
      <c r="B306" s="191" t="s">
        <v>371</v>
      </c>
      <c r="C306" s="170"/>
      <c r="D306" s="171"/>
      <c r="E306" s="192"/>
      <c r="F306" s="76"/>
      <c r="G306" s="101"/>
    </row>
    <row r="307" spans="1:7" s="102" customFormat="1" ht="18.95" customHeight="1" x14ac:dyDescent="0.2">
      <c r="A307" s="22"/>
      <c r="B307" s="86" t="s">
        <v>372</v>
      </c>
      <c r="C307" s="87"/>
      <c r="D307" s="88"/>
      <c r="E307" s="89">
        <v>265000</v>
      </c>
      <c r="F307" s="24"/>
      <c r="G307" s="101"/>
    </row>
    <row r="308" spans="1:7" s="102" customFormat="1" ht="18.95" customHeight="1" thickBot="1" x14ac:dyDescent="0.25">
      <c r="A308" s="213"/>
      <c r="B308" s="139" t="s">
        <v>373</v>
      </c>
      <c r="C308" s="140"/>
      <c r="D308" s="141"/>
      <c r="E308" s="142">
        <v>9493000</v>
      </c>
      <c r="F308" s="140" t="s">
        <v>374</v>
      </c>
      <c r="G308" s="101"/>
    </row>
    <row r="309" spans="1:7" s="54" customFormat="1" ht="21" customHeight="1" thickTop="1" thickBot="1" x14ac:dyDescent="0.3">
      <c r="A309" s="47" t="s">
        <v>375</v>
      </c>
      <c r="B309" s="134" t="s">
        <v>376</v>
      </c>
      <c r="C309" s="135">
        <v>0</v>
      </c>
      <c r="D309" s="136">
        <v>1129300</v>
      </c>
      <c r="E309" s="137">
        <f>SUM(E310)</f>
        <v>0</v>
      </c>
      <c r="F309" s="111"/>
      <c r="G309" s="53"/>
    </row>
    <row r="310" spans="1:7" ht="18.95" customHeight="1" thickBot="1" x14ac:dyDescent="0.25">
      <c r="A310" s="60"/>
      <c r="B310" s="61" t="s">
        <v>377</v>
      </c>
      <c r="C310" s="62"/>
      <c r="D310" s="63"/>
      <c r="E310" s="64"/>
      <c r="F310" s="62"/>
      <c r="G310" s="12"/>
    </row>
    <row r="311" spans="1:7" ht="18.95" customHeight="1" thickTop="1" thickBot="1" x14ac:dyDescent="0.3">
      <c r="A311" s="47" t="s">
        <v>378</v>
      </c>
      <c r="B311" s="134" t="s">
        <v>379</v>
      </c>
      <c r="C311" s="135">
        <v>0</v>
      </c>
      <c r="D311" s="136">
        <v>0</v>
      </c>
      <c r="E311" s="137">
        <f>SUM(E312)</f>
        <v>0</v>
      </c>
      <c r="F311" s="111"/>
      <c r="G311" s="12"/>
    </row>
    <row r="312" spans="1:7" ht="18.95" customHeight="1" thickBot="1" x14ac:dyDescent="0.25">
      <c r="A312" s="67"/>
      <c r="B312" s="12"/>
      <c r="C312" s="68"/>
      <c r="D312" s="69"/>
      <c r="E312" s="70"/>
      <c r="F312" s="68"/>
      <c r="G312" s="12"/>
    </row>
    <row r="313" spans="1:7" ht="18.95" customHeight="1" thickTop="1" thickBot="1" x14ac:dyDescent="0.3">
      <c r="A313" s="65" t="s">
        <v>380</v>
      </c>
      <c r="B313" s="134" t="s">
        <v>381</v>
      </c>
      <c r="C313" s="135">
        <v>0</v>
      </c>
      <c r="D313" s="136">
        <v>35600</v>
      </c>
      <c r="E313" s="137">
        <f>SUM(E314:E315)</f>
        <v>0</v>
      </c>
      <c r="F313" s="111"/>
      <c r="G313" s="12"/>
    </row>
    <row r="314" spans="1:7" ht="18.95" customHeight="1" x14ac:dyDescent="0.2">
      <c r="A314" s="40"/>
      <c r="B314" s="55" t="s">
        <v>382</v>
      </c>
      <c r="C314" s="45"/>
      <c r="D314" s="56"/>
      <c r="E314" s="57"/>
      <c r="F314" s="45"/>
      <c r="G314" s="12"/>
    </row>
    <row r="315" spans="1:7" ht="18.95" customHeight="1" thickBot="1" x14ac:dyDescent="0.25">
      <c r="A315" s="46"/>
      <c r="B315" s="12" t="s">
        <v>383</v>
      </c>
      <c r="C315" s="68"/>
      <c r="D315" s="69"/>
      <c r="E315" s="70"/>
      <c r="F315" s="68"/>
      <c r="G315" s="12"/>
    </row>
    <row r="316" spans="1:7" ht="18.95" customHeight="1" thickTop="1" thickBot="1" x14ac:dyDescent="0.3">
      <c r="A316" s="80" t="s">
        <v>384</v>
      </c>
      <c r="B316" s="81" t="s">
        <v>385</v>
      </c>
      <c r="C316" s="82">
        <v>163000</v>
      </c>
      <c r="D316" s="83">
        <v>450200</v>
      </c>
      <c r="E316" s="84">
        <f>SUM(E317:E319)</f>
        <v>167000</v>
      </c>
      <c r="F316" s="85"/>
      <c r="G316" s="12"/>
    </row>
    <row r="317" spans="1:7" ht="18.95" customHeight="1" x14ac:dyDescent="0.25">
      <c r="A317" s="91"/>
      <c r="B317" s="55" t="s">
        <v>386</v>
      </c>
      <c r="C317" s="45"/>
      <c r="D317" s="56"/>
      <c r="E317" s="57"/>
      <c r="F317" s="45"/>
      <c r="G317" s="12"/>
    </row>
    <row r="318" spans="1:7" ht="18.95" customHeight="1" x14ac:dyDescent="0.25">
      <c r="A318" s="214"/>
      <c r="B318" s="23" t="s">
        <v>387</v>
      </c>
      <c r="C318" s="24"/>
      <c r="D318" s="25"/>
      <c r="E318" s="26">
        <v>20000</v>
      </c>
      <c r="F318" s="24"/>
      <c r="G318" s="12"/>
    </row>
    <row r="319" spans="1:7" ht="18.95" customHeight="1" thickBot="1" x14ac:dyDescent="0.25">
      <c r="A319" s="46"/>
      <c r="B319" s="31" t="s">
        <v>388</v>
      </c>
      <c r="C319" s="32"/>
      <c r="D319" s="33"/>
      <c r="E319" s="34">
        <v>147000</v>
      </c>
      <c r="F319" s="32"/>
      <c r="G319" s="12"/>
    </row>
    <row r="320" spans="1:7" ht="18.95" customHeight="1" thickTop="1" thickBot="1" x14ac:dyDescent="0.3">
      <c r="A320" s="47" t="s">
        <v>389</v>
      </c>
      <c r="B320" s="134" t="s">
        <v>390</v>
      </c>
      <c r="C320" s="135">
        <v>0</v>
      </c>
      <c r="D320" s="136">
        <v>30000</v>
      </c>
      <c r="E320" s="137">
        <f>SUM(E321)</f>
        <v>0</v>
      </c>
      <c r="F320" s="111"/>
      <c r="G320" s="12"/>
    </row>
    <row r="321" spans="1:7" ht="18.95" customHeight="1" thickBot="1" x14ac:dyDescent="0.25">
      <c r="A321" s="60"/>
      <c r="B321" s="61"/>
      <c r="C321" s="62"/>
      <c r="D321" s="63"/>
      <c r="E321" s="64"/>
      <c r="F321" s="62"/>
      <c r="G321" s="12"/>
    </row>
    <row r="322" spans="1:7" ht="18.95" customHeight="1" thickTop="1" thickBot="1" x14ac:dyDescent="0.3">
      <c r="A322" s="47" t="s">
        <v>391</v>
      </c>
      <c r="B322" s="134" t="s">
        <v>392</v>
      </c>
      <c r="C322" s="135">
        <v>0</v>
      </c>
      <c r="D322" s="136">
        <v>5000</v>
      </c>
      <c r="E322" s="137">
        <f>SUM(E323)</f>
        <v>0</v>
      </c>
      <c r="F322" s="111"/>
      <c r="G322" s="12"/>
    </row>
    <row r="323" spans="1:7" ht="18.95" customHeight="1" thickBot="1" x14ac:dyDescent="0.25">
      <c r="A323" s="60"/>
      <c r="B323" s="61"/>
      <c r="C323" s="62"/>
      <c r="D323" s="63"/>
      <c r="E323" s="64"/>
      <c r="F323" s="62"/>
      <c r="G323" s="12"/>
    </row>
    <row r="324" spans="1:7" ht="21" customHeight="1" thickTop="1" thickBot="1" x14ac:dyDescent="0.3">
      <c r="A324" s="58" t="s">
        <v>393</v>
      </c>
      <c r="B324" s="36" t="s">
        <v>394</v>
      </c>
      <c r="C324" s="37">
        <v>2929600</v>
      </c>
      <c r="D324" s="38">
        <v>649900</v>
      </c>
      <c r="E324" s="39">
        <f>SUM(E325:E328)</f>
        <v>3075130</v>
      </c>
      <c r="F324" s="59"/>
      <c r="G324" s="12"/>
    </row>
    <row r="325" spans="1:7" ht="21" customHeight="1" x14ac:dyDescent="0.2">
      <c r="A325" s="40"/>
      <c r="B325" s="41" t="s">
        <v>395</v>
      </c>
      <c r="C325" s="42"/>
      <c r="D325" s="43"/>
      <c r="E325" s="93">
        <v>2368670</v>
      </c>
      <c r="F325" s="45"/>
      <c r="G325" s="12"/>
    </row>
    <row r="326" spans="1:7" ht="21" customHeight="1" x14ac:dyDescent="0.2">
      <c r="A326" s="22"/>
      <c r="B326" s="215" t="s">
        <v>396</v>
      </c>
      <c r="C326" s="94"/>
      <c r="D326" s="95"/>
      <c r="E326" s="96">
        <v>687460</v>
      </c>
      <c r="F326" s="68"/>
      <c r="G326" s="12"/>
    </row>
    <row r="327" spans="1:7" ht="21" customHeight="1" x14ac:dyDescent="0.2">
      <c r="A327" s="216"/>
      <c r="B327" s="23" t="s">
        <v>397</v>
      </c>
      <c r="C327" s="24"/>
      <c r="D327" s="25"/>
      <c r="E327" s="26">
        <v>15000</v>
      </c>
      <c r="F327" s="24"/>
      <c r="G327" s="12"/>
    </row>
    <row r="328" spans="1:7" s="102" customFormat="1" ht="18.95" customHeight="1" thickBot="1" x14ac:dyDescent="0.25">
      <c r="A328" s="213"/>
      <c r="B328" s="139" t="s">
        <v>398</v>
      </c>
      <c r="C328" s="140"/>
      <c r="D328" s="141"/>
      <c r="E328" s="142">
        <v>4000</v>
      </c>
      <c r="F328" s="140"/>
      <c r="G328" s="101"/>
    </row>
    <row r="329" spans="1:7" ht="21" customHeight="1" thickTop="1" thickBot="1" x14ac:dyDescent="0.3">
      <c r="A329" s="14" t="s">
        <v>399</v>
      </c>
      <c r="B329" s="15" t="s">
        <v>400</v>
      </c>
      <c r="C329" s="16">
        <v>65000</v>
      </c>
      <c r="D329" s="17">
        <v>65000</v>
      </c>
      <c r="E329" s="18">
        <f>SUM(E330:E331)</f>
        <v>65000</v>
      </c>
      <c r="F329" s="19"/>
      <c r="G329" s="12"/>
    </row>
    <row r="330" spans="1:7" ht="18.95" customHeight="1" x14ac:dyDescent="0.2">
      <c r="A330" s="22"/>
      <c r="B330" s="23" t="s">
        <v>401</v>
      </c>
      <c r="C330" s="24"/>
      <c r="D330" s="25"/>
      <c r="E330" s="26">
        <v>50000</v>
      </c>
      <c r="F330" s="24"/>
      <c r="G330" s="12"/>
    </row>
    <row r="331" spans="1:7" ht="18.95" customHeight="1" thickBot="1" x14ac:dyDescent="0.25">
      <c r="A331" s="46"/>
      <c r="B331" s="31" t="s">
        <v>402</v>
      </c>
      <c r="C331" s="32"/>
      <c r="D331" s="33"/>
      <c r="E331" s="34">
        <v>15000</v>
      </c>
      <c r="F331" s="32"/>
      <c r="G331" s="12"/>
    </row>
    <row r="332" spans="1:7" ht="18.95" customHeight="1" thickTop="1" thickBot="1" x14ac:dyDescent="0.3">
      <c r="A332" s="47" t="s">
        <v>403</v>
      </c>
      <c r="B332" s="134" t="s">
        <v>404</v>
      </c>
      <c r="C332" s="135">
        <v>0</v>
      </c>
      <c r="D332" s="136">
        <v>1025000</v>
      </c>
      <c r="E332" s="137">
        <f>SUM(E333)</f>
        <v>500000</v>
      </c>
      <c r="F332" s="111"/>
      <c r="G332" s="12"/>
    </row>
    <row r="333" spans="1:7" ht="18.95" customHeight="1" thickBot="1" x14ac:dyDescent="0.25">
      <c r="A333" s="60"/>
      <c r="B333" s="61" t="s">
        <v>405</v>
      </c>
      <c r="C333" s="62"/>
      <c r="D333" s="63"/>
      <c r="E333" s="64">
        <v>500000</v>
      </c>
      <c r="F333" s="62"/>
      <c r="G333" s="12"/>
    </row>
    <row r="334" spans="1:7" ht="21" customHeight="1" thickTop="1" thickBot="1" x14ac:dyDescent="0.3">
      <c r="A334" s="65" t="s">
        <v>406</v>
      </c>
      <c r="B334" s="134" t="s">
        <v>407</v>
      </c>
      <c r="C334" s="135">
        <v>6766000</v>
      </c>
      <c r="D334" s="136">
        <v>7519492</v>
      </c>
      <c r="E334" s="137">
        <f>SUM(E335:E354)</f>
        <v>6615000</v>
      </c>
      <c r="F334" s="111"/>
      <c r="G334" s="12"/>
    </row>
    <row r="335" spans="1:7" ht="18.95" customHeight="1" x14ac:dyDescent="0.2">
      <c r="A335" s="67"/>
      <c r="B335" s="12" t="s">
        <v>26</v>
      </c>
      <c r="C335" s="68"/>
      <c r="D335" s="69"/>
      <c r="E335" s="70">
        <v>4341000</v>
      </c>
      <c r="F335" s="68"/>
      <c r="G335" s="12"/>
    </row>
    <row r="336" spans="1:7" ht="18.95" customHeight="1" x14ac:dyDescent="0.2">
      <c r="A336" s="27"/>
      <c r="B336" s="147" t="s">
        <v>408</v>
      </c>
      <c r="C336" s="28"/>
      <c r="D336" s="148"/>
      <c r="E336" s="149">
        <v>1092000</v>
      </c>
      <c r="F336" s="28"/>
      <c r="G336" s="12"/>
    </row>
    <row r="337" spans="1:7" ht="18.95" customHeight="1" x14ac:dyDescent="0.2">
      <c r="A337" s="22"/>
      <c r="B337" s="23" t="s">
        <v>29</v>
      </c>
      <c r="C337" s="24"/>
      <c r="D337" s="25"/>
      <c r="E337" s="26">
        <v>397000</v>
      </c>
      <c r="F337" s="24"/>
      <c r="G337" s="12"/>
    </row>
    <row r="338" spans="1:7" ht="18.95" customHeight="1" x14ac:dyDescent="0.2">
      <c r="A338" s="67"/>
      <c r="B338" s="12" t="s">
        <v>409</v>
      </c>
      <c r="C338" s="68"/>
      <c r="D338" s="69"/>
      <c r="E338" s="70">
        <v>150000</v>
      </c>
      <c r="F338" s="68"/>
      <c r="G338" s="12"/>
    </row>
    <row r="339" spans="1:7" ht="18.95" customHeight="1" x14ac:dyDescent="0.2">
      <c r="A339" s="22"/>
      <c r="B339" s="23" t="s">
        <v>410</v>
      </c>
      <c r="C339" s="24"/>
      <c r="D339" s="25"/>
      <c r="E339" s="26">
        <v>5000</v>
      </c>
      <c r="F339" s="24"/>
      <c r="G339" s="12"/>
    </row>
    <row r="340" spans="1:7" ht="18.95" customHeight="1" x14ac:dyDescent="0.2">
      <c r="A340" s="67"/>
      <c r="B340" s="12" t="s">
        <v>411</v>
      </c>
      <c r="C340" s="68"/>
      <c r="D340" s="69"/>
      <c r="E340" s="70">
        <v>50000</v>
      </c>
      <c r="F340" s="68"/>
      <c r="G340" s="12"/>
    </row>
    <row r="341" spans="1:7" ht="18.95" customHeight="1" x14ac:dyDescent="0.2">
      <c r="A341" s="22"/>
      <c r="B341" s="23" t="s">
        <v>412</v>
      </c>
      <c r="C341" s="24"/>
      <c r="D341" s="25"/>
      <c r="E341" s="26">
        <v>20000</v>
      </c>
      <c r="F341" s="24"/>
      <c r="G341" s="12"/>
    </row>
    <row r="342" spans="1:7" ht="18.95" customHeight="1" x14ac:dyDescent="0.2">
      <c r="A342" s="22"/>
      <c r="B342" s="23" t="s">
        <v>413</v>
      </c>
      <c r="C342" s="24"/>
      <c r="D342" s="25"/>
      <c r="E342" s="26">
        <v>10000</v>
      </c>
      <c r="F342" s="24"/>
      <c r="G342" s="12"/>
    </row>
    <row r="343" spans="1:7" ht="18.95" customHeight="1" x14ac:dyDescent="0.2">
      <c r="A343" s="22"/>
      <c r="B343" s="23" t="s">
        <v>414</v>
      </c>
      <c r="C343" s="24"/>
      <c r="D343" s="25"/>
      <c r="E343" s="26">
        <v>85000</v>
      </c>
      <c r="F343" s="24"/>
      <c r="G343" s="12"/>
    </row>
    <row r="344" spans="1:7" ht="18.95" customHeight="1" x14ac:dyDescent="0.2">
      <c r="A344" s="22"/>
      <c r="B344" s="23" t="s">
        <v>415</v>
      </c>
      <c r="C344" s="24"/>
      <c r="D344" s="25"/>
      <c r="E344" s="26">
        <v>90000</v>
      </c>
      <c r="F344" s="24"/>
      <c r="G344" s="12"/>
    </row>
    <row r="345" spans="1:7" ht="18.95" customHeight="1" x14ac:dyDescent="0.2">
      <c r="A345" s="22"/>
      <c r="B345" s="23" t="s">
        <v>416</v>
      </c>
      <c r="C345" s="24"/>
      <c r="D345" s="25"/>
      <c r="E345" s="26">
        <v>100000</v>
      </c>
      <c r="F345" s="24"/>
      <c r="G345" s="12"/>
    </row>
    <row r="346" spans="1:7" ht="18.95" customHeight="1" x14ac:dyDescent="0.2">
      <c r="A346" s="22"/>
      <c r="B346" s="23" t="s">
        <v>417</v>
      </c>
      <c r="C346" s="24"/>
      <c r="D346" s="25"/>
      <c r="E346" s="26">
        <v>20000</v>
      </c>
      <c r="F346" s="24"/>
      <c r="G346" s="12"/>
    </row>
    <row r="347" spans="1:7" ht="18.95" customHeight="1" x14ac:dyDescent="0.2">
      <c r="A347" s="67"/>
      <c r="B347" s="12" t="s">
        <v>418</v>
      </c>
      <c r="C347" s="68"/>
      <c r="D347" s="69"/>
      <c r="E347" s="70">
        <v>15000</v>
      </c>
      <c r="F347" s="68"/>
      <c r="G347" s="12"/>
    </row>
    <row r="348" spans="1:7" ht="18.95" customHeight="1" x14ac:dyDescent="0.2">
      <c r="A348" s="22"/>
      <c r="B348" s="23" t="s">
        <v>419</v>
      </c>
      <c r="C348" s="24"/>
      <c r="D348" s="25"/>
      <c r="E348" s="26">
        <v>5000</v>
      </c>
      <c r="F348" s="24"/>
      <c r="G348" s="12"/>
    </row>
    <row r="349" spans="1:7" ht="18.95" customHeight="1" x14ac:dyDescent="0.2">
      <c r="A349" s="22"/>
      <c r="B349" s="23" t="s">
        <v>420</v>
      </c>
      <c r="C349" s="24"/>
      <c r="D349" s="25"/>
      <c r="E349" s="26">
        <v>100000</v>
      </c>
      <c r="F349" s="24"/>
      <c r="G349" s="12"/>
    </row>
    <row r="350" spans="1:7" ht="18.95" customHeight="1" x14ac:dyDescent="0.2">
      <c r="A350" s="67"/>
      <c r="B350" s="12" t="s">
        <v>421</v>
      </c>
      <c r="C350" s="68"/>
      <c r="D350" s="69"/>
      <c r="E350" s="70">
        <v>20000</v>
      </c>
      <c r="F350" s="68"/>
      <c r="G350" s="12"/>
    </row>
    <row r="351" spans="1:7" ht="18.95" customHeight="1" x14ac:dyDescent="0.2">
      <c r="A351" s="22"/>
      <c r="B351" s="23" t="s">
        <v>422</v>
      </c>
      <c r="C351" s="24"/>
      <c r="D351" s="25"/>
      <c r="E351" s="26">
        <v>60000</v>
      </c>
      <c r="F351" s="24"/>
      <c r="G351" s="12"/>
    </row>
    <row r="352" spans="1:7" ht="18.95" customHeight="1" x14ac:dyDescent="0.2">
      <c r="A352" s="22"/>
      <c r="B352" s="23" t="s">
        <v>423</v>
      </c>
      <c r="C352" s="24"/>
      <c r="D352" s="25"/>
      <c r="E352" s="26">
        <v>25000</v>
      </c>
      <c r="F352" s="24"/>
      <c r="G352" s="12"/>
    </row>
    <row r="353" spans="1:7" ht="18.95" customHeight="1" x14ac:dyDescent="0.2">
      <c r="A353" s="22"/>
      <c r="B353" s="23" t="s">
        <v>424</v>
      </c>
      <c r="C353" s="24"/>
      <c r="D353" s="25"/>
      <c r="E353" s="26">
        <v>15000</v>
      </c>
      <c r="F353" s="24"/>
      <c r="G353" s="12"/>
    </row>
    <row r="354" spans="1:7" ht="18.95" customHeight="1" thickBot="1" x14ac:dyDescent="0.25">
      <c r="A354" s="22"/>
      <c r="B354" s="29" t="s">
        <v>425</v>
      </c>
      <c r="C354" s="24"/>
      <c r="D354" s="25"/>
      <c r="E354" s="77">
        <v>15000</v>
      </c>
      <c r="F354" s="24"/>
      <c r="G354" s="12"/>
    </row>
    <row r="355" spans="1:7" s="102" customFormat="1" ht="18.95" customHeight="1" thickTop="1" thickBot="1" x14ac:dyDescent="0.3">
      <c r="A355" s="14" t="s">
        <v>426</v>
      </c>
      <c r="B355" s="81" t="s">
        <v>427</v>
      </c>
      <c r="C355" s="82">
        <v>600000</v>
      </c>
      <c r="D355" s="83">
        <v>600000</v>
      </c>
      <c r="E355" s="84">
        <f>SUM(E356:E357)</f>
        <v>600000</v>
      </c>
      <c r="F355" s="19"/>
      <c r="G355" s="101"/>
    </row>
    <row r="356" spans="1:7" s="102" customFormat="1" ht="18.95" customHeight="1" x14ac:dyDescent="0.2">
      <c r="A356" s="217"/>
      <c r="B356" s="218" t="s">
        <v>428</v>
      </c>
      <c r="C356" s="189"/>
      <c r="D356" s="219"/>
      <c r="E356" s="57">
        <v>300000</v>
      </c>
      <c r="F356" s="220"/>
      <c r="G356" s="101"/>
    </row>
    <row r="357" spans="1:7" ht="18.95" customHeight="1" thickBot="1" x14ac:dyDescent="0.25">
      <c r="A357" s="46"/>
      <c r="B357" s="31" t="s">
        <v>429</v>
      </c>
      <c r="C357" s="32"/>
      <c r="D357" s="33"/>
      <c r="E357" s="34">
        <v>300000</v>
      </c>
      <c r="F357" s="32"/>
      <c r="G357" s="12"/>
    </row>
    <row r="358" spans="1:7" ht="21" customHeight="1" thickTop="1" thickBot="1" x14ac:dyDescent="0.3">
      <c r="A358" s="58" t="s">
        <v>430</v>
      </c>
      <c r="B358" s="36" t="s">
        <v>431</v>
      </c>
      <c r="C358" s="37">
        <v>5637000</v>
      </c>
      <c r="D358" s="38">
        <v>6019533</v>
      </c>
      <c r="E358" s="39">
        <f>SUM(E359:E382)</f>
        <v>2981000</v>
      </c>
      <c r="F358" s="59"/>
      <c r="G358" s="12"/>
    </row>
    <row r="359" spans="1:7" ht="18.95" customHeight="1" x14ac:dyDescent="0.2">
      <c r="A359" s="67"/>
      <c r="B359" s="12" t="s">
        <v>432</v>
      </c>
      <c r="C359" s="68"/>
      <c r="D359" s="69"/>
      <c r="E359" s="70">
        <v>248000</v>
      </c>
      <c r="F359" s="68"/>
      <c r="G359" s="12"/>
    </row>
    <row r="360" spans="1:7" ht="18.95" customHeight="1" x14ac:dyDescent="0.2">
      <c r="A360" s="22"/>
      <c r="B360" s="23" t="s">
        <v>408</v>
      </c>
      <c r="C360" s="24"/>
      <c r="D360" s="25"/>
      <c r="E360" s="26">
        <v>25000</v>
      </c>
      <c r="F360" s="24"/>
      <c r="G360" s="12"/>
    </row>
    <row r="361" spans="1:7" ht="18.95" customHeight="1" x14ac:dyDescent="0.2">
      <c r="A361" s="22"/>
      <c r="B361" s="23" t="s">
        <v>29</v>
      </c>
      <c r="C361" s="24"/>
      <c r="D361" s="25"/>
      <c r="E361" s="26">
        <v>14000</v>
      </c>
      <c r="F361" s="24"/>
      <c r="G361" s="12"/>
    </row>
    <row r="362" spans="1:7" ht="18.95" customHeight="1" x14ac:dyDescent="0.2">
      <c r="A362" s="22"/>
      <c r="B362" s="23" t="s">
        <v>409</v>
      </c>
      <c r="C362" s="24"/>
      <c r="D362" s="25"/>
      <c r="E362" s="26">
        <v>45000</v>
      </c>
      <c r="F362" s="24"/>
      <c r="G362" s="12"/>
    </row>
    <row r="363" spans="1:7" ht="18.95" customHeight="1" x14ac:dyDescent="0.2">
      <c r="A363" s="22"/>
      <c r="B363" s="23" t="s">
        <v>433</v>
      </c>
      <c r="C363" s="24"/>
      <c r="D363" s="25"/>
      <c r="E363" s="26">
        <v>1000</v>
      </c>
      <c r="F363" s="24"/>
      <c r="G363" s="12"/>
    </row>
    <row r="364" spans="1:7" ht="18.95" customHeight="1" x14ac:dyDescent="0.2">
      <c r="A364" s="22"/>
      <c r="B364" s="23" t="s">
        <v>434</v>
      </c>
      <c r="C364" s="24"/>
      <c r="D364" s="25"/>
      <c r="E364" s="26">
        <v>100000</v>
      </c>
      <c r="F364" s="24"/>
      <c r="G364" s="12"/>
    </row>
    <row r="365" spans="1:7" ht="18.95" customHeight="1" x14ac:dyDescent="0.2">
      <c r="A365" s="22"/>
      <c r="B365" s="23" t="s">
        <v>412</v>
      </c>
      <c r="C365" s="24"/>
      <c r="D365" s="25"/>
      <c r="E365" s="26">
        <v>40000</v>
      </c>
      <c r="F365" s="24"/>
      <c r="G365" s="12"/>
    </row>
    <row r="366" spans="1:7" ht="18.95" customHeight="1" x14ac:dyDescent="0.2">
      <c r="A366" s="22"/>
      <c r="B366" s="23" t="s">
        <v>413</v>
      </c>
      <c r="C366" s="24"/>
      <c r="D366" s="25"/>
      <c r="E366" s="26">
        <v>70000</v>
      </c>
      <c r="F366" s="24"/>
      <c r="G366" s="12"/>
    </row>
    <row r="367" spans="1:7" ht="18.95" customHeight="1" x14ac:dyDescent="0.2">
      <c r="A367" s="22"/>
      <c r="B367" s="23" t="s">
        <v>414</v>
      </c>
      <c r="C367" s="24"/>
      <c r="D367" s="25"/>
      <c r="E367" s="26">
        <v>360000</v>
      </c>
      <c r="F367" s="24"/>
      <c r="G367" s="12"/>
    </row>
    <row r="368" spans="1:7" ht="18.95" customHeight="1" x14ac:dyDescent="0.2">
      <c r="A368" s="22"/>
      <c r="B368" s="23" t="s">
        <v>415</v>
      </c>
      <c r="C368" s="24"/>
      <c r="D368" s="25"/>
      <c r="E368" s="26">
        <v>340000</v>
      </c>
      <c r="F368" s="24"/>
      <c r="G368" s="12"/>
    </row>
    <row r="369" spans="1:7" ht="18.95" customHeight="1" x14ac:dyDescent="0.2">
      <c r="A369" s="22"/>
      <c r="B369" s="23" t="s">
        <v>416</v>
      </c>
      <c r="C369" s="24"/>
      <c r="D369" s="25"/>
      <c r="E369" s="26">
        <v>130000</v>
      </c>
      <c r="F369" s="24"/>
      <c r="G369" s="12"/>
    </row>
    <row r="370" spans="1:7" ht="18.95" customHeight="1" x14ac:dyDescent="0.2">
      <c r="A370" s="22"/>
      <c r="B370" s="23" t="s">
        <v>417</v>
      </c>
      <c r="C370" s="24"/>
      <c r="D370" s="25"/>
      <c r="E370" s="26">
        <v>6000</v>
      </c>
      <c r="F370" s="24"/>
      <c r="G370" s="12"/>
    </row>
    <row r="371" spans="1:7" ht="18.95" customHeight="1" x14ac:dyDescent="0.2">
      <c r="A371" s="22"/>
      <c r="B371" s="23" t="s">
        <v>435</v>
      </c>
      <c r="C371" s="24"/>
      <c r="D371" s="25"/>
      <c r="E371" s="26">
        <v>8000</v>
      </c>
      <c r="F371" s="24"/>
      <c r="G371" s="12"/>
    </row>
    <row r="372" spans="1:7" ht="18.95" customHeight="1" x14ac:dyDescent="0.2">
      <c r="A372" s="22"/>
      <c r="B372" s="23" t="s">
        <v>436</v>
      </c>
      <c r="C372" s="24"/>
      <c r="D372" s="25"/>
      <c r="E372" s="26">
        <v>10000</v>
      </c>
      <c r="F372" s="24"/>
      <c r="G372" s="12"/>
    </row>
    <row r="373" spans="1:7" ht="18.95" customHeight="1" x14ac:dyDescent="0.2">
      <c r="A373" s="22"/>
      <c r="B373" s="23" t="s">
        <v>422</v>
      </c>
      <c r="C373" s="24"/>
      <c r="D373" s="25"/>
      <c r="E373" s="26">
        <v>50000</v>
      </c>
      <c r="F373" s="24"/>
      <c r="G373" s="12"/>
    </row>
    <row r="374" spans="1:7" ht="18.95" customHeight="1" x14ac:dyDescent="0.2">
      <c r="A374" s="22"/>
      <c r="B374" s="23" t="s">
        <v>423</v>
      </c>
      <c r="C374" s="24"/>
      <c r="D374" s="25"/>
      <c r="E374" s="26">
        <v>300000</v>
      </c>
      <c r="F374" s="24"/>
      <c r="G374" s="12"/>
    </row>
    <row r="375" spans="1:7" ht="18.95" customHeight="1" x14ac:dyDescent="0.2">
      <c r="A375" s="22"/>
      <c r="B375" s="23" t="s">
        <v>424</v>
      </c>
      <c r="C375" s="24"/>
      <c r="D375" s="25"/>
      <c r="E375" s="26">
        <v>10000</v>
      </c>
      <c r="F375" s="24"/>
      <c r="G375" s="12"/>
    </row>
    <row r="376" spans="1:7" ht="18.95" customHeight="1" x14ac:dyDescent="0.2">
      <c r="A376" s="22"/>
      <c r="B376" s="23" t="s">
        <v>437</v>
      </c>
      <c r="C376" s="24"/>
      <c r="D376" s="25"/>
      <c r="E376" s="26">
        <v>4000</v>
      </c>
      <c r="F376" s="24"/>
      <c r="G376" s="12"/>
    </row>
    <row r="377" spans="1:7" ht="18.95" customHeight="1" x14ac:dyDescent="0.2">
      <c r="A377" s="22"/>
      <c r="B377" s="23" t="s">
        <v>438</v>
      </c>
      <c r="C377" s="24"/>
      <c r="D377" s="25"/>
      <c r="E377" s="26">
        <v>30000</v>
      </c>
      <c r="F377" s="24"/>
      <c r="G377" s="12"/>
    </row>
    <row r="378" spans="1:7" ht="18.95" customHeight="1" x14ac:dyDescent="0.2">
      <c r="A378" s="22"/>
      <c r="B378" s="23" t="s">
        <v>439</v>
      </c>
      <c r="C378" s="24"/>
      <c r="D378" s="25"/>
      <c r="E378" s="26">
        <v>30000</v>
      </c>
      <c r="F378" s="24"/>
      <c r="G378" s="12"/>
    </row>
    <row r="379" spans="1:7" ht="18.95" customHeight="1" x14ac:dyDescent="0.2">
      <c r="A379" s="22"/>
      <c r="B379" s="23" t="s">
        <v>440</v>
      </c>
      <c r="C379" s="24"/>
      <c r="D379" s="25"/>
      <c r="E379" s="26">
        <v>1000000</v>
      </c>
      <c r="F379" s="24"/>
      <c r="G379" s="12"/>
    </row>
    <row r="380" spans="1:7" ht="18.95" customHeight="1" x14ac:dyDescent="0.2">
      <c r="A380" s="22"/>
      <c r="B380" s="23" t="s">
        <v>441</v>
      </c>
      <c r="C380" s="24"/>
      <c r="D380" s="25"/>
      <c r="E380" s="26">
        <v>30000</v>
      </c>
      <c r="F380" s="24"/>
      <c r="G380" s="12"/>
    </row>
    <row r="381" spans="1:7" ht="18.95" customHeight="1" x14ac:dyDescent="0.2">
      <c r="A381" s="22"/>
      <c r="B381" s="23" t="s">
        <v>442</v>
      </c>
      <c r="C381" s="24"/>
      <c r="D381" s="25"/>
      <c r="E381" s="26">
        <v>30000</v>
      </c>
      <c r="F381" s="24"/>
      <c r="G381" s="12"/>
    </row>
    <row r="382" spans="1:7" ht="15.75" thickBot="1" x14ac:dyDescent="0.25">
      <c r="A382" s="71"/>
      <c r="B382" s="78" t="s">
        <v>443</v>
      </c>
      <c r="C382" s="76"/>
      <c r="D382" s="79"/>
      <c r="E382" s="75">
        <v>100000</v>
      </c>
      <c r="F382" s="73"/>
      <c r="G382" s="12"/>
    </row>
    <row r="383" spans="1:7" ht="21" customHeight="1" thickTop="1" thickBot="1" x14ac:dyDescent="0.3">
      <c r="A383" s="14" t="s">
        <v>444</v>
      </c>
      <c r="B383" s="15" t="s">
        <v>445</v>
      </c>
      <c r="C383" s="16">
        <v>3103000</v>
      </c>
      <c r="D383" s="17">
        <v>3555000</v>
      </c>
      <c r="E383" s="18">
        <f>SUM(E384:E394)</f>
        <v>3103000</v>
      </c>
      <c r="F383" s="19"/>
      <c r="G383" s="12"/>
    </row>
    <row r="384" spans="1:7" ht="21" customHeight="1" x14ac:dyDescent="0.2">
      <c r="A384" s="40"/>
      <c r="B384" s="41" t="s">
        <v>446</v>
      </c>
      <c r="C384" s="42"/>
      <c r="D384" s="43"/>
      <c r="E384" s="93">
        <v>140000</v>
      </c>
      <c r="F384" s="45"/>
      <c r="G384" s="12"/>
    </row>
    <row r="385" spans="1:7" ht="21" customHeight="1" x14ac:dyDescent="0.2">
      <c r="A385" s="22"/>
      <c r="B385" s="86" t="s">
        <v>447</v>
      </c>
      <c r="C385" s="87"/>
      <c r="D385" s="88"/>
      <c r="E385" s="89">
        <v>40000</v>
      </c>
      <c r="F385" s="24"/>
      <c r="G385" s="12"/>
    </row>
    <row r="386" spans="1:7" ht="18.95" customHeight="1" x14ac:dyDescent="0.2">
      <c r="A386" s="67"/>
      <c r="B386" s="12" t="s">
        <v>448</v>
      </c>
      <c r="C386" s="68"/>
      <c r="D386" s="69"/>
      <c r="E386" s="203">
        <v>1723000</v>
      </c>
      <c r="F386" s="68"/>
      <c r="G386" s="12"/>
    </row>
    <row r="387" spans="1:7" ht="18.95" customHeight="1" x14ac:dyDescent="0.2">
      <c r="A387" s="22"/>
      <c r="B387" s="23" t="s">
        <v>449</v>
      </c>
      <c r="C387" s="24"/>
      <c r="D387" s="25"/>
      <c r="E387" s="77">
        <v>156000</v>
      </c>
      <c r="F387" s="24"/>
      <c r="G387" s="12"/>
    </row>
    <row r="388" spans="1:7" ht="18.95" customHeight="1" x14ac:dyDescent="0.2">
      <c r="A388" s="22"/>
      <c r="B388" s="23" t="s">
        <v>450</v>
      </c>
      <c r="C388" s="24"/>
      <c r="D388" s="25"/>
      <c r="E388" s="77">
        <v>126000</v>
      </c>
      <c r="F388" s="24"/>
      <c r="G388" s="12"/>
    </row>
    <row r="389" spans="1:7" ht="18.95" customHeight="1" x14ac:dyDescent="0.2">
      <c r="A389" s="22"/>
      <c r="B389" s="23" t="s">
        <v>451</v>
      </c>
      <c r="C389" s="24"/>
      <c r="D389" s="25"/>
      <c r="E389" s="77">
        <v>440000</v>
      </c>
      <c r="F389" s="24"/>
      <c r="G389" s="12"/>
    </row>
    <row r="390" spans="1:7" ht="18.95" customHeight="1" x14ac:dyDescent="0.2">
      <c r="A390" s="22"/>
      <c r="B390" s="23" t="s">
        <v>452</v>
      </c>
      <c r="C390" s="24"/>
      <c r="D390" s="25"/>
      <c r="E390" s="77">
        <v>190000</v>
      </c>
      <c r="F390" s="24"/>
      <c r="G390" s="12"/>
    </row>
    <row r="391" spans="1:7" ht="18.95" customHeight="1" x14ac:dyDescent="0.2">
      <c r="A391" s="22"/>
      <c r="B391" s="23" t="s">
        <v>453</v>
      </c>
      <c r="C391" s="24"/>
      <c r="D391" s="25"/>
      <c r="E391" s="77">
        <v>30000</v>
      </c>
      <c r="F391" s="24"/>
      <c r="G391" s="12"/>
    </row>
    <row r="392" spans="1:7" ht="18.95" customHeight="1" x14ac:dyDescent="0.2">
      <c r="A392" s="67"/>
      <c r="B392" s="23" t="s">
        <v>454</v>
      </c>
      <c r="C392" s="24"/>
      <c r="D392" s="25"/>
      <c r="E392" s="77">
        <v>192000</v>
      </c>
      <c r="F392" s="68"/>
      <c r="G392" s="12"/>
    </row>
    <row r="393" spans="1:7" ht="18.95" customHeight="1" x14ac:dyDescent="0.2">
      <c r="A393" s="22"/>
      <c r="B393" s="78" t="s">
        <v>455</v>
      </c>
      <c r="C393" s="76"/>
      <c r="D393" s="79"/>
      <c r="E393" s="157">
        <v>48000</v>
      </c>
      <c r="F393" s="24"/>
      <c r="G393" s="12"/>
    </row>
    <row r="394" spans="1:7" ht="18.95" customHeight="1" thickBot="1" x14ac:dyDescent="0.25">
      <c r="A394" s="30"/>
      <c r="B394" s="221" t="s">
        <v>456</v>
      </c>
      <c r="C394" s="35"/>
      <c r="D394" s="145"/>
      <c r="E394" s="159">
        <v>18000</v>
      </c>
      <c r="F394" s="35"/>
      <c r="G394" s="12"/>
    </row>
    <row r="395" spans="1:7" ht="18.95" customHeight="1" thickTop="1" thickBot="1" x14ac:dyDescent="0.3">
      <c r="A395" s="58" t="s">
        <v>457</v>
      </c>
      <c r="B395" s="36" t="s">
        <v>458</v>
      </c>
      <c r="C395" s="37">
        <v>0</v>
      </c>
      <c r="D395" s="38">
        <v>583000</v>
      </c>
      <c r="E395" s="39">
        <f>SUM(E396)</f>
        <v>0</v>
      </c>
      <c r="F395" s="59"/>
      <c r="G395" s="12"/>
    </row>
    <row r="396" spans="1:7" ht="18.95" customHeight="1" thickBot="1" x14ac:dyDescent="0.25">
      <c r="A396" s="213"/>
      <c r="B396" s="139"/>
      <c r="C396" s="140"/>
      <c r="D396" s="141"/>
      <c r="E396" s="142">
        <v>0</v>
      </c>
      <c r="F396" s="140"/>
      <c r="G396" s="12"/>
    </row>
    <row r="397" spans="1:7" ht="18.95" customHeight="1" thickTop="1" thickBot="1" x14ac:dyDescent="0.3">
      <c r="A397" s="58" t="s">
        <v>459</v>
      </c>
      <c r="B397" s="36" t="s">
        <v>460</v>
      </c>
      <c r="C397" s="37">
        <v>0</v>
      </c>
      <c r="D397" s="38">
        <v>0</v>
      </c>
      <c r="E397" s="39">
        <f>SUM(E398)</f>
        <v>0</v>
      </c>
      <c r="F397" s="59"/>
      <c r="G397" s="12"/>
    </row>
    <row r="398" spans="1:7" ht="18.95" customHeight="1" thickBot="1" x14ac:dyDescent="0.25">
      <c r="A398" s="60"/>
      <c r="B398" s="61"/>
      <c r="C398" s="62"/>
      <c r="D398" s="63"/>
      <c r="E398" s="64">
        <v>0</v>
      </c>
      <c r="F398" s="62"/>
      <c r="G398" s="12"/>
    </row>
    <row r="399" spans="1:7" ht="21" customHeight="1" thickTop="1" thickBot="1" x14ac:dyDescent="0.3">
      <c r="A399" s="58" t="s">
        <v>461</v>
      </c>
      <c r="B399" s="36" t="s">
        <v>462</v>
      </c>
      <c r="C399" s="37">
        <v>77158000</v>
      </c>
      <c r="D399" s="38">
        <v>86999109.349999994</v>
      </c>
      <c r="E399" s="39">
        <f>SUM(E400:E455)</f>
        <v>77332000</v>
      </c>
      <c r="F399" s="59"/>
      <c r="G399" s="12"/>
    </row>
    <row r="400" spans="1:7" ht="18.95" customHeight="1" x14ac:dyDescent="0.2">
      <c r="A400" s="222"/>
      <c r="B400" s="78" t="s">
        <v>463</v>
      </c>
      <c r="C400" s="76"/>
      <c r="D400" s="79"/>
      <c r="E400" s="75">
        <v>43946000</v>
      </c>
      <c r="F400" s="223"/>
      <c r="G400" s="12"/>
    </row>
    <row r="401" spans="1:7" ht="18.95" customHeight="1" x14ac:dyDescent="0.2">
      <c r="A401" s="22"/>
      <c r="B401" s="23" t="s">
        <v>464</v>
      </c>
      <c r="C401" s="24"/>
      <c r="D401" s="25"/>
      <c r="E401" s="26">
        <v>1354000</v>
      </c>
      <c r="F401" s="24"/>
      <c r="G401" s="12"/>
    </row>
    <row r="402" spans="1:7" ht="18.95" customHeight="1" x14ac:dyDescent="0.2">
      <c r="A402" s="22"/>
      <c r="B402" s="23" t="s">
        <v>465</v>
      </c>
      <c r="C402" s="24"/>
      <c r="D402" s="25"/>
      <c r="E402" s="26">
        <v>60000</v>
      </c>
      <c r="F402" s="24"/>
      <c r="G402" s="12"/>
    </row>
    <row r="403" spans="1:7" ht="18.95" customHeight="1" x14ac:dyDescent="0.2">
      <c r="A403" s="22"/>
      <c r="B403" s="23" t="s">
        <v>466</v>
      </c>
      <c r="C403" s="24"/>
      <c r="D403" s="25"/>
      <c r="E403" s="26">
        <v>590000</v>
      </c>
      <c r="F403" s="24"/>
      <c r="G403" s="12"/>
    </row>
    <row r="404" spans="1:7" ht="18.95" customHeight="1" x14ac:dyDescent="0.2">
      <c r="A404" s="22"/>
      <c r="B404" s="23" t="s">
        <v>467</v>
      </c>
      <c r="C404" s="24"/>
      <c r="D404" s="25"/>
      <c r="E404" s="26">
        <v>350000</v>
      </c>
      <c r="F404" s="24"/>
      <c r="G404" s="12"/>
    </row>
    <row r="405" spans="1:7" ht="18.95" customHeight="1" x14ac:dyDescent="0.2">
      <c r="A405" s="22"/>
      <c r="B405" s="23" t="s">
        <v>468</v>
      </c>
      <c r="C405" s="24"/>
      <c r="D405" s="25"/>
      <c r="E405" s="26">
        <v>62000</v>
      </c>
      <c r="F405" s="24"/>
      <c r="G405" s="12"/>
    </row>
    <row r="406" spans="1:7" ht="18.95" customHeight="1" x14ac:dyDescent="0.2">
      <c r="A406" s="224"/>
      <c r="B406" s="23" t="s">
        <v>469</v>
      </c>
      <c r="C406" s="24"/>
      <c r="D406" s="25"/>
      <c r="E406" s="26">
        <v>11041000</v>
      </c>
      <c r="F406" s="225"/>
      <c r="G406" s="12"/>
    </row>
    <row r="407" spans="1:7" ht="18.95" customHeight="1" x14ac:dyDescent="0.2">
      <c r="A407" s="22"/>
      <c r="B407" s="23" t="s">
        <v>470</v>
      </c>
      <c r="C407" s="24"/>
      <c r="D407" s="25"/>
      <c r="E407" s="26">
        <v>341000</v>
      </c>
      <c r="F407" s="24"/>
      <c r="G407" s="12"/>
    </row>
    <row r="408" spans="1:7" ht="18.95" customHeight="1" x14ac:dyDescent="0.2">
      <c r="A408" s="22"/>
      <c r="B408" s="23" t="s">
        <v>471</v>
      </c>
      <c r="C408" s="24"/>
      <c r="D408" s="25"/>
      <c r="E408" s="26">
        <v>17000</v>
      </c>
      <c r="F408" s="24"/>
      <c r="G408" s="12"/>
    </row>
    <row r="409" spans="1:7" ht="18.95" customHeight="1" x14ac:dyDescent="0.2">
      <c r="A409" s="22"/>
      <c r="B409" s="23" t="s">
        <v>472</v>
      </c>
      <c r="C409" s="24"/>
      <c r="D409" s="25"/>
      <c r="E409" s="26">
        <v>148000</v>
      </c>
      <c r="F409" s="24"/>
      <c r="G409" s="12"/>
    </row>
    <row r="410" spans="1:7" ht="18.95" customHeight="1" x14ac:dyDescent="0.2">
      <c r="A410" s="22"/>
      <c r="B410" s="23" t="s">
        <v>473</v>
      </c>
      <c r="C410" s="76"/>
      <c r="D410" s="79"/>
      <c r="E410" s="75">
        <v>55000</v>
      </c>
      <c r="F410" s="24"/>
      <c r="G410" s="12"/>
    </row>
    <row r="411" spans="1:7" ht="18.95" customHeight="1" x14ac:dyDescent="0.2">
      <c r="A411" s="224"/>
      <c r="B411" s="23" t="s">
        <v>474</v>
      </c>
      <c r="C411" s="24"/>
      <c r="D411" s="25"/>
      <c r="E411" s="26">
        <v>4007000</v>
      </c>
      <c r="F411" s="225"/>
      <c r="G411" s="12"/>
    </row>
    <row r="412" spans="1:7" ht="18.95" customHeight="1" x14ac:dyDescent="0.2">
      <c r="A412" s="22"/>
      <c r="B412" s="23" t="s">
        <v>475</v>
      </c>
      <c r="C412" s="24"/>
      <c r="D412" s="25"/>
      <c r="E412" s="26">
        <v>124000</v>
      </c>
      <c r="F412" s="24"/>
      <c r="G412" s="12"/>
    </row>
    <row r="413" spans="1:7" ht="18.95" customHeight="1" x14ac:dyDescent="0.2">
      <c r="A413" s="22"/>
      <c r="B413" s="23" t="s">
        <v>476</v>
      </c>
      <c r="C413" s="24"/>
      <c r="D413" s="25"/>
      <c r="E413" s="26">
        <v>7000</v>
      </c>
      <c r="F413" s="24"/>
      <c r="G413" s="12"/>
    </row>
    <row r="414" spans="1:7" ht="18.95" customHeight="1" x14ac:dyDescent="0.2">
      <c r="A414" s="22"/>
      <c r="B414" s="23" t="s">
        <v>477</v>
      </c>
      <c r="C414" s="24"/>
      <c r="D414" s="25"/>
      <c r="E414" s="26">
        <v>52000</v>
      </c>
      <c r="F414" s="24"/>
      <c r="G414" s="12"/>
    </row>
    <row r="415" spans="1:7" ht="18.95" customHeight="1" x14ac:dyDescent="0.2">
      <c r="A415" s="22"/>
      <c r="B415" s="23" t="s">
        <v>478</v>
      </c>
      <c r="C415" s="24"/>
      <c r="D415" s="25"/>
      <c r="E415" s="26">
        <v>20000</v>
      </c>
      <c r="F415" s="24"/>
      <c r="G415" s="12"/>
    </row>
    <row r="416" spans="1:7" ht="18.95" customHeight="1" x14ac:dyDescent="0.2">
      <c r="A416" s="22"/>
      <c r="B416" s="23" t="s">
        <v>479</v>
      </c>
      <c r="C416" s="24"/>
      <c r="D416" s="25"/>
      <c r="E416" s="26">
        <v>218000</v>
      </c>
      <c r="F416" s="24"/>
      <c r="G416" s="12"/>
    </row>
    <row r="417" spans="1:7" ht="18.95" customHeight="1" x14ac:dyDescent="0.2">
      <c r="A417" s="22"/>
      <c r="B417" s="23" t="s">
        <v>480</v>
      </c>
      <c r="C417" s="24"/>
      <c r="D417" s="25"/>
      <c r="E417" s="26">
        <v>460000</v>
      </c>
      <c r="F417" s="24"/>
      <c r="G417" s="12"/>
    </row>
    <row r="418" spans="1:7" ht="18.95" customHeight="1" x14ac:dyDescent="0.2">
      <c r="A418" s="22"/>
      <c r="B418" s="23" t="s">
        <v>481</v>
      </c>
      <c r="C418" s="24"/>
      <c r="D418" s="25"/>
      <c r="E418" s="26">
        <v>40000</v>
      </c>
      <c r="F418" s="24"/>
      <c r="G418" s="12"/>
    </row>
    <row r="419" spans="1:7" ht="18.95" customHeight="1" x14ac:dyDescent="0.2">
      <c r="A419" s="22"/>
      <c r="B419" s="23" t="s">
        <v>482</v>
      </c>
      <c r="C419" s="24"/>
      <c r="D419" s="25"/>
      <c r="E419" s="26">
        <v>80000</v>
      </c>
      <c r="F419" s="24"/>
      <c r="G419" s="12"/>
    </row>
    <row r="420" spans="1:7" ht="18.95" customHeight="1" x14ac:dyDescent="0.2">
      <c r="A420" s="22"/>
      <c r="B420" s="23" t="s">
        <v>433</v>
      </c>
      <c r="C420" s="24"/>
      <c r="D420" s="25"/>
      <c r="E420" s="26">
        <v>150000</v>
      </c>
      <c r="F420" s="24"/>
      <c r="G420" s="12"/>
    </row>
    <row r="421" spans="1:7" ht="18.95" customHeight="1" x14ac:dyDescent="0.2">
      <c r="A421" s="22"/>
      <c r="B421" s="23" t="s">
        <v>483</v>
      </c>
      <c r="C421" s="24"/>
      <c r="D421" s="25"/>
      <c r="E421" s="26">
        <v>700000</v>
      </c>
      <c r="F421" s="24"/>
      <c r="G421" s="12"/>
    </row>
    <row r="422" spans="1:7" ht="18.95" customHeight="1" x14ac:dyDescent="0.2">
      <c r="A422" s="22"/>
      <c r="B422" s="23" t="s">
        <v>412</v>
      </c>
      <c r="C422" s="24"/>
      <c r="D422" s="25"/>
      <c r="E422" s="26">
        <v>900000</v>
      </c>
      <c r="F422" s="24"/>
      <c r="G422" s="12"/>
    </row>
    <row r="423" spans="1:7" ht="18.95" customHeight="1" x14ac:dyDescent="0.2">
      <c r="A423" s="22"/>
      <c r="B423" s="23" t="s">
        <v>413</v>
      </c>
      <c r="C423" s="24"/>
      <c r="D423" s="25"/>
      <c r="E423" s="26">
        <v>150000</v>
      </c>
      <c r="F423" s="24"/>
      <c r="G423" s="12"/>
    </row>
    <row r="424" spans="1:7" ht="18.95" customHeight="1" x14ac:dyDescent="0.2">
      <c r="A424" s="22"/>
      <c r="B424" s="23" t="s">
        <v>414</v>
      </c>
      <c r="C424" s="24"/>
      <c r="D424" s="25"/>
      <c r="E424" s="26">
        <v>680000</v>
      </c>
      <c r="F424" s="24"/>
      <c r="G424" s="12"/>
    </row>
    <row r="425" spans="1:7" ht="18.95" customHeight="1" x14ac:dyDescent="0.2">
      <c r="A425" s="22"/>
      <c r="B425" s="23" t="s">
        <v>415</v>
      </c>
      <c r="C425" s="24"/>
      <c r="D425" s="25"/>
      <c r="E425" s="26">
        <v>995000</v>
      </c>
      <c r="F425" s="24"/>
      <c r="G425" s="12"/>
    </row>
    <row r="426" spans="1:7" ht="18.95" customHeight="1" x14ac:dyDescent="0.2">
      <c r="A426" s="22"/>
      <c r="B426" s="23" t="s">
        <v>416</v>
      </c>
      <c r="C426" s="24"/>
      <c r="D426" s="25"/>
      <c r="E426" s="26">
        <v>260000</v>
      </c>
      <c r="F426" s="24"/>
      <c r="G426" s="12"/>
    </row>
    <row r="427" spans="1:7" ht="18.95" customHeight="1" x14ac:dyDescent="0.2">
      <c r="A427" s="22"/>
      <c r="B427" s="23" t="s">
        <v>484</v>
      </c>
      <c r="C427" s="24"/>
      <c r="D427" s="25"/>
      <c r="E427" s="26">
        <v>1900000</v>
      </c>
      <c r="F427" s="24"/>
      <c r="G427" s="12"/>
    </row>
    <row r="428" spans="1:7" ht="18.95" customHeight="1" x14ac:dyDescent="0.2">
      <c r="A428" s="22"/>
      <c r="B428" s="23" t="s">
        <v>417</v>
      </c>
      <c r="C428" s="24"/>
      <c r="D428" s="25"/>
      <c r="E428" s="26">
        <v>600000</v>
      </c>
      <c r="F428" s="24"/>
      <c r="G428" s="12"/>
    </row>
    <row r="429" spans="1:7" ht="18.95" customHeight="1" x14ac:dyDescent="0.2">
      <c r="A429" s="22"/>
      <c r="B429" s="23" t="s">
        <v>485</v>
      </c>
      <c r="C429" s="24"/>
      <c r="D429" s="25"/>
      <c r="E429" s="26">
        <v>500000</v>
      </c>
      <c r="F429" s="24"/>
      <c r="G429" s="12"/>
    </row>
    <row r="430" spans="1:7" ht="18.95" customHeight="1" x14ac:dyDescent="0.2">
      <c r="A430" s="22"/>
      <c r="B430" s="23" t="s">
        <v>436</v>
      </c>
      <c r="C430" s="24"/>
      <c r="D430" s="25"/>
      <c r="E430" s="26">
        <v>500000</v>
      </c>
      <c r="F430" s="24"/>
      <c r="G430" s="12"/>
    </row>
    <row r="431" spans="1:7" ht="18.95" customHeight="1" x14ac:dyDescent="0.2">
      <c r="A431" s="22"/>
      <c r="B431" s="23" t="s">
        <v>486</v>
      </c>
      <c r="C431" s="24"/>
      <c r="D431" s="25"/>
      <c r="E431" s="26">
        <v>1660000</v>
      </c>
      <c r="F431" s="24"/>
      <c r="G431" s="12"/>
    </row>
    <row r="432" spans="1:7" ht="18.95" customHeight="1" x14ac:dyDescent="0.2">
      <c r="A432" s="22"/>
      <c r="B432" s="23" t="s">
        <v>422</v>
      </c>
      <c r="C432" s="24"/>
      <c r="D432" s="25"/>
      <c r="E432" s="26">
        <v>1090000</v>
      </c>
      <c r="F432" s="24"/>
      <c r="G432" s="12"/>
    </row>
    <row r="433" spans="1:7" ht="18.95" customHeight="1" x14ac:dyDescent="0.2">
      <c r="A433" s="22"/>
      <c r="B433" s="23" t="s">
        <v>487</v>
      </c>
      <c r="C433" s="24"/>
      <c r="D433" s="25"/>
      <c r="E433" s="26">
        <v>1105000</v>
      </c>
      <c r="F433" s="24"/>
      <c r="G433" s="12"/>
    </row>
    <row r="434" spans="1:7" ht="18.95" customHeight="1" x14ac:dyDescent="0.2">
      <c r="A434" s="22"/>
      <c r="B434" s="23" t="s">
        <v>423</v>
      </c>
      <c r="C434" s="24"/>
      <c r="D434" s="25"/>
      <c r="E434" s="26">
        <v>770000</v>
      </c>
      <c r="F434" s="24"/>
      <c r="G434" s="12"/>
    </row>
    <row r="435" spans="1:7" ht="18.95" customHeight="1" x14ac:dyDescent="0.2">
      <c r="A435" s="22"/>
      <c r="B435" s="23" t="s">
        <v>488</v>
      </c>
      <c r="C435" s="24"/>
      <c r="D435" s="25"/>
      <c r="E435" s="26">
        <v>15000</v>
      </c>
      <c r="F435" s="24"/>
      <c r="G435" s="12"/>
    </row>
    <row r="436" spans="1:7" ht="18.95" customHeight="1" x14ac:dyDescent="0.2">
      <c r="A436" s="22"/>
      <c r="B436" s="23" t="s">
        <v>489</v>
      </c>
      <c r="C436" s="24"/>
      <c r="D436" s="25"/>
      <c r="E436" s="26">
        <v>630000</v>
      </c>
      <c r="F436" s="24"/>
      <c r="G436" s="12"/>
    </row>
    <row r="437" spans="1:7" ht="18.95" customHeight="1" x14ac:dyDescent="0.2">
      <c r="A437" s="22"/>
      <c r="B437" s="23" t="s">
        <v>424</v>
      </c>
      <c r="C437" s="24"/>
      <c r="D437" s="25"/>
      <c r="E437" s="26">
        <v>140000</v>
      </c>
      <c r="F437" s="24"/>
      <c r="G437" s="12"/>
    </row>
    <row r="438" spans="1:7" ht="18.95" customHeight="1" x14ac:dyDescent="0.2">
      <c r="A438" s="67"/>
      <c r="B438" s="12" t="s">
        <v>490</v>
      </c>
      <c r="C438" s="68"/>
      <c r="D438" s="69"/>
      <c r="E438" s="70">
        <v>150000</v>
      </c>
      <c r="F438" s="68"/>
      <c r="G438" s="12"/>
    </row>
    <row r="439" spans="1:7" ht="18.95" customHeight="1" x14ac:dyDescent="0.2">
      <c r="A439" s="22"/>
      <c r="B439" s="23" t="s">
        <v>491</v>
      </c>
      <c r="C439" s="24"/>
      <c r="D439" s="25"/>
      <c r="E439" s="26">
        <v>50000</v>
      </c>
      <c r="F439" s="24"/>
      <c r="G439" s="12"/>
    </row>
    <row r="440" spans="1:7" ht="18.95" customHeight="1" x14ac:dyDescent="0.2">
      <c r="A440" s="22"/>
      <c r="B440" s="23" t="s">
        <v>492</v>
      </c>
      <c r="C440" s="24"/>
      <c r="D440" s="25"/>
      <c r="E440" s="26">
        <v>50000</v>
      </c>
      <c r="F440" s="24"/>
      <c r="G440" s="12"/>
    </row>
    <row r="441" spans="1:7" ht="18.95" customHeight="1" x14ac:dyDescent="0.2">
      <c r="A441" s="22"/>
      <c r="B441" s="23" t="s">
        <v>493</v>
      </c>
      <c r="C441" s="24"/>
      <c r="D441" s="25"/>
      <c r="E441" s="26">
        <v>50000</v>
      </c>
      <c r="F441" s="24"/>
      <c r="G441" s="12"/>
    </row>
    <row r="442" spans="1:7" ht="18.95" customHeight="1" x14ac:dyDescent="0.2">
      <c r="A442" s="22"/>
      <c r="B442" s="23" t="s">
        <v>494</v>
      </c>
      <c r="C442" s="24"/>
      <c r="D442" s="25"/>
      <c r="E442" s="26">
        <v>25000</v>
      </c>
      <c r="F442" s="24"/>
      <c r="G442" s="12"/>
    </row>
    <row r="443" spans="1:7" ht="18.95" customHeight="1" x14ac:dyDescent="0.2">
      <c r="A443" s="22"/>
      <c r="B443" s="23" t="s">
        <v>495</v>
      </c>
      <c r="C443" s="24"/>
      <c r="D443" s="25"/>
      <c r="E443" s="77">
        <v>30000</v>
      </c>
      <c r="F443" s="24"/>
      <c r="G443" s="12"/>
    </row>
    <row r="444" spans="1:7" ht="18.95" customHeight="1" x14ac:dyDescent="0.2">
      <c r="A444" s="22"/>
      <c r="B444" s="23" t="s">
        <v>496</v>
      </c>
      <c r="C444" s="76"/>
      <c r="D444" s="79"/>
      <c r="E444" s="75">
        <v>15000</v>
      </c>
      <c r="F444" s="24"/>
      <c r="G444" s="12"/>
    </row>
    <row r="445" spans="1:7" ht="18.95" customHeight="1" x14ac:dyDescent="0.2">
      <c r="A445" s="22"/>
      <c r="B445" s="23" t="s">
        <v>497</v>
      </c>
      <c r="C445" s="24"/>
      <c r="D445" s="25"/>
      <c r="E445" s="26">
        <v>10000</v>
      </c>
      <c r="F445" s="24"/>
      <c r="G445" s="12"/>
    </row>
    <row r="446" spans="1:7" ht="18.95" customHeight="1" x14ac:dyDescent="0.2">
      <c r="A446" s="22"/>
      <c r="B446" s="23" t="s">
        <v>498</v>
      </c>
      <c r="C446" s="24"/>
      <c r="D446" s="25"/>
      <c r="E446" s="26">
        <v>20000</v>
      </c>
      <c r="F446" s="24"/>
      <c r="G446" s="12"/>
    </row>
    <row r="447" spans="1:7" ht="18.95" customHeight="1" x14ac:dyDescent="0.2">
      <c r="A447" s="22"/>
      <c r="B447" s="23" t="s">
        <v>499</v>
      </c>
      <c r="C447" s="24"/>
      <c r="D447" s="25"/>
      <c r="E447" s="26">
        <v>10000</v>
      </c>
      <c r="F447" s="24"/>
      <c r="G447" s="12"/>
    </row>
    <row r="448" spans="1:7" ht="18.95" customHeight="1" x14ac:dyDescent="0.2">
      <c r="A448" s="22"/>
      <c r="B448" s="23" t="s">
        <v>500</v>
      </c>
      <c r="C448" s="24"/>
      <c r="D448" s="25"/>
      <c r="E448" s="26">
        <v>15000</v>
      </c>
      <c r="F448" s="24"/>
      <c r="G448" s="12"/>
    </row>
    <row r="449" spans="1:7" ht="18.95" customHeight="1" x14ac:dyDescent="0.2">
      <c r="A449" s="22"/>
      <c r="B449" s="23" t="s">
        <v>501</v>
      </c>
      <c r="C449" s="24"/>
      <c r="D449" s="25"/>
      <c r="E449" s="26">
        <v>15000</v>
      </c>
      <c r="F449" s="24"/>
      <c r="G449" s="12"/>
    </row>
    <row r="450" spans="1:7" ht="18.95" customHeight="1" x14ac:dyDescent="0.2">
      <c r="A450" s="22"/>
      <c r="B450" s="23" t="s">
        <v>502</v>
      </c>
      <c r="C450" s="24"/>
      <c r="D450" s="25"/>
      <c r="E450" s="26">
        <v>5000</v>
      </c>
      <c r="F450" s="24"/>
      <c r="G450" s="12"/>
    </row>
    <row r="451" spans="1:7" ht="18.95" customHeight="1" x14ac:dyDescent="0.2">
      <c r="A451" s="22"/>
      <c r="B451" s="23" t="s">
        <v>503</v>
      </c>
      <c r="C451" s="24"/>
      <c r="D451" s="25"/>
      <c r="E451" s="26">
        <v>120000</v>
      </c>
      <c r="F451" s="24"/>
      <c r="G451" s="12"/>
    </row>
    <row r="452" spans="1:7" ht="18.95" customHeight="1" x14ac:dyDescent="0.2">
      <c r="A452" s="27"/>
      <c r="B452" s="147" t="s">
        <v>504</v>
      </c>
      <c r="C452" s="28"/>
      <c r="D452" s="148"/>
      <c r="E452" s="149">
        <v>400000</v>
      </c>
      <c r="F452" s="28"/>
      <c r="G452" s="12"/>
    </row>
    <row r="453" spans="1:7" ht="18.95" customHeight="1" x14ac:dyDescent="0.2">
      <c r="A453" s="27"/>
      <c r="B453" s="29" t="s">
        <v>505</v>
      </c>
      <c r="C453" s="28"/>
      <c r="D453" s="148"/>
      <c r="E453" s="149">
        <v>200000</v>
      </c>
      <c r="F453" s="28"/>
      <c r="G453" s="12"/>
    </row>
    <row r="454" spans="1:7" ht="18.95" customHeight="1" x14ac:dyDescent="0.2">
      <c r="A454" s="22"/>
      <c r="B454" s="226" t="s">
        <v>506</v>
      </c>
      <c r="C454" s="77"/>
      <c r="D454" s="227"/>
      <c r="E454" s="26">
        <v>100000</v>
      </c>
      <c r="F454" s="24"/>
      <c r="G454" s="12"/>
    </row>
    <row r="455" spans="1:7" ht="30.75" thickBot="1" x14ac:dyDescent="0.25">
      <c r="A455" s="30"/>
      <c r="B455" s="228" t="s">
        <v>507</v>
      </c>
      <c r="C455" s="229"/>
      <c r="D455" s="230"/>
      <c r="E455" s="146">
        <v>350000</v>
      </c>
      <c r="F455" s="35"/>
      <c r="G455" s="12"/>
    </row>
    <row r="456" spans="1:7" ht="21" customHeight="1" thickTop="1" thickBot="1" x14ac:dyDescent="0.3">
      <c r="A456" s="58" t="s">
        <v>508</v>
      </c>
      <c r="B456" s="36" t="s">
        <v>509</v>
      </c>
      <c r="C456" s="37">
        <v>260000</v>
      </c>
      <c r="D456" s="38">
        <v>260000</v>
      </c>
      <c r="E456" s="39">
        <f>SUM(E457)</f>
        <v>200000</v>
      </c>
      <c r="F456" s="59"/>
      <c r="G456" s="12"/>
    </row>
    <row r="457" spans="1:7" s="102" customFormat="1" ht="18.95" customHeight="1" thickBot="1" x14ac:dyDescent="0.25">
      <c r="A457" s="213"/>
      <c r="B457" s="139" t="s">
        <v>510</v>
      </c>
      <c r="C457" s="140"/>
      <c r="D457" s="141"/>
      <c r="E457" s="142">
        <v>200000</v>
      </c>
      <c r="F457" s="140"/>
      <c r="G457" s="101"/>
    </row>
    <row r="458" spans="1:7" ht="21" customHeight="1" thickTop="1" thickBot="1" x14ac:dyDescent="0.3">
      <c r="A458" s="14" t="s">
        <v>511</v>
      </c>
      <c r="B458" s="15" t="s">
        <v>512</v>
      </c>
      <c r="C458" s="16">
        <v>1000000</v>
      </c>
      <c r="D458" s="17">
        <v>1000000</v>
      </c>
      <c r="E458" s="18">
        <f>SUM(E459)</f>
        <v>1100000</v>
      </c>
      <c r="F458" s="19"/>
      <c r="G458" s="12"/>
    </row>
    <row r="459" spans="1:7" ht="18.95" customHeight="1" thickBot="1" x14ac:dyDescent="0.25">
      <c r="A459" s="46"/>
      <c r="B459" s="31" t="s">
        <v>513</v>
      </c>
      <c r="C459" s="32"/>
      <c r="D459" s="33"/>
      <c r="E459" s="34">
        <v>1100000</v>
      </c>
      <c r="F459" s="32"/>
      <c r="G459" s="12"/>
    </row>
    <row r="460" spans="1:7" ht="18.95" customHeight="1" thickTop="1" thickBot="1" x14ac:dyDescent="0.3">
      <c r="A460" s="58" t="s">
        <v>514</v>
      </c>
      <c r="B460" s="231" t="s">
        <v>515</v>
      </c>
      <c r="C460" s="37">
        <v>0</v>
      </c>
      <c r="D460" s="38">
        <v>0</v>
      </c>
      <c r="E460" s="39">
        <f>E461</f>
        <v>1621000</v>
      </c>
      <c r="F460" s="59"/>
      <c r="G460" s="12"/>
    </row>
    <row r="461" spans="1:7" ht="18.95" customHeight="1" thickBot="1" x14ac:dyDescent="0.25">
      <c r="A461" s="67"/>
      <c r="B461" s="12" t="s">
        <v>516</v>
      </c>
      <c r="C461" s="68"/>
      <c r="D461" s="69"/>
      <c r="E461" s="70">
        <v>1621000</v>
      </c>
      <c r="F461" s="68"/>
      <c r="G461" s="12"/>
    </row>
    <row r="462" spans="1:7" ht="21" customHeight="1" thickTop="1" thickBot="1" x14ac:dyDescent="0.3">
      <c r="A462" s="14" t="s">
        <v>517</v>
      </c>
      <c r="B462" s="15" t="s">
        <v>518</v>
      </c>
      <c r="C462" s="16">
        <v>2000000</v>
      </c>
      <c r="D462" s="17">
        <v>6117300</v>
      </c>
      <c r="E462" s="18">
        <f>SUM(E463)</f>
        <v>2000000</v>
      </c>
      <c r="F462" s="19"/>
      <c r="G462" s="12"/>
    </row>
    <row r="463" spans="1:7" s="102" customFormat="1" ht="18.95" customHeight="1" thickBot="1" x14ac:dyDescent="0.25">
      <c r="A463" s="213"/>
      <c r="B463" s="139" t="s">
        <v>519</v>
      </c>
      <c r="C463" s="140"/>
      <c r="D463" s="141"/>
      <c r="E463" s="142">
        <v>2000000</v>
      </c>
      <c r="F463" s="140"/>
      <c r="G463" s="101"/>
    </row>
    <row r="464" spans="1:7" s="102" customFormat="1" ht="18.95" customHeight="1" thickTop="1" thickBot="1" x14ac:dyDescent="0.3">
      <c r="A464" s="14" t="s">
        <v>520</v>
      </c>
      <c r="B464" s="15" t="s">
        <v>521</v>
      </c>
      <c r="C464" s="16">
        <v>0</v>
      </c>
      <c r="D464" s="17">
        <v>258912</v>
      </c>
      <c r="E464" s="18">
        <f>SUM(E465)</f>
        <v>0</v>
      </c>
      <c r="F464" s="19"/>
      <c r="G464" s="101"/>
    </row>
    <row r="465" spans="1:7" s="102" customFormat="1" ht="18.95" customHeight="1" thickBot="1" x14ac:dyDescent="0.25">
      <c r="A465" s="213"/>
      <c r="B465" s="139"/>
      <c r="C465" s="140"/>
      <c r="D465" s="141"/>
      <c r="E465" s="142">
        <v>0</v>
      </c>
      <c r="F465" s="140"/>
      <c r="G465" s="101"/>
    </row>
    <row r="466" spans="1:7" ht="21" customHeight="1" thickTop="1" thickBot="1" x14ac:dyDescent="0.3">
      <c r="A466" s="14" t="s">
        <v>522</v>
      </c>
      <c r="B466" s="15" t="s">
        <v>523</v>
      </c>
      <c r="C466" s="16">
        <v>8660500</v>
      </c>
      <c r="D466" s="17">
        <v>79925503</v>
      </c>
      <c r="E466" s="18">
        <f>SUM(E467:E476)</f>
        <v>8850670</v>
      </c>
      <c r="F466" s="19"/>
      <c r="G466" s="12"/>
    </row>
    <row r="467" spans="1:7" ht="18.95" customHeight="1" x14ac:dyDescent="0.2">
      <c r="A467" s="40"/>
      <c r="B467" s="55" t="s">
        <v>524</v>
      </c>
      <c r="C467" s="45"/>
      <c r="D467" s="56"/>
      <c r="E467" s="57">
        <v>1900000</v>
      </c>
      <c r="F467" s="45"/>
      <c r="G467" s="12"/>
    </row>
    <row r="468" spans="1:7" ht="18.95" customHeight="1" x14ac:dyDescent="0.2">
      <c r="A468" s="71"/>
      <c r="B468" s="78" t="s">
        <v>525</v>
      </c>
      <c r="C468" s="76"/>
      <c r="D468" s="79"/>
      <c r="E468" s="75">
        <v>100000</v>
      </c>
      <c r="F468" s="76"/>
      <c r="G468" s="12"/>
    </row>
    <row r="469" spans="1:7" ht="18.95" customHeight="1" x14ac:dyDescent="0.2">
      <c r="A469" s="71"/>
      <c r="B469" s="78" t="s">
        <v>526</v>
      </c>
      <c r="C469" s="76"/>
      <c r="D469" s="79"/>
      <c r="E469" s="75">
        <v>115000</v>
      </c>
      <c r="F469" s="76"/>
      <c r="G469" s="12"/>
    </row>
    <row r="470" spans="1:7" ht="18.95" customHeight="1" x14ac:dyDescent="0.2">
      <c r="A470" s="71"/>
      <c r="B470" s="78" t="s">
        <v>527</v>
      </c>
      <c r="C470" s="76"/>
      <c r="D470" s="79"/>
      <c r="E470" s="75"/>
      <c r="F470" s="76"/>
      <c r="G470" s="12"/>
    </row>
    <row r="471" spans="1:7" ht="18.95" customHeight="1" x14ac:dyDescent="0.2">
      <c r="A471" s="71"/>
      <c r="B471" s="78" t="s">
        <v>528</v>
      </c>
      <c r="C471" s="76"/>
      <c r="D471" s="79"/>
      <c r="E471" s="75">
        <v>1485670</v>
      </c>
      <c r="F471" s="76"/>
      <c r="G471" s="12"/>
    </row>
    <row r="472" spans="1:7" ht="18.95" customHeight="1" x14ac:dyDescent="0.2">
      <c r="A472" s="22"/>
      <c r="B472" s="23" t="s">
        <v>529</v>
      </c>
      <c r="C472" s="24"/>
      <c r="D472" s="25"/>
      <c r="E472" s="26">
        <v>1130000</v>
      </c>
      <c r="F472" s="24"/>
      <c r="G472" s="12"/>
    </row>
    <row r="473" spans="1:7" ht="18.95" customHeight="1" x14ac:dyDescent="0.2">
      <c r="A473" s="22"/>
      <c r="B473" s="23" t="s">
        <v>530</v>
      </c>
      <c r="C473" s="24"/>
      <c r="D473" s="25"/>
      <c r="E473" s="26">
        <v>1400000</v>
      </c>
      <c r="F473" s="24"/>
      <c r="G473" s="12"/>
    </row>
    <row r="474" spans="1:7" ht="18.95" customHeight="1" x14ac:dyDescent="0.2">
      <c r="A474" s="22"/>
      <c r="B474" s="23" t="s">
        <v>531</v>
      </c>
      <c r="C474" s="24"/>
      <c r="D474" s="25"/>
      <c r="E474" s="26">
        <v>770000</v>
      </c>
      <c r="F474" s="24"/>
      <c r="G474" s="12"/>
    </row>
    <row r="475" spans="1:7" ht="18.95" customHeight="1" x14ac:dyDescent="0.2">
      <c r="A475" s="22"/>
      <c r="B475" s="29" t="s">
        <v>532</v>
      </c>
      <c r="C475" s="24"/>
      <c r="D475" s="25"/>
      <c r="E475" s="26">
        <v>1900000</v>
      </c>
      <c r="F475" s="24"/>
      <c r="G475" s="12"/>
    </row>
    <row r="476" spans="1:7" ht="18.95" customHeight="1" thickBot="1" x14ac:dyDescent="0.25">
      <c r="A476" s="232"/>
      <c r="B476" s="233" t="s">
        <v>533</v>
      </c>
      <c r="C476" s="234"/>
      <c r="D476" s="235"/>
      <c r="E476" s="236">
        <v>50000</v>
      </c>
      <c r="F476" s="237"/>
      <c r="G476" s="12"/>
    </row>
    <row r="477" spans="1:7" ht="21" customHeight="1" thickBot="1" x14ac:dyDescent="0.3">
      <c r="A477" s="58"/>
      <c r="B477" s="36" t="s">
        <v>534</v>
      </c>
      <c r="C477" s="37">
        <f>SUM(C3:C476)</f>
        <v>303655900</v>
      </c>
      <c r="D477" s="37">
        <f>SUM(D3:D476)</f>
        <v>450450493.25</v>
      </c>
      <c r="E477" s="39">
        <f>E3+E10+E13+E16+E18+E24+E36+E39+E42+E45+E48+E51+E53+E62+E65+E72+E74+E77+E84+E102+E104+E106+E108+E110+E112+E119+E121+E125+E135+E137+E139+E141+E145+E147+E158+E161+E167+E189+E193+E197+E199+E201+E211+E213+E215+E217+E221+E228+E230+E232+E257+E260+E264+E266+E268+E270+E273+E275+E279+E291+E293+E295+E297+E299+E303+E305+E309+E311+E313+E316+E322+E324+E329+E332+E334+E355+E358+E383+E395+E397+E399+E456+E458+E460+E462+E464+E466</f>
        <v>287577600</v>
      </c>
      <c r="F477" s="59"/>
      <c r="G477" s="12"/>
    </row>
    <row r="478" spans="1:7" ht="18.95" customHeight="1" x14ac:dyDescent="0.25">
      <c r="A478" s="238"/>
      <c r="B478" s="20"/>
      <c r="C478" s="68"/>
      <c r="D478" s="239"/>
      <c r="E478" s="239"/>
      <c r="F478" s="240"/>
      <c r="G478" s="12"/>
    </row>
    <row r="479" spans="1:7" ht="18.95" customHeight="1" thickBot="1" x14ac:dyDescent="0.3">
      <c r="A479" s="238"/>
      <c r="B479" s="20"/>
      <c r="C479" s="68"/>
      <c r="D479" s="239"/>
      <c r="E479" s="239"/>
      <c r="F479" s="240"/>
      <c r="G479" s="12"/>
    </row>
    <row r="480" spans="1:7" ht="18.95" customHeight="1" thickBot="1" x14ac:dyDescent="0.3">
      <c r="A480" s="241" t="s">
        <v>535</v>
      </c>
      <c r="B480" s="242" t="s">
        <v>536</v>
      </c>
      <c r="C480" s="243"/>
      <c r="D480" s="244"/>
      <c r="E480" s="245" t="s">
        <v>537</v>
      </c>
      <c r="F480" s="246"/>
      <c r="G480" s="12"/>
    </row>
    <row r="481" spans="1:7" ht="18.95" customHeight="1" thickBot="1" x14ac:dyDescent="0.3">
      <c r="A481" s="247" t="s">
        <v>538</v>
      </c>
      <c r="B481" s="248" t="s">
        <v>539</v>
      </c>
      <c r="C481" s="249">
        <v>79750000</v>
      </c>
      <c r="D481" s="250">
        <v>193446111</v>
      </c>
      <c r="E481" s="251">
        <v>69245000</v>
      </c>
      <c r="F481" s="252"/>
      <c r="G481" s="12"/>
    </row>
    <row r="482" spans="1:7" ht="18.95" customHeight="1" thickBot="1" x14ac:dyDescent="0.3">
      <c r="A482" s="247">
        <v>8124</v>
      </c>
      <c r="B482" s="248" t="s">
        <v>540</v>
      </c>
      <c r="C482" s="249">
        <v>-17584000</v>
      </c>
      <c r="D482" s="250">
        <v>-17584000</v>
      </c>
      <c r="E482" s="253">
        <f>SUM(E483:E484)</f>
        <v>-15555000</v>
      </c>
      <c r="F482" s="252"/>
      <c r="G482" s="12"/>
    </row>
    <row r="483" spans="1:7" ht="18.95" customHeight="1" thickBot="1" x14ac:dyDescent="0.25">
      <c r="A483" s="254"/>
      <c r="B483" s="255" t="s">
        <v>541</v>
      </c>
      <c r="C483" s="234"/>
      <c r="D483" s="235"/>
      <c r="E483" s="256">
        <v>-10000000</v>
      </c>
      <c r="F483" s="237"/>
      <c r="G483" s="12"/>
    </row>
    <row r="484" spans="1:7" ht="18.95" customHeight="1" thickBot="1" x14ac:dyDescent="0.25">
      <c r="A484" s="257"/>
      <c r="B484" s="258" t="s">
        <v>542</v>
      </c>
      <c r="C484" s="259"/>
      <c r="D484" s="260"/>
      <c r="E484" s="261">
        <v>-5555000</v>
      </c>
      <c r="F484" s="259"/>
      <c r="G484" s="12"/>
    </row>
    <row r="485" spans="1:7" ht="18.95" customHeight="1" thickBot="1" x14ac:dyDescent="0.25">
      <c r="A485" s="262" t="s">
        <v>538</v>
      </c>
      <c r="B485" s="263" t="s">
        <v>543</v>
      </c>
      <c r="C485" s="264">
        <v>770000</v>
      </c>
      <c r="D485" s="265"/>
      <c r="E485" s="266">
        <v>1333000</v>
      </c>
      <c r="F485" s="264"/>
      <c r="G485" s="12"/>
    </row>
    <row r="486" spans="1:7" ht="18.95" customHeight="1" thickBot="1" x14ac:dyDescent="0.25">
      <c r="A486" s="262" t="s">
        <v>538</v>
      </c>
      <c r="B486" s="263" t="s">
        <v>544</v>
      </c>
      <c r="C486" s="264"/>
      <c r="D486" s="265"/>
      <c r="E486" s="266">
        <v>500000</v>
      </c>
      <c r="F486" s="264"/>
      <c r="G486" s="12"/>
    </row>
    <row r="487" spans="1:7" ht="18.95" customHeight="1" thickBot="1" x14ac:dyDescent="0.25">
      <c r="A487" s="262" t="s">
        <v>538</v>
      </c>
      <c r="B487" s="263" t="s">
        <v>545</v>
      </c>
      <c r="C487" s="264"/>
      <c r="D487" s="265"/>
      <c r="E487" s="266">
        <v>50000</v>
      </c>
      <c r="F487" s="264"/>
      <c r="G487" s="12"/>
    </row>
    <row r="488" spans="1:7" ht="18.95" customHeight="1" thickBot="1" x14ac:dyDescent="0.25">
      <c r="A488" s="262" t="s">
        <v>538</v>
      </c>
      <c r="B488" s="263" t="s">
        <v>546</v>
      </c>
      <c r="C488" s="264">
        <v>1350000</v>
      </c>
      <c r="D488" s="265"/>
      <c r="E488" s="266">
        <v>2250000</v>
      </c>
      <c r="F488" s="264"/>
      <c r="G488" s="12"/>
    </row>
    <row r="489" spans="1:7" ht="18.95" customHeight="1" thickBot="1" x14ac:dyDescent="0.3">
      <c r="A489" s="267"/>
      <c r="B489" s="248" t="s">
        <v>547</v>
      </c>
      <c r="C489" s="253">
        <f>SUM(C481+C482+C485+C486+C487+C488)</f>
        <v>64286000</v>
      </c>
      <c r="D489" s="253">
        <f>SUM(D481+D482+D485+D488)</f>
        <v>175862111</v>
      </c>
      <c r="E489" s="253">
        <f>SUM(E481+E482+E485+E486+E487+E488)</f>
        <v>57823000</v>
      </c>
      <c r="F489" s="268"/>
      <c r="G489" s="12"/>
    </row>
    <row r="490" spans="1:7" ht="18.95" customHeight="1" x14ac:dyDescent="0.25">
      <c r="B490" s="20"/>
      <c r="C490" s="69"/>
      <c r="D490" s="69"/>
      <c r="E490" s="69"/>
      <c r="F490" s="270"/>
    </row>
    <row r="491" spans="1:7" ht="18.95" customHeight="1" x14ac:dyDescent="0.2">
      <c r="B491" s="12" t="s">
        <v>548</v>
      </c>
      <c r="C491" s="69"/>
      <c r="D491" s="69"/>
      <c r="E491" s="12"/>
      <c r="F491" s="270"/>
    </row>
    <row r="492" spans="1:7" ht="18.95" customHeight="1" x14ac:dyDescent="0.25">
      <c r="B492" s="20"/>
      <c r="C492" s="69"/>
      <c r="D492" s="69"/>
      <c r="E492" s="12"/>
      <c r="F492" s="270"/>
    </row>
  </sheetData>
  <pageMargins left="0.7" right="0.7" top="0.75" bottom="0.75" header="0.3" footer="0.3"/>
  <pageSetup paperSize="9" scale="65" fitToHeight="0" orientation="landscape" r:id="rId1"/>
  <headerFooter alignWithMargins="0">
    <oddHeader>&amp;R&amp;P</oddHeader>
  </headerFooter>
  <rowBreaks count="12" manualBreakCount="12">
    <brk id="38" max="5" man="1"/>
    <brk id="76" max="5" man="1"/>
    <brk id="111" max="5" man="1"/>
    <brk id="146" max="5" man="1"/>
    <brk id="185" max="5" man="1"/>
    <brk id="220" max="5" man="1"/>
    <brk id="259" max="5" man="1"/>
    <brk id="297" max="5" man="1"/>
    <brk id="333" max="5" man="1"/>
    <brk id="373" max="5" man="1"/>
    <brk id="413" max="5" man="1"/>
    <brk id="4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 2021</vt:lpstr>
      <vt:lpstr>'výdaje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dcterms:created xsi:type="dcterms:W3CDTF">2020-12-16T12:17:34Z</dcterms:created>
  <dcterms:modified xsi:type="dcterms:W3CDTF">2020-12-16T14:09:05Z</dcterms:modified>
</cp:coreProperties>
</file>