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19\"/>
    </mc:Choice>
  </mc:AlternateContent>
  <xr:revisionPtr revIDLastSave="0" documentId="8_{E72FD84C-C256-41BB-B5E0-0EF42D079986}" xr6:coauthVersionLast="36" xr6:coauthVersionMax="36" xr10:uidLastSave="{00000000-0000-0000-0000-000000000000}"/>
  <bookViews>
    <workbookView xWindow="90" yWindow="135" windowWidth="9420" windowHeight="4500" firstSheet="4" activeTab="16"/>
  </bookViews>
  <sheets>
    <sheet name="2003" sheetId="1" r:id="rId1"/>
    <sheet name="2004" sheetId="2" r:id="rId2"/>
    <sheet name="2005" sheetId="4" r:id="rId3"/>
    <sheet name="2006" sheetId="5" r:id="rId4"/>
    <sheet name="2007" sheetId="6" r:id="rId5"/>
    <sheet name="2008" sheetId="7" r:id="rId6"/>
    <sheet name="2009" sheetId="8" r:id="rId7"/>
    <sheet name="2010" sheetId="9" r:id="rId8"/>
    <sheet name="2011" sheetId="10" r:id="rId9"/>
    <sheet name="2012" sheetId="11" r:id="rId10"/>
    <sheet name="2013" sheetId="12" r:id="rId11"/>
    <sheet name="2014" sheetId="14" r:id="rId12"/>
    <sheet name="2015 " sheetId="15" r:id="rId13"/>
    <sheet name="2016" sheetId="16" r:id="rId14"/>
    <sheet name="2017" sheetId="18" r:id="rId15"/>
    <sheet name="2018" sheetId="20" r:id="rId16"/>
    <sheet name="2019" sheetId="21" r:id="rId17"/>
    <sheet name="Sumář-přehled" sheetId="13" r:id="rId18"/>
  </sheets>
  <definedNames>
    <definedName name="_xlnm.Print_Area" localSheetId="0">'2003'!$A$1:$J$41</definedName>
    <definedName name="_xlnm.Print_Area" localSheetId="10">'2013'!$A$1:$H$122</definedName>
    <definedName name="_xlnm.Print_Area" localSheetId="11">'2014'!$A$1:$H$132</definedName>
    <definedName name="_xlnm.Print_Area" localSheetId="12">'2015 '!$A$1:$H$127</definedName>
    <definedName name="_xlnm.Print_Area" localSheetId="13">'2016'!$A$1:$H$132</definedName>
    <definedName name="_xlnm.Print_Area" localSheetId="14">'2017'!$A$1:$H$135</definedName>
  </definedNames>
  <calcPr calcId="191029"/>
</workbook>
</file>

<file path=xl/calcChain.xml><?xml version="1.0" encoding="utf-8"?>
<calcChain xmlns="http://schemas.openxmlformats.org/spreadsheetml/2006/main">
  <c r="D60" i="21" l="1"/>
  <c r="E60" i="21"/>
  <c r="F60" i="21"/>
  <c r="D43" i="21"/>
  <c r="E43" i="21"/>
  <c r="F43" i="21"/>
  <c r="D35" i="21"/>
  <c r="E35" i="21"/>
  <c r="F35" i="21"/>
  <c r="D28" i="21"/>
  <c r="E28" i="21"/>
  <c r="F28" i="21"/>
  <c r="D22" i="21"/>
  <c r="E22" i="21"/>
  <c r="F22" i="21"/>
  <c r="D10" i="21"/>
  <c r="F10" i="21"/>
  <c r="E10" i="21"/>
  <c r="G183" i="21"/>
  <c r="F183" i="21"/>
  <c r="D29" i="13"/>
  <c r="D30" i="13" s="1"/>
  <c r="D32" i="13" s="1"/>
  <c r="E183" i="21"/>
  <c r="D183" i="21"/>
  <c r="G152" i="21"/>
  <c r="D28" i="13"/>
  <c r="C28" i="13"/>
  <c r="E96" i="20"/>
  <c r="F96" i="20"/>
  <c r="G128" i="20"/>
  <c r="F128" i="20"/>
  <c r="E128" i="20"/>
  <c r="D128" i="20"/>
  <c r="G96" i="20"/>
  <c r="D96" i="20"/>
  <c r="D27" i="13"/>
  <c r="D132" i="18"/>
  <c r="G128" i="18"/>
  <c r="G126" i="18"/>
  <c r="G112" i="18"/>
  <c r="G111" i="18"/>
  <c r="G109" i="18"/>
  <c r="G105" i="18"/>
  <c r="IV64" i="18"/>
  <c r="F100" i="18"/>
  <c r="H100" i="18"/>
  <c r="IV93" i="18"/>
  <c r="G48" i="18"/>
  <c r="G90" i="18"/>
  <c r="G89" i="18"/>
  <c r="G88" i="18"/>
  <c r="G87" i="18"/>
  <c r="G86" i="18"/>
  <c r="G85" i="18"/>
  <c r="G84" i="18"/>
  <c r="G76" i="18"/>
  <c r="G72" i="18"/>
  <c r="G71" i="18"/>
  <c r="G70" i="18"/>
  <c r="G66" i="18"/>
  <c r="G65" i="18"/>
  <c r="G64" i="18"/>
  <c r="G56" i="18"/>
  <c r="G54" i="18"/>
  <c r="G55" i="18"/>
  <c r="G53" i="18"/>
  <c r="G52" i="18"/>
  <c r="G51" i="18"/>
  <c r="G46" i="18"/>
  <c r="C100" i="18"/>
  <c r="G35" i="18"/>
  <c r="G34" i="18"/>
  <c r="G33" i="18"/>
  <c r="G32" i="18"/>
  <c r="G31" i="18"/>
  <c r="G30" i="18"/>
  <c r="G29" i="18"/>
  <c r="G28" i="18"/>
  <c r="G27" i="18"/>
  <c r="G26" i="18"/>
  <c r="G20" i="18"/>
  <c r="G19" i="18"/>
  <c r="G21" i="18"/>
  <c r="G18" i="18"/>
  <c r="G131" i="18"/>
  <c r="G130" i="18"/>
  <c r="G129" i="18"/>
  <c r="G127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0" i="18"/>
  <c r="G108" i="18"/>
  <c r="G107" i="18"/>
  <c r="G106" i="18"/>
  <c r="G99" i="18"/>
  <c r="G98" i="18"/>
  <c r="G97" i="18"/>
  <c r="G96" i="18"/>
  <c r="G95" i="18"/>
  <c r="G94" i="18"/>
  <c r="G93" i="18"/>
  <c r="G92" i="18"/>
  <c r="G91" i="18"/>
  <c r="G83" i="18"/>
  <c r="G82" i="18"/>
  <c r="G81" i="18"/>
  <c r="G80" i="18"/>
  <c r="G79" i="18"/>
  <c r="G78" i="18"/>
  <c r="G77" i="18"/>
  <c r="G75" i="18"/>
  <c r="G74" i="18"/>
  <c r="G73" i="18"/>
  <c r="G69" i="18"/>
  <c r="G68" i="18"/>
  <c r="G67" i="18"/>
  <c r="G63" i="18"/>
  <c r="G62" i="18"/>
  <c r="G61" i="18"/>
  <c r="G60" i="18"/>
  <c r="G59" i="18"/>
  <c r="G58" i="18"/>
  <c r="G57" i="18"/>
  <c r="G50" i="18"/>
  <c r="G49" i="18"/>
  <c r="G47" i="18"/>
  <c r="G45" i="18"/>
  <c r="G44" i="18"/>
  <c r="G43" i="18"/>
  <c r="G42" i="18"/>
  <c r="G41" i="18"/>
  <c r="G40" i="18"/>
  <c r="G39" i="18"/>
  <c r="G38" i="18"/>
  <c r="G37" i="18"/>
  <c r="G36" i="18"/>
  <c r="G25" i="18"/>
  <c r="G24" i="18"/>
  <c r="G23" i="18"/>
  <c r="G22" i="18"/>
  <c r="G16" i="18"/>
  <c r="G15" i="18"/>
  <c r="G14" i="18"/>
  <c r="G13" i="18"/>
  <c r="G12" i="18"/>
  <c r="G11" i="18"/>
  <c r="G10" i="18"/>
  <c r="G9" i="18"/>
  <c r="G8" i="18"/>
  <c r="G100" i="18"/>
  <c r="G7" i="18"/>
  <c r="G17" i="18"/>
  <c r="H132" i="18"/>
  <c r="F132" i="18"/>
  <c r="E132" i="18"/>
  <c r="C132" i="18"/>
  <c r="G41" i="16"/>
  <c r="G124" i="16"/>
  <c r="G121" i="16"/>
  <c r="G115" i="16"/>
  <c r="G111" i="16"/>
  <c r="G109" i="16"/>
  <c r="G102" i="16"/>
  <c r="G101" i="16"/>
  <c r="G76" i="16"/>
  <c r="D95" i="16"/>
  <c r="E95" i="16"/>
  <c r="C26" i="13"/>
  <c r="G14" i="16"/>
  <c r="D25" i="13"/>
  <c r="G100" i="16"/>
  <c r="G103" i="16"/>
  <c r="G104" i="16"/>
  <c r="G127" i="16"/>
  <c r="G105" i="16"/>
  <c r="G106" i="16"/>
  <c r="G107" i="16"/>
  <c r="G108" i="16"/>
  <c r="G110" i="16"/>
  <c r="G112" i="16"/>
  <c r="G113" i="16"/>
  <c r="G114" i="16"/>
  <c r="G116" i="16"/>
  <c r="G117" i="16"/>
  <c r="G118" i="16"/>
  <c r="G119" i="16"/>
  <c r="G120" i="16"/>
  <c r="G122" i="16"/>
  <c r="G123" i="16"/>
  <c r="G125" i="16"/>
  <c r="G126" i="16"/>
  <c r="G8" i="16"/>
  <c r="G9" i="16"/>
  <c r="G10" i="16"/>
  <c r="G11" i="16"/>
  <c r="G12" i="16"/>
  <c r="G13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7" i="16"/>
  <c r="H127" i="16"/>
  <c r="F127" i="16"/>
  <c r="E127" i="16"/>
  <c r="D26" i="13"/>
  <c r="D127" i="16"/>
  <c r="C127" i="16"/>
  <c r="H95" i="16"/>
  <c r="F95" i="16"/>
  <c r="C95" i="16"/>
  <c r="G117" i="15"/>
  <c r="G110" i="15"/>
  <c r="G109" i="15"/>
  <c r="G105" i="15"/>
  <c r="G86" i="15"/>
  <c r="G69" i="15"/>
  <c r="G49" i="15"/>
  <c r="G42" i="15"/>
  <c r="G58" i="15"/>
  <c r="G68" i="15"/>
  <c r="G73" i="15"/>
  <c r="G67" i="15"/>
  <c r="G79" i="15"/>
  <c r="G78" i="15"/>
  <c r="G48" i="15"/>
  <c r="G7" i="15"/>
  <c r="G44" i="15"/>
  <c r="G18" i="15"/>
  <c r="G17" i="15"/>
  <c r="G83" i="15"/>
  <c r="G16" i="15"/>
  <c r="G15" i="15"/>
  <c r="G88" i="15"/>
  <c r="G52" i="15"/>
  <c r="G71" i="15"/>
  <c r="G66" i="15"/>
  <c r="G13" i="15"/>
  <c r="G28" i="15"/>
  <c r="G27" i="15"/>
  <c r="G26" i="15"/>
  <c r="G25" i="15"/>
  <c r="H123" i="15"/>
  <c r="F123" i="15"/>
  <c r="E123" i="15"/>
  <c r="D123" i="15"/>
  <c r="C123" i="15"/>
  <c r="G122" i="15"/>
  <c r="G121" i="15"/>
  <c r="G120" i="15"/>
  <c r="G119" i="15"/>
  <c r="G118" i="15"/>
  <c r="G116" i="15"/>
  <c r="G115" i="15"/>
  <c r="G114" i="15"/>
  <c r="G113" i="15"/>
  <c r="G112" i="15"/>
  <c r="G111" i="15"/>
  <c r="G108" i="15"/>
  <c r="G107" i="15"/>
  <c r="G106" i="15"/>
  <c r="G104" i="15"/>
  <c r="G103" i="15"/>
  <c r="G102" i="15"/>
  <c r="G123" i="15"/>
  <c r="G101" i="15"/>
  <c r="H95" i="15"/>
  <c r="F95" i="15"/>
  <c r="E95" i="15"/>
  <c r="C25" i="13"/>
  <c r="D95" i="15"/>
  <c r="C95" i="15"/>
  <c r="G30" i="15"/>
  <c r="G72" i="15"/>
  <c r="G82" i="15"/>
  <c r="G81" i="15"/>
  <c r="G64" i="15"/>
  <c r="G87" i="15"/>
  <c r="G14" i="15"/>
  <c r="G70" i="15"/>
  <c r="G63" i="15"/>
  <c r="G51" i="15"/>
  <c r="G43" i="15"/>
  <c r="G54" i="15"/>
  <c r="G62" i="15"/>
  <c r="G74" i="15"/>
  <c r="G50" i="15"/>
  <c r="G12" i="15"/>
  <c r="G61" i="15"/>
  <c r="G60" i="15"/>
  <c r="G59" i="15"/>
  <c r="G19" i="15"/>
  <c r="G11" i="15"/>
  <c r="G10" i="15"/>
  <c r="G9" i="15"/>
  <c r="G41" i="15"/>
  <c r="G55" i="15"/>
  <c r="G80" i="15"/>
  <c r="G57" i="15"/>
  <c r="G39" i="15"/>
  <c r="G29" i="15"/>
  <c r="G8" i="15"/>
  <c r="G95" i="15"/>
  <c r="G56" i="15"/>
  <c r="G84" i="15"/>
  <c r="G77" i="15"/>
  <c r="G93" i="15"/>
  <c r="G38" i="15"/>
  <c r="G37" i="15"/>
  <c r="G36" i="15"/>
  <c r="G35" i="15"/>
  <c r="G34" i="15"/>
  <c r="G33" i="15"/>
  <c r="G32" i="15"/>
  <c r="G31" i="15"/>
  <c r="G24" i="15"/>
  <c r="G23" i="15"/>
  <c r="G22" i="15"/>
  <c r="G21" i="15"/>
  <c r="G20" i="15"/>
  <c r="G65" i="15"/>
  <c r="G75" i="15"/>
  <c r="G76" i="15"/>
  <c r="G85" i="15"/>
  <c r="G89" i="15"/>
  <c r="G92" i="15"/>
  <c r="G91" i="15"/>
  <c r="G40" i="15"/>
  <c r="G53" i="15"/>
  <c r="G47" i="15"/>
  <c r="G46" i="15"/>
  <c r="G45" i="15"/>
  <c r="G90" i="15"/>
  <c r="D128" i="14"/>
  <c r="E128" i="14"/>
  <c r="D24" i="13"/>
  <c r="F128" i="14"/>
  <c r="H128" i="14"/>
  <c r="C128" i="14"/>
  <c r="G105" i="14"/>
  <c r="G125" i="14"/>
  <c r="G122" i="14"/>
  <c r="G57" i="14"/>
  <c r="G97" i="14"/>
  <c r="G94" i="14"/>
  <c r="G95" i="14"/>
  <c r="G96" i="14"/>
  <c r="G98" i="14"/>
  <c r="G93" i="14"/>
  <c r="G92" i="14"/>
  <c r="G56" i="14"/>
  <c r="G55" i="14"/>
  <c r="G38" i="14"/>
  <c r="G37" i="14"/>
  <c r="E99" i="14"/>
  <c r="C24" i="13"/>
  <c r="G31" i="14"/>
  <c r="G127" i="14"/>
  <c r="G126" i="14"/>
  <c r="G124" i="14"/>
  <c r="G123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28" i="14"/>
  <c r="G107" i="14"/>
  <c r="G106" i="14"/>
  <c r="F99" i="14"/>
  <c r="D99" i="14"/>
  <c r="C99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6" i="14"/>
  <c r="G35" i="14"/>
  <c r="G33" i="14"/>
  <c r="G32" i="14"/>
  <c r="H99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99" i="14"/>
  <c r="D21" i="13"/>
  <c r="C21" i="13"/>
  <c r="D20" i="13"/>
  <c r="C20" i="13"/>
  <c r="D19" i="13"/>
  <c r="C19" i="13"/>
  <c r="C18" i="13"/>
  <c r="D17" i="13"/>
  <c r="C17" i="13"/>
  <c r="C16" i="13"/>
  <c r="D119" i="12"/>
  <c r="E119" i="12"/>
  <c r="D23" i="13"/>
  <c r="F119" i="12"/>
  <c r="H119" i="12"/>
  <c r="C119" i="12"/>
  <c r="G106" i="12"/>
  <c r="G104" i="12"/>
  <c r="G103" i="12"/>
  <c r="G98" i="12"/>
  <c r="G119" i="12"/>
  <c r="G96" i="12"/>
  <c r="G105" i="12"/>
  <c r="G54" i="12"/>
  <c r="G9" i="12"/>
  <c r="G90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H31" i="12"/>
  <c r="H90" i="12"/>
  <c r="G31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2" i="12"/>
  <c r="G101" i="12"/>
  <c r="G100" i="12"/>
  <c r="G99" i="12"/>
  <c r="G97" i="12"/>
  <c r="F90" i="12"/>
  <c r="E90" i="12"/>
  <c r="C23" i="13"/>
  <c r="D90" i="12"/>
  <c r="C90" i="12"/>
  <c r="G8" i="12"/>
  <c r="D125" i="11"/>
  <c r="E125" i="11"/>
  <c r="D22" i="13"/>
  <c r="F125" i="11"/>
  <c r="H125" i="11"/>
  <c r="C125" i="11"/>
  <c r="G120" i="11"/>
  <c r="G121" i="11"/>
  <c r="G118" i="11"/>
  <c r="G113" i="11"/>
  <c r="G104" i="11"/>
  <c r="G105" i="11"/>
  <c r="G106" i="11"/>
  <c r="G125" i="11"/>
  <c r="G107" i="11"/>
  <c r="G108" i="11"/>
  <c r="G109" i="11"/>
  <c r="G110" i="11"/>
  <c r="G111" i="11"/>
  <c r="G112" i="11"/>
  <c r="G114" i="11"/>
  <c r="G115" i="11"/>
  <c r="G116" i="11"/>
  <c r="G117" i="11"/>
  <c r="G119" i="11"/>
  <c r="G122" i="11"/>
  <c r="G123" i="11"/>
  <c r="G103" i="11"/>
  <c r="D100" i="11"/>
  <c r="E100" i="11"/>
  <c r="C22" i="13"/>
  <c r="F100" i="11"/>
  <c r="C100" i="11"/>
  <c r="G90" i="11"/>
  <c r="G88" i="11"/>
  <c r="G86" i="11"/>
  <c r="G83" i="11"/>
  <c r="G82" i="11"/>
  <c r="G80" i="11"/>
  <c r="G75" i="11"/>
  <c r="G62" i="11"/>
  <c r="G59" i="11"/>
  <c r="G61" i="11"/>
  <c r="G60" i="11"/>
  <c r="G56" i="11"/>
  <c r="G55" i="11"/>
  <c r="G52" i="11"/>
  <c r="G53" i="11"/>
  <c r="G54" i="11"/>
  <c r="G57" i="11"/>
  <c r="G58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6" i="11"/>
  <c r="G77" i="11"/>
  <c r="G78" i="11"/>
  <c r="G79" i="11"/>
  <c r="G81" i="11"/>
  <c r="G84" i="11"/>
  <c r="G85" i="11"/>
  <c r="G87" i="11"/>
  <c r="G89" i="11"/>
  <c r="G91" i="11"/>
  <c r="G92" i="11"/>
  <c r="G93" i="11"/>
  <c r="G94" i="11"/>
  <c r="G95" i="11"/>
  <c r="G51" i="11"/>
  <c r="G48" i="11"/>
  <c r="G47" i="11"/>
  <c r="G46" i="11"/>
  <c r="G41" i="11"/>
  <c r="G42" i="11"/>
  <c r="G43" i="11"/>
  <c r="G44" i="11"/>
  <c r="G45" i="11"/>
  <c r="G49" i="11"/>
  <c r="G50" i="11"/>
  <c r="H38" i="11"/>
  <c r="H100" i="11"/>
  <c r="G37" i="11"/>
  <c r="G36" i="11"/>
  <c r="G35" i="11"/>
  <c r="G32" i="11"/>
  <c r="G33" i="11"/>
  <c r="G34" i="11"/>
  <c r="G39" i="11"/>
  <c r="G40" i="11"/>
  <c r="G26" i="11"/>
  <c r="G25" i="11"/>
  <c r="G24" i="11"/>
  <c r="G23" i="11"/>
  <c r="G22" i="11"/>
  <c r="G21" i="11"/>
  <c r="G9" i="11"/>
  <c r="G100" i="11"/>
  <c r="G10" i="11"/>
  <c r="G11" i="11"/>
  <c r="G12" i="11"/>
  <c r="G13" i="11"/>
  <c r="G14" i="11"/>
  <c r="G15" i="11"/>
  <c r="G16" i="11"/>
  <c r="G17" i="11"/>
  <c r="G18" i="11"/>
  <c r="G19" i="11"/>
  <c r="G20" i="11"/>
  <c r="G27" i="11"/>
  <c r="G28" i="11"/>
  <c r="G29" i="11"/>
  <c r="G30" i="11"/>
  <c r="G31" i="11"/>
  <c r="G8" i="11"/>
  <c r="D145" i="7"/>
  <c r="E145" i="7"/>
  <c r="D18" i="13"/>
  <c r="F145" i="7"/>
  <c r="G145" i="7"/>
  <c r="H145" i="7"/>
  <c r="C145" i="7"/>
  <c r="F20" i="1"/>
  <c r="F27" i="1"/>
  <c r="C36" i="1"/>
  <c r="C38" i="1"/>
  <c r="D36" i="1"/>
  <c r="D38" i="1"/>
  <c r="E36" i="1"/>
  <c r="E38" i="1"/>
  <c r="G36" i="1"/>
  <c r="G38" i="1"/>
  <c r="F41" i="1"/>
  <c r="F16" i="2"/>
  <c r="F19" i="2"/>
  <c r="F20" i="2"/>
  <c r="F21" i="2"/>
  <c r="F9" i="2"/>
  <c r="F27" i="2"/>
  <c r="F29" i="2"/>
  <c r="C27" i="2"/>
  <c r="D27" i="2"/>
  <c r="D29" i="2"/>
  <c r="E27" i="2"/>
  <c r="G27" i="2"/>
  <c r="C29" i="2"/>
  <c r="E29" i="2"/>
  <c r="G29" i="2"/>
  <c r="F32" i="2"/>
  <c r="F64" i="4"/>
  <c r="F65" i="4"/>
  <c r="F6" i="4"/>
  <c r="F40" i="4"/>
  <c r="F41" i="4"/>
  <c r="F60" i="4"/>
  <c r="F49" i="4"/>
  <c r="C67" i="4"/>
  <c r="C74" i="4"/>
  <c r="D67" i="4"/>
  <c r="D74" i="4"/>
  <c r="E67" i="4"/>
  <c r="G67" i="4"/>
  <c r="F36" i="1"/>
  <c r="F38" i="1"/>
  <c r="F67" i="4"/>
  <c r="G34" i="14"/>
  <c r="G95" i="16"/>
  <c r="G132" i="18"/>
  <c r="D100" i="18"/>
  <c r="E100" i="18"/>
  <c r="C27" i="13"/>
  <c r="E152" i="21"/>
  <c r="D152" i="21"/>
  <c r="F152" i="21"/>
  <c r="C29" i="13"/>
  <c r="C30" i="13"/>
  <c r="C32" i="13" s="1"/>
</calcChain>
</file>

<file path=xl/sharedStrings.xml><?xml version="1.0" encoding="utf-8"?>
<sst xmlns="http://schemas.openxmlformats.org/spreadsheetml/2006/main" count="2291" uniqueCount="1348">
  <si>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</si>
  <si>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</si>
  <si>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</si>
  <si>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</si>
  <si>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</si>
  <si>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</si>
  <si>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</si>
  <si>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</si>
  <si>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</si>
  <si>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</si>
  <si>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</si>
  <si>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</si>
  <si>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</si>
  <si>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</si>
  <si>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</si>
  <si>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</si>
  <si>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</si>
  <si>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</si>
  <si>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</si>
  <si>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</si>
  <si>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</si>
  <si>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</si>
  <si>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</si>
  <si>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</si>
  <si>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  <charset val="238"/>
      </rPr>
      <t>(vč.výkupů pozemků</t>
    </r>
    <r>
      <rPr>
        <sz val="10"/>
        <rFont val="Arial CE"/>
        <charset val="238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</si>
  <si>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</si>
  <si>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</si>
  <si>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</si>
  <si>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</si>
  <si>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</si>
  <si>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</si>
  <si>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</si>
  <si>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</si>
  <si>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</si>
  <si>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</si>
  <si>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</si>
  <si>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</si>
  <si>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</si>
  <si>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</si>
  <si>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</si>
  <si>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</si>
  <si>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</si>
  <si>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</si>
  <si>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</si>
  <si>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</si>
  <si>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</si>
  <si>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</si>
  <si>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</si>
  <si>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</si>
  <si>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</si>
  <si>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  <charset val="238"/>
      </rPr>
      <t>(vč.výk.pozemků</t>
    </r>
    <r>
      <rPr>
        <sz val="10"/>
        <rFont val="Arial CE"/>
        <charset val="238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</si>
  <si>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</si>
  <si>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</si>
  <si>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</si>
  <si>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</si>
  <si>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</si>
  <si>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</si>
  <si>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</si>
  <si>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</si>
  <si>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</si>
  <si>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</si>
  <si>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</si>
  <si>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</si>
  <si>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</si>
  <si>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</si>
  <si>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</si>
  <si>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</si>
  <si>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</si>
  <si>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</si>
  <si>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</si>
  <si>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</si>
  <si>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</si>
  <si>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</si>
  <si>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</si>
  <si>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</si>
  <si>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</si>
  <si>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</si>
  <si>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</si>
  <si>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</si>
  <si>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</si>
  <si>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</si>
  <si>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</si>
  <si>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</si>
  <si>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</si>
  <si>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</si>
  <si>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</si>
  <si>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</si>
  <si>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</si>
  <si>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</si>
  <si>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</si>
  <si>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</si>
  <si>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</si>
  <si>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</si>
  <si>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</si>
  <si>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</si>
  <si>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</si>
  <si>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</si>
  <si>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</si>
  <si>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</si>
  <si>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</si>
  <si>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</si>
  <si>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</si>
  <si>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</si>
  <si>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</si>
  <si>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</si>
  <si>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</si>
  <si>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</si>
  <si>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</si>
  <si>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</si>
  <si>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</si>
  <si>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</si>
  <si>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</si>
  <si>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</si>
  <si>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</si>
  <si>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</si>
  <si>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</si>
  <si>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</si>
  <si>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</si>
  <si>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</si>
  <si>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</si>
  <si>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</si>
  <si>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</si>
  <si>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</si>
  <si>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</si>
  <si>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</si>
  <si>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</si>
  <si>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</si>
  <si>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</si>
  <si>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</si>
  <si>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</si>
  <si>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</si>
  <si>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</si>
  <si>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</si>
  <si>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</si>
  <si>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</si>
  <si>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</si>
  <si>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</si>
  <si>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</si>
  <si>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</si>
  <si>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</si>
  <si>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</si>
  <si>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</si>
  <si>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</si>
  <si>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</si>
  <si>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</si>
  <si>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</si>
  <si>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</si>
  <si>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</si>
  <si>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</si>
  <si>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</si>
  <si>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</si>
  <si>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</si>
  <si>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</si>
  <si>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</si>
  <si>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</si>
  <si>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</si>
  <si>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</si>
  <si>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</si>
  <si>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</si>
  <si>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</si>
  <si>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</si>
  <si>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</si>
  <si>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</si>
  <si>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</si>
  <si>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</si>
  <si>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</si>
  <si>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</si>
  <si>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</si>
  <si>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</si>
  <si>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</si>
  <si>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</si>
  <si>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</si>
  <si>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</si>
  <si>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</si>
  <si>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</si>
  <si>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</si>
  <si>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</si>
  <si>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</si>
  <si>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</si>
  <si>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</si>
  <si>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</si>
  <si>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</si>
  <si>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</si>
  <si>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</si>
  <si>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</si>
  <si>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</si>
  <si>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</si>
  <si>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</si>
  <si>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</si>
  <si>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</si>
  <si>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</si>
  <si>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</si>
  <si>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</si>
  <si>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</si>
  <si>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</si>
  <si>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</si>
  <si>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</si>
  <si>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</si>
  <si>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</si>
  <si>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</si>
  <si>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</si>
  <si>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</si>
  <si>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</si>
  <si>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</si>
  <si>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</si>
  <si>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</si>
  <si>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</si>
  <si>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</si>
  <si>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</si>
  <si>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</si>
  <si>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</si>
  <si>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</si>
  <si>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</si>
  <si>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</si>
  <si>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</si>
  <si>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</si>
  <si>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</si>
  <si>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</si>
  <si>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</si>
  <si>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</si>
  <si>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</si>
  <si>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</si>
  <si>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</si>
  <si>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</si>
  <si>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</si>
  <si>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</si>
  <si>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</si>
  <si>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</si>
  <si>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</si>
  <si>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</si>
  <si>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</si>
  <si>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</si>
  <si>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</si>
  <si>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</si>
  <si>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</si>
  <si>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</si>
  <si>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</si>
  <si>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</si>
  <si>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</si>
  <si>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</si>
  <si>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</si>
  <si>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</si>
  <si>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</si>
  <si>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</si>
  <si>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</si>
  <si>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</si>
  <si>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</si>
  <si>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</si>
  <si>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</si>
  <si>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</si>
  <si>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</si>
  <si>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</si>
  <si>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</si>
  <si>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</si>
  <si>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</si>
  <si>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</si>
  <si>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</si>
  <si>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</si>
  <si>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</si>
  <si>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</si>
  <si>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</si>
  <si>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</si>
  <si>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</si>
  <si>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</si>
  <si>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</si>
  <si>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</si>
  <si>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</si>
  <si>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</si>
  <si>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</si>
  <si>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</si>
  <si>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</si>
  <si>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</si>
  <si>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</si>
  <si>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</si>
  <si>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</si>
  <si>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</si>
  <si>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</si>
  <si>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</si>
  <si>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</si>
  <si>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</si>
  <si>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</si>
  <si>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</si>
  <si>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</si>
  <si>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</si>
  <si>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</si>
  <si>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</si>
  <si>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</si>
  <si>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</si>
  <si>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</si>
  <si>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</si>
  <si>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</si>
  <si>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</si>
  <si>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</si>
  <si>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</si>
  <si>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</si>
  <si>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</si>
  <si>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</si>
  <si>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</si>
  <si>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</si>
  <si>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</si>
  <si>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</si>
  <si>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</si>
  <si>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</si>
  <si>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</si>
  <si>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</si>
  <si>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</si>
  <si>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</si>
  <si>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</si>
  <si>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</si>
  <si>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</si>
  <si>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</si>
  <si>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</si>
  <si>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</si>
  <si>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</si>
  <si>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</si>
  <si>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</si>
  <si>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</si>
  <si>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</si>
  <si>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</si>
  <si>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</si>
  <si>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</si>
  <si>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</si>
  <si>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</si>
  <si>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</si>
  <si>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</si>
  <si>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</si>
  <si>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</si>
  <si>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</si>
  <si>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</si>
  <si>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</si>
  <si>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</si>
  <si>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</si>
  <si>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</si>
  <si>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</si>
  <si>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</si>
  <si>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</si>
  <si>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</si>
  <si>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</si>
  <si>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</si>
  <si>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</si>
  <si>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</si>
  <si>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</si>
  <si>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</si>
  <si>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</si>
  <si>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</si>
  <si>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</si>
  <si>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</si>
  <si>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</si>
  <si>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</si>
  <si>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</si>
  <si>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</si>
  <si>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</si>
  <si>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</si>
  <si>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</si>
  <si>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</si>
  <si>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</si>
  <si>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</si>
  <si>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</si>
  <si>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</si>
  <si>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</si>
  <si>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</si>
  <si>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</si>
  <si>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</si>
  <si>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</si>
  <si>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</si>
  <si>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</si>
  <si>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</si>
  <si>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</si>
  <si>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</si>
  <si>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</si>
  <si>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</si>
  <si>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</si>
  <si>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</si>
  <si>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</si>
  <si>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</si>
  <si>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</si>
  <si>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</si>
  <si>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</si>
  <si>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</si>
  <si>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</si>
  <si>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</si>
  <si>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</si>
  <si>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</si>
  <si>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</si>
  <si>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</si>
  <si>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</si>
  <si>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</si>
  <si>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</si>
  <si>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</si>
  <si>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</si>
  <si>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</si>
  <si>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</si>
  <si>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</si>
  <si>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</si>
  <si>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</si>
  <si>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</si>
  <si>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</si>
  <si>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</si>
  <si>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</si>
  <si>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</si>
  <si>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</si>
  <si>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</si>
  <si>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</si>
  <si>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</si>
  <si>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</si>
  <si>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</si>
  <si>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</si>
  <si>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</si>
  <si>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</si>
  <si>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</si>
  <si>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</si>
  <si>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</si>
  <si>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</si>
  <si>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</si>
  <si>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</si>
  <si>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</si>
  <si>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</si>
  <si>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</si>
  <si>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</si>
  <si>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</si>
  <si>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</si>
  <si>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</si>
  <si>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</si>
  <si>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</si>
  <si>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</si>
  <si>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</si>
  <si>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</si>
  <si>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</si>
  <si>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</si>
  <si>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</si>
  <si>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</si>
  <si>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</si>
  <si>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</si>
  <si>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</si>
  <si>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</si>
  <si>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</si>
  <si>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</si>
  <si>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</si>
  <si>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</si>
  <si>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</si>
  <si>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</si>
  <si>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</si>
  <si>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</si>
  <si>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</si>
  <si>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</si>
  <si>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</si>
  <si>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</si>
  <si>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</si>
  <si>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</si>
  <si>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</si>
  <si>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</si>
  <si>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</si>
  <si>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</si>
  <si>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</si>
  <si>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</si>
  <si>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</si>
  <si>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</si>
  <si>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</si>
  <si>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</si>
  <si>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</si>
  <si>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</si>
  <si>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</si>
  <si>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</si>
  <si>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</si>
  <si>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</si>
  <si>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</si>
  <si>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</si>
  <si>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</si>
  <si>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</si>
  <si>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</si>
  <si>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</si>
  <si>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</si>
  <si>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</si>
  <si>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</si>
  <si>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</si>
  <si>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</si>
  <si>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</si>
  <si>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</si>
  <si>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</si>
  <si>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</si>
  <si>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</si>
  <si>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</si>
  <si>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</si>
  <si>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</si>
  <si>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</si>
  <si>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</si>
  <si>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</si>
  <si>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</si>
  <si>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</si>
  <si>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</si>
  <si>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</si>
  <si>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</si>
  <si>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</si>
  <si>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</si>
  <si>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</si>
  <si>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</si>
  <si>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</si>
  <si>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</si>
  <si>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</si>
  <si>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</si>
  <si>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</si>
  <si>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</si>
  <si>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</si>
  <si>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</si>
  <si>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</si>
  <si>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</si>
  <si>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</si>
  <si>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</si>
  <si>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</si>
  <si>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</si>
  <si>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</si>
  <si>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</si>
  <si>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</si>
  <si>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</si>
  <si>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</si>
  <si>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</si>
  <si>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</si>
  <si>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</si>
  <si>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</si>
  <si>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</si>
  <si>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</si>
  <si>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</si>
  <si>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</si>
  <si>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</si>
  <si>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</si>
  <si>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</si>
  <si>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</si>
  <si>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</si>
  <si>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</si>
  <si>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</si>
  <si>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</si>
  <si>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</si>
  <si>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</si>
  <si>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</si>
  <si>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</si>
  <si>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</si>
  <si>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</si>
  <si>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</si>
  <si>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</si>
  <si>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</si>
  <si>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</si>
  <si>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</si>
  <si>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</si>
  <si>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</si>
  <si>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</si>
  <si>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</si>
  <si>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</si>
  <si>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</si>
  <si>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</si>
  <si>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</si>
  <si>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</si>
  <si>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</si>
  <si>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</si>
  <si>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</si>
  <si>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</si>
  <si>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</si>
  <si>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</si>
  <si>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</si>
  <si>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</si>
  <si>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</si>
  <si>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</si>
  <si>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</si>
  <si>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</si>
  <si>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</si>
  <si>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</si>
  <si>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</si>
  <si>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</si>
  <si>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</si>
  <si>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</si>
  <si>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</si>
  <si>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</si>
  <si>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</si>
  <si>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</si>
  <si>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</si>
  <si>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</si>
  <si>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</si>
  <si>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</si>
  <si>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</si>
  <si>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</si>
  <si>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</si>
  <si>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</si>
  <si>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</si>
  <si>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</si>
  <si>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</si>
  <si>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</si>
  <si>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</si>
  <si>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</si>
  <si>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</si>
  <si>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</si>
  <si>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</si>
  <si>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</si>
  <si>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</si>
  <si>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</si>
  <si>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</si>
  <si>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</si>
  <si>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</si>
  <si>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</si>
  <si>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</si>
  <si>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</si>
  <si>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</si>
  <si>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</si>
  <si>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</si>
  <si>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</si>
  <si>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</si>
  <si>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</si>
  <si>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</si>
  <si>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</si>
  <si>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</si>
  <si>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</si>
  <si>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</si>
  <si>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</si>
  <si>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</si>
  <si>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</si>
  <si>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</si>
  <si>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</si>
  <si>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</si>
  <si>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</si>
  <si>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</si>
  <si>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</si>
  <si>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</si>
  <si>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</si>
  <si>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</si>
  <si>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</si>
  <si>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</si>
  <si>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</si>
  <si>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</si>
  <si>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</si>
  <si>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</si>
  <si>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</si>
  <si>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</si>
  <si>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</si>
  <si>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</si>
  <si>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</si>
  <si>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</si>
  <si>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</si>
  <si>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</si>
  <si>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</si>
  <si>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</si>
  <si>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</si>
  <si>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</si>
  <si>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</si>
  <si>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</si>
  <si>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</si>
  <si>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</si>
  <si>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</si>
  <si>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</si>
  <si>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</si>
  <si>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</si>
  <si>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</si>
  <si>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</si>
  <si>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</si>
  <si>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</si>
  <si>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</si>
  <si>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</si>
  <si>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</si>
  <si>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</si>
  <si>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</si>
  <si>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</si>
  <si>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</si>
  <si>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</si>
  <si>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</si>
  <si>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</si>
  <si>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</si>
  <si>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</si>
  <si>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</si>
  <si>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</si>
  <si>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</si>
  <si>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</si>
  <si>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</si>
  <si>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</si>
  <si>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</si>
  <si>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</si>
  <si>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</si>
  <si>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</si>
  <si>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</si>
  <si>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</si>
  <si>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</si>
  <si>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charset val="238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</si>
  <si>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</si>
  <si>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</si>
  <si>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</si>
  <si>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charset val="238"/>
      </rPr>
      <t>Nádraž.,Malá Str.,Nad Trat</t>
    </r>
    <r>
      <rPr>
        <sz val="10"/>
        <rFont val="Arial CE"/>
        <charset val="238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</si>
  <si>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</si>
  <si>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</si>
  <si>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</si>
  <si>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</si>
  <si>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</si>
  <si>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</si>
  <si>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</si>
  <si>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</si>
  <si>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</si>
  <si>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</si>
  <si>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</si>
  <si>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</si>
  <si>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</si>
  <si>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</si>
  <si>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</si>
  <si>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</si>
  <si>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</si>
  <si>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</si>
  <si>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</si>
  <si>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</si>
  <si>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</si>
  <si>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</si>
  <si>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</si>
  <si>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</si>
  <si>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</si>
  <si>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</si>
  <si>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</si>
  <si>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</si>
  <si>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</si>
  <si>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</si>
  <si>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</si>
  <si>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</si>
  <si>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</si>
  <si>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</si>
  <si>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</si>
  <si>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</si>
  <si>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</si>
  <si>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</si>
  <si>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</si>
  <si>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</si>
  <si>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</si>
  <si>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</si>
  <si>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</si>
  <si>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</si>
  <si>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</si>
  <si>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</si>
  <si>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</si>
  <si>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</si>
  <si>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</si>
  <si>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</si>
  <si>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</si>
  <si>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</si>
  <si>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</si>
  <si>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</si>
  <si>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</si>
  <si>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</si>
  <si>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</si>
  <si>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</si>
  <si>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</si>
  <si>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</si>
  <si>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</si>
  <si>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 (řazení dle § RS)</t>
  </si>
  <si>
    <t>PŘEHLED INVESTIC  (řazení dle RS)</t>
  </si>
  <si>
    <t xml:space="preserve">ROK 2013 (k 31.12.2013) </t>
  </si>
  <si>
    <t>komunikace-rod.domky v Dol.Radslavicích</t>
  </si>
  <si>
    <t>chodník Dol.Radslavice směr Březejc</t>
  </si>
  <si>
    <t>komunikace Mostiště-obrubníky Benátky</t>
  </si>
  <si>
    <t>II/602 navazující městská investice</t>
  </si>
  <si>
    <t>okružní křižovatka Třebíčská-Hornoměstská</t>
  </si>
  <si>
    <t>přísp.SVaK-vodovod Zámecká, U Světlé</t>
  </si>
  <si>
    <t>přísp.SVaK-vodovod Ke Třem Křížům</t>
  </si>
  <si>
    <t>přísp.SVaK-vodovod Třebíčská</t>
  </si>
  <si>
    <t>přísp.SVaK-vodovod Dolní Radslavice</t>
  </si>
  <si>
    <t>přísp.SVaK-vodovod Mostiště,část Benátky</t>
  </si>
  <si>
    <t>přísp.SVaK-vodovod Potoky</t>
  </si>
  <si>
    <t>přísp.SVaK-vodovod Příkopy</t>
  </si>
  <si>
    <t>přísp.SVaK-vodovod Karlov</t>
  </si>
  <si>
    <t>přísp.SVaK-kanalizace Čech.sady</t>
  </si>
  <si>
    <t>přísp.SVaK-kanalizace Ke Třem Křížům</t>
  </si>
  <si>
    <t>přísp.SVaK-kanalizace Skřivanova,U Světlé</t>
  </si>
  <si>
    <t>přísp.SVaK-kanalizace Třebíčská</t>
  </si>
  <si>
    <t>přísp.SVaK-kanalizace Potoky</t>
  </si>
  <si>
    <t>přísp.SVaK-kanalizace Karlov</t>
  </si>
  <si>
    <t>přísp.SVaK-kanalizace Družstevní</t>
  </si>
  <si>
    <t xml:space="preserve">přísp.SVaK-Dyje II. </t>
  </si>
  <si>
    <t>přísp.SVaK-rezerva z inv.příspěvků na § 2310</t>
  </si>
  <si>
    <t>přísp.SVaK-rezerva z inv.příspěvků na § 2321</t>
  </si>
  <si>
    <t>kanalizace - Hliniště</t>
  </si>
  <si>
    <t>ŠJ Mostiště-sporák pro ŠJ</t>
  </si>
  <si>
    <t>MŠ Mostiště-připojení na kanalizaci</t>
  </si>
  <si>
    <t>MŠ Olší n.Oslavou-pískoviště</t>
  </si>
  <si>
    <t>MŠ Sportovní-zateplení 2013</t>
  </si>
  <si>
    <t>MŠ Čechova-zateplení 2013</t>
  </si>
  <si>
    <t>MŠ Nad Plovárnou-zateplení 2013</t>
  </si>
  <si>
    <t>ZŠ Mostiště-připojení na kanalizaci</t>
  </si>
  <si>
    <t>ZŠ Oslavická-dodávka a montáž výtahu</t>
  </si>
  <si>
    <t>ZŠ Komenského-zateplení střechy</t>
  </si>
  <si>
    <t>ZŠ Sokolovská-zatemnění uč.chemie</t>
  </si>
  <si>
    <t>ZŠ Mostiště-přestavba bytu na šk.družinu a ŠJ</t>
  </si>
  <si>
    <t>ZŠ Sokolovská-zateplení do r.2012,r.2013</t>
  </si>
  <si>
    <t>ŠJ Poštovní-zateplení 2013</t>
  </si>
  <si>
    <t>ZUŠ-inv.dotace na pořízení uč.pomůcky</t>
  </si>
  <si>
    <t>pomník gen.Jarošovi</t>
  </si>
  <si>
    <t>inv.dotace ŘK farnost Křižanov-památník sv.Zdislavy</t>
  </si>
  <si>
    <t>Jupiter club-dot.na investice (nákup pódia)</t>
  </si>
  <si>
    <t>Směna nemov.mezi městem a ZO OS KOVO Kablo</t>
  </si>
  <si>
    <t>KD Mostiště-připojení na kanalizaci</t>
  </si>
  <si>
    <t>asfaltová plocha Palouky-skateb.</t>
  </si>
  <si>
    <t>kopírka pro DDM</t>
  </si>
  <si>
    <t>ob.soubor Hliniště</t>
  </si>
  <si>
    <t>trafo ul.Komenského vč.přípojek</t>
  </si>
  <si>
    <t>chodníky a komunikace /Building/</t>
  </si>
  <si>
    <t>rozšíření serverové virtualizace</t>
  </si>
  <si>
    <t>skládka TKO-dotěsnění</t>
  </si>
  <si>
    <t>sběrný dvůr v areálu TS Agados</t>
  </si>
  <si>
    <t>překladiště odpadů</t>
  </si>
  <si>
    <t>zprac.plánu odpadového hospodářství</t>
  </si>
  <si>
    <t>travní sekačka Olší n.Oslavou</t>
  </si>
  <si>
    <t>záliv pro kontejnery Kúsky</t>
  </si>
  <si>
    <t>měst.policie-defibrilátor</t>
  </si>
  <si>
    <t>prevence kriminality-kamer.bod Třebíčská</t>
  </si>
  <si>
    <t>zvýš.bezpečnosti archivování dat</t>
  </si>
  <si>
    <t>pož.ochrana-klimatizace sálu has.zbrojnice</t>
  </si>
  <si>
    <t>přístřešek pro hasiče Hrbov</t>
  </si>
  <si>
    <t>vrata pro has.zbrojnici VM</t>
  </si>
  <si>
    <t>správa MěÚ-multifunkční zaříz.Konica Minolta</t>
  </si>
  <si>
    <t>správa MěÚ-rozšíř.archivace a záloh.dat</t>
  </si>
  <si>
    <t>efektivnost výkonu úřadu-projekt EI</t>
  </si>
  <si>
    <t>nová budova MěÚ-přemístění klimatizace z TS</t>
  </si>
  <si>
    <t>zastřešení dvora nová budova MěÚ</t>
  </si>
  <si>
    <t>celkem investice k 31.12.2013</t>
  </si>
  <si>
    <t>celkem opravy k 31.12.2013</t>
  </si>
  <si>
    <t>k 31.12.2013</t>
  </si>
  <si>
    <t>cest.ruch (propagace nauč.stezky Bal.údolí…)</t>
  </si>
  <si>
    <t>speciální základní školy</t>
  </si>
  <si>
    <t>školní stravování</t>
  </si>
  <si>
    <t>hist.povědomí-boží muka,křížek v Olší</t>
  </si>
  <si>
    <t>Přehled výdajů na investice a opravy v jednotlivých letech</t>
  </si>
  <si>
    <t>rok</t>
  </si>
  <si>
    <t>inv.výdaje</t>
  </si>
  <si>
    <t>opravy</t>
  </si>
  <si>
    <t>položky 6*</t>
  </si>
  <si>
    <t>pol.5171</t>
  </si>
  <si>
    <t>Zpracovala: Žáková   12.3.2014</t>
  </si>
  <si>
    <t>roční průměr</t>
  </si>
  <si>
    <t xml:space="preserve">ROK 2014 (k 31.12.2014) </t>
  </si>
  <si>
    <t>komunikace-obyt.soubor Hliniště</t>
  </si>
  <si>
    <t>II/602 navazující městská  investice</t>
  </si>
  <si>
    <t>okružní křižovatka ul.Třebíčská-Hornoměstská</t>
  </si>
  <si>
    <t>parkoviště Čechovy sady</t>
  </si>
  <si>
    <t>chodník za obchodem Mostiště</t>
  </si>
  <si>
    <t>komunikace-3 RD v Hrbově</t>
  </si>
  <si>
    <t>parkovací plocha Palouky</t>
  </si>
  <si>
    <t>okružní křižovatka Dolní Radslavice</t>
  </si>
  <si>
    <t>obratiště autobusů Čechovy sady</t>
  </si>
  <si>
    <t>plocha pro přistávání helikoptéry</t>
  </si>
  <si>
    <t>cyklostezka podél Balinky ve VM</t>
  </si>
  <si>
    <t>přísp.SVaK-vodovod Hliniště</t>
  </si>
  <si>
    <t>přísp.SVaK-vodovod Nová,projekt</t>
  </si>
  <si>
    <t>vodovod-obytn.soubor Hliniště</t>
  </si>
  <si>
    <t>přísp.SVaK-kanalizace Polní,Nová Říše</t>
  </si>
  <si>
    <t>přísp.SVaK-kanalizace Hliniště</t>
  </si>
  <si>
    <t>přísp.SVaK-kanalizace Nová,projekt</t>
  </si>
  <si>
    <t>přísp.SVaK-kanalizace Křižní,Příční,K Buči projekt</t>
  </si>
  <si>
    <t>přísp.SVaK-vodovod Křižní,Příční,K Buči,projekt</t>
  </si>
  <si>
    <t>přísp.SVaK-kanalizace Čechovy sady</t>
  </si>
  <si>
    <t>přísp.SVaK-kanalizace V Jirchářích,projekt</t>
  </si>
  <si>
    <t>přísp.SVaK-kanalizace Třebíčská,projekt</t>
  </si>
  <si>
    <t>kanalizace-obytn.soubor Hliniště</t>
  </si>
  <si>
    <t>protipov.ochrana města VM-transfer</t>
  </si>
  <si>
    <t>MŠ Čechova-vnitř.instalace,opr.kuchyně</t>
  </si>
  <si>
    <t xml:space="preserve">MŠ Nad Plovárnou-zateplení </t>
  </si>
  <si>
    <t>ZŠ Sokolovská-klimatizace v učebně IT</t>
  </si>
  <si>
    <t>zŠ Mostiště-přestavba bytu na výdejnu a družinu</t>
  </si>
  <si>
    <t>ZŠ Sokolovská-přestavba dílen</t>
  </si>
  <si>
    <t>ZŠ Sokolovská-zázemí pro uklizečky</t>
  </si>
  <si>
    <t>ZŠ Školní-schodiště u hřiště</t>
  </si>
  <si>
    <t>ŠJ Poštovní-objednávací terminál na obědy</t>
  </si>
  <si>
    <t>ŠJ Poštovní-univerzální hnětací a šlehací stroj</t>
  </si>
  <si>
    <t>ŠJ Poštovní-zateplení</t>
  </si>
  <si>
    <t>ZUŠ-interaktivní tabule</t>
  </si>
  <si>
    <t>Kult.památky-r.Podstatzky,výtah v zámku,inv.dotace</t>
  </si>
  <si>
    <t>Jupiter club-inv.dotace na digitalizaci kina</t>
  </si>
  <si>
    <t>Jupiter club-víceúčelový sál</t>
  </si>
  <si>
    <t>KD Mostiště-rekonstrukce</t>
  </si>
  <si>
    <t>zimní stadion-kondenzátor,ohřev vody</t>
  </si>
  <si>
    <t>areál zdraví-plynofikace budovy,PD</t>
  </si>
  <si>
    <t>skatepark Uhřínovská-soc.zařízení</t>
  </si>
  <si>
    <t>osvětlení na hřiště Dol.Radslavice</t>
  </si>
  <si>
    <t>provozní objekt hřiště Hrbov</t>
  </si>
  <si>
    <t>víceúčelové hřiště Oslavická</t>
  </si>
  <si>
    <t>nízkolanové centrum u dopr.hřiště</t>
  </si>
  <si>
    <t>tribuna u hřiště u ZŠ Školní</t>
  </si>
  <si>
    <t>inv.dotace SKI Klub na výst.rybníka</t>
  </si>
  <si>
    <t>veř.osvětlení Lhotky</t>
  </si>
  <si>
    <t>veř.osvětlení Olší nad Oslavou</t>
  </si>
  <si>
    <t>veř.osvětlení II/602 navazující městská  investice</t>
  </si>
  <si>
    <t>veř.osvětlení Hrbov-3 RD v Hrbově</t>
  </si>
  <si>
    <t>veř.osvětlení K Novému Světu</t>
  </si>
  <si>
    <t>obyt.soubor Hliniště-prodloužení sítí,plyn</t>
  </si>
  <si>
    <t>obyt.soubor Hliniště-prodloužení sítí veř.osv.</t>
  </si>
  <si>
    <t>plynofikace-3 RD v Hrbově</t>
  </si>
  <si>
    <t>výkupy pozemků město</t>
  </si>
  <si>
    <t>výkkupy pozemků Olší n.Oslavou</t>
  </si>
  <si>
    <t xml:space="preserve">metropolitní síť </t>
  </si>
  <si>
    <t>trafo Komenského vč.přípojek</t>
  </si>
  <si>
    <t>inž.sítě-3 RD v Hrbově</t>
  </si>
  <si>
    <t>sběrný dvůr Velké Meziříčí (TS Agados)</t>
  </si>
  <si>
    <t>překladiště odpadů VM</t>
  </si>
  <si>
    <t>variantní studie překladiště odpadů</t>
  </si>
  <si>
    <t>zahradní traktor Hrbov</t>
  </si>
  <si>
    <t>děts.koutky Lhotky,Kúsky,D.Radslavice-herní prvky</t>
  </si>
  <si>
    <t>rotační kartáč Olší nad Oslavou</t>
  </si>
  <si>
    <t>úprava veř.prostranství před ZŠ Sokolovská</t>
  </si>
  <si>
    <t>inv.dotace Soc.službám města VM</t>
  </si>
  <si>
    <t>prevence kriminality-kamer.bod Poštovní</t>
  </si>
  <si>
    <t>ozvučení obřadní síně</t>
  </si>
  <si>
    <t>správa-nákup SW pro exist.inž.sítí na území ORP</t>
  </si>
  <si>
    <t>správa-stroje,přístroje,zařízení 70, vlajka 80</t>
  </si>
  <si>
    <t>správa-osob.automobil</t>
  </si>
  <si>
    <t>správa-ostatní invest.výdaje</t>
  </si>
  <si>
    <t>zastřešení dvora - nová budova MěÚ</t>
  </si>
  <si>
    <t>celkem investice k 31.12.2014</t>
  </si>
  <si>
    <t>KD Olší nad Oslavou</t>
  </si>
  <si>
    <t>k 31.12.2014</t>
  </si>
  <si>
    <t>ostatní záležitosti kultury</t>
  </si>
  <si>
    <t>prevence vzniku odpadů (vč.prací TS)</t>
  </si>
  <si>
    <t>ostat.záležitosti bezpečnosti, veř.pořádku</t>
  </si>
  <si>
    <t>cestovní ruch</t>
  </si>
  <si>
    <t>Zpracovala: Žáková   7.4.2015</t>
  </si>
  <si>
    <t>celkem opravy k 31.12.2014</t>
  </si>
  <si>
    <t xml:space="preserve">ROK 2015 (k 31.12.2015) </t>
  </si>
  <si>
    <t>k 31.12.2015</t>
  </si>
  <si>
    <t>přísp.SVaK-vodovod Družstevní vč.PD</t>
  </si>
  <si>
    <t>přísp.SVaK-vodovod Nová</t>
  </si>
  <si>
    <t>přísp.SVaK-vodovod Křižní,Příční,K Buči</t>
  </si>
  <si>
    <t>přísp.SVaK-vodovod Františkov,Nad Pilou vč.PD</t>
  </si>
  <si>
    <t>přísp.SVaK-vodovod Nad Tratí vč.PD</t>
  </si>
  <si>
    <t>přísp.SVaK-vodovod křižovatka Fr.Stránecké PD</t>
  </si>
  <si>
    <t>přísp.SVaK Žďársko-vodovody rezerva</t>
  </si>
  <si>
    <t>přísp.SVaK-kanalizace Nová</t>
  </si>
  <si>
    <t>přísp.SVaK-kanalizace Nad Tratí</t>
  </si>
  <si>
    <t>přísp.SVaK-kanalizace Fr.Stránecké vč.PD</t>
  </si>
  <si>
    <t xml:space="preserve">přísp.SVaK-kanalizace Křižní,Příční,K Buči </t>
  </si>
  <si>
    <t>přísp.SVaK-kanalizace V Jirchářích</t>
  </si>
  <si>
    <t>přísp.SVaK-kanalizace Nábřežní</t>
  </si>
  <si>
    <t>přísp.SVaK-kanalizace Františkov PD</t>
  </si>
  <si>
    <t>přísp.SVaK-kanalizace rezerva</t>
  </si>
  <si>
    <t>celkem investice k 31.12.2015</t>
  </si>
  <si>
    <t>celkem opravy k 31.12.2015</t>
  </si>
  <si>
    <t>Zpracovala: Žáková   17.5.2016</t>
  </si>
  <si>
    <t>inv.dotace SKI KLUB-dokončení rybníku</t>
  </si>
  <si>
    <t>územní plán Petráveč</t>
  </si>
  <si>
    <t>var.studie překladiště odpadů,plán odpad.hosp.</t>
  </si>
  <si>
    <t>převod doménového jména velkemezirici.cz</t>
  </si>
  <si>
    <t>os.automobil Octavia Active</t>
  </si>
  <si>
    <t>MŠ Lhotky-výměna topného média</t>
  </si>
  <si>
    <t>ŠJ Poštovní-škrabka brambor</t>
  </si>
  <si>
    <t>ZŠ Mostiště-doskočiště</t>
  </si>
  <si>
    <t>ZŠ Oslavická-el.vrátný</t>
  </si>
  <si>
    <t>ZŠ Oslavická-obložení,detektor plynu</t>
  </si>
  <si>
    <t>hasiči VM-kuchyňská linka vč.montáže</t>
  </si>
  <si>
    <t>správa-konsolidace IT a zavedení nových služeb TC</t>
  </si>
  <si>
    <t>naučná stezka Nesměř, Bal.údolí</t>
  </si>
  <si>
    <t>ZŠ Školní-serwer,instalace</t>
  </si>
  <si>
    <t>výkupy pozemků Hrbov,Svařenov</t>
  </si>
  <si>
    <t>dětské hřiště Čermákova-mobiliář</t>
  </si>
  <si>
    <t>obyt.soubor Hliniště-dokončení  infrastruktury</t>
  </si>
  <si>
    <t>709220,35 bez org.+7808,92 org.404</t>
  </si>
  <si>
    <t>budova Areálu zdraví</t>
  </si>
  <si>
    <t>víceúčelový sál JC</t>
  </si>
  <si>
    <t>VO ul.Nad Tratí</t>
  </si>
  <si>
    <t>rod.domky v Dol.Radslavicích</t>
  </si>
  <si>
    <t>II/602 navazující městská komunikace</t>
  </si>
  <si>
    <t>MŠ Nad Plovárnou-zateplení</t>
  </si>
  <si>
    <t>okružní křižovatka Třebíčská,Hornoměstská</t>
  </si>
  <si>
    <t>cyklostezka podél Balinky</t>
  </si>
  <si>
    <t>DDM rekonstrukce dvorní části</t>
  </si>
  <si>
    <t>plynofikace ul.Sportovní</t>
  </si>
  <si>
    <t>zázemí a šatny fotbal.stadionu ve VM (Tržiště)</t>
  </si>
  <si>
    <t>knihovna-nástavba</t>
  </si>
  <si>
    <t>MŠ Mostiště-zateplení</t>
  </si>
  <si>
    <t>ZŠ Mostiště-zateplení</t>
  </si>
  <si>
    <t>dětské hřiště Mostiště</t>
  </si>
  <si>
    <t>veřejné osvětlení Mostiště-k místnímu družstvu</t>
  </si>
  <si>
    <t>chodník Dolní Radslavice-směr VM</t>
  </si>
  <si>
    <t>přístřešek u dětského koutku Dolní Radslavice</t>
  </si>
  <si>
    <t>dětské hřiště Hrbov</t>
  </si>
  <si>
    <t>veřejné osvětlení Olší n.Oslavou-rozšíření</t>
  </si>
  <si>
    <t>trafostanice u Zim.stadionu</t>
  </si>
  <si>
    <t>služebna městské policie</t>
  </si>
  <si>
    <t>veřejné osvětlení Nad Gymnáziem (za dráhou)</t>
  </si>
  <si>
    <t>koupe vodovodní přípojky včetně šachty</t>
  </si>
  <si>
    <t>kamerové body Vrchovecká,Karlov,Kaufland</t>
  </si>
  <si>
    <t>chodník Mostiště-směr Olší n.Oslavou</t>
  </si>
  <si>
    <t>chodník Františkov vč.cyklostezky</t>
  </si>
  <si>
    <t>výkup garáží-obchvat</t>
  </si>
  <si>
    <t>ochranné zábradlí na ul.Hornoměstská</t>
  </si>
  <si>
    <t>chodník ul.Nad Tratí</t>
  </si>
  <si>
    <t>metropolitní síť  2014,2015</t>
  </si>
  <si>
    <t>RU:300000+315087+669900=1284987   Sk:315087+311986,3+10869=637942,3</t>
  </si>
  <si>
    <t>66240,00 bez org.+71511 org.472+111900 org.720</t>
  </si>
  <si>
    <t>péče o veř.zeleň Olší</t>
  </si>
  <si>
    <t>8677,62+125121,76=133799,38</t>
  </si>
  <si>
    <t>zachování a obnova kulturních památek</t>
  </si>
  <si>
    <t>komunální služby a úz.rozvoj j.n.</t>
  </si>
  <si>
    <t>MŠ Sportovní dřevěný domek</t>
  </si>
  <si>
    <t xml:space="preserve">ZŠ Školní dřevěný domek </t>
  </si>
  <si>
    <t>prevence kriminality-kamer.bod Jihlavská,Třebíčská</t>
  </si>
  <si>
    <t xml:space="preserve">  </t>
  </si>
  <si>
    <t>celkem investice k 31.12.2016</t>
  </si>
  <si>
    <t>k 31.12.2016</t>
  </si>
  <si>
    <t>celkem opravy k 31.12.2016</t>
  </si>
  <si>
    <t xml:space="preserve">ROK 2016 (k 31.12.2016) </t>
  </si>
  <si>
    <t>obytný soubor RD Hliniště</t>
  </si>
  <si>
    <t>silnice II/360 VM-jihovýchodní obchvat</t>
  </si>
  <si>
    <t>most Třebíčská</t>
  </si>
  <si>
    <t>ul.Pod Strání-MK, chodník, VO</t>
  </si>
  <si>
    <t>ul.Nábřeží-MK, chodník, VO</t>
  </si>
  <si>
    <t>chodník Františkov, parkoviště, cyklostezka</t>
  </si>
  <si>
    <t>chodník ul.nad Tratí</t>
  </si>
  <si>
    <t>chodník,parkoviště ul.Sportovní</t>
  </si>
  <si>
    <t>parkoviště ul.Čechova</t>
  </si>
  <si>
    <t>parkoviště ul.Hornoměstská</t>
  </si>
  <si>
    <t>zastávka u Jordánku</t>
  </si>
  <si>
    <t xml:space="preserve">koupě vodovodní přípojky včetně šachty </t>
  </si>
  <si>
    <t>přísp.SVaK-vodovod Třebíčská-Hornoměstská</t>
  </si>
  <si>
    <t>přísp.SVaK-vodovod U Třžiště</t>
  </si>
  <si>
    <t>přísp.SVaK-vodovod Nad Tratí</t>
  </si>
  <si>
    <t>přísp.SVaK-kanalizace Františkov</t>
  </si>
  <si>
    <t>přísp.SVaK-kanalizace Třebíčská-Hornoměstská</t>
  </si>
  <si>
    <t>přísp.SVaK-kanalizace Fr.Stránecké</t>
  </si>
  <si>
    <t>přísp.SVaK-kanalizace U Tržiště</t>
  </si>
  <si>
    <t>přísp.SVaK-kanalizace Křižní, Příční, K Buči</t>
  </si>
  <si>
    <t>přísp.SVaK-vodovod Křižní, Příční, K Buči</t>
  </si>
  <si>
    <t>přísp.SVaK-kanalizace Olší nad Oslavou</t>
  </si>
  <si>
    <t>kanalizace Olší nad Oslavou</t>
  </si>
  <si>
    <t>kanalizace Lhotky</t>
  </si>
  <si>
    <t>kanalizace Hrbov</t>
  </si>
  <si>
    <t>varovný protipovodňový systém</t>
  </si>
  <si>
    <t>MŠ Nad Plovárnou-rek.prov.části</t>
  </si>
  <si>
    <t>ZŠ Oslavická-výdejní terminál Nero</t>
  </si>
  <si>
    <r>
      <t>ZŠ Oslavická-</t>
    </r>
    <r>
      <rPr>
        <sz val="8"/>
        <rFont val="Arial CE"/>
        <charset val="238"/>
      </rPr>
      <t>PD na akci Řešení bezbarirérovosti(výzva46)</t>
    </r>
  </si>
  <si>
    <t>Rozhlas-varovný protipovodňový systém</t>
  </si>
  <si>
    <t>víceúčelový sál Jupiter Club-klimatizace</t>
  </si>
  <si>
    <t>rekonstrukce KD Mostiště</t>
  </si>
  <si>
    <t>nové hřiště za Gymnáziem</t>
  </si>
  <si>
    <t>přístřešek u děts.hřiště Dolní Radslavice</t>
  </si>
  <si>
    <t>multifunkční cvičiště Lhotky</t>
  </si>
  <si>
    <t>VO ulice Nad Tratí</t>
  </si>
  <si>
    <t>VO okružní křižovatka Třebíčská-Hornoměstská</t>
  </si>
  <si>
    <t>rozšíření VO Hrbov</t>
  </si>
  <si>
    <t>rozšíření VO Sportovní</t>
  </si>
  <si>
    <t>rozšíření VO Školní</t>
  </si>
  <si>
    <t>územní plán města VM</t>
  </si>
  <si>
    <t>zimní stadion</t>
  </si>
  <si>
    <t>rozšíření metropolitní sítě 2015,2016</t>
  </si>
  <si>
    <t>trafostanice u zimního stadionu</t>
  </si>
  <si>
    <t>most Svit</t>
  </si>
  <si>
    <t>odkoupení prodejny Jednoty ve Lhotkách</t>
  </si>
  <si>
    <t>bývalý internát Zemědělské školy</t>
  </si>
  <si>
    <t>rekonstrukce náměstí-soutěž</t>
  </si>
  <si>
    <t>Dům sociálních služeb</t>
  </si>
  <si>
    <t>kamerový systém</t>
  </si>
  <si>
    <t>kamerový bod Sokolovská</t>
  </si>
  <si>
    <t>kamerový bod Čermákova a Zd.Vorlové</t>
  </si>
  <si>
    <t>pořízení CAS SDH</t>
  </si>
  <si>
    <t>has.zbrojnice VM-stavební úpravy</t>
  </si>
  <si>
    <t>perimetrická ochrana dat MěÚ VM</t>
  </si>
  <si>
    <t>IC kiosek</t>
  </si>
  <si>
    <t>klimatizace stará budova radnice</t>
  </si>
  <si>
    <t>kopírovací stroj</t>
  </si>
  <si>
    <t>zasedací místnost v budově spořitelny</t>
  </si>
  <si>
    <r>
      <t>komunikační systém města-</t>
    </r>
    <r>
      <rPr>
        <sz val="8"/>
        <rFont val="Arial CE"/>
        <charset val="238"/>
      </rPr>
      <t>výp.technika, program.vybavení</t>
    </r>
  </si>
  <si>
    <t>osobní automobil</t>
  </si>
  <si>
    <t>ostatní komunikace-chodníky,parkoviště</t>
  </si>
  <si>
    <t>autobusové zastávky</t>
  </si>
  <si>
    <t>vodní díla v zemědělské krajině</t>
  </si>
  <si>
    <t>knihovna</t>
  </si>
  <si>
    <t>historické povědomí-oprava hrobu Tita Kršky</t>
  </si>
  <si>
    <t>Dóza</t>
  </si>
  <si>
    <t>chráněné části přírody-naučné stezky</t>
  </si>
  <si>
    <t>Zpracovala: Kateřina Čejková</t>
  </si>
  <si>
    <t>Dne: 19.4.2017</t>
  </si>
  <si>
    <t>brána u kabin Tržiště</t>
  </si>
  <si>
    <t xml:space="preserve">ROK 2017 (k 31.12.2017) </t>
  </si>
  <si>
    <t>výstavba psího útulku-inv.příspěvek</t>
  </si>
  <si>
    <t>policie Třebíčská-infrastruktura</t>
  </si>
  <si>
    <t>ul.Pod Strání</t>
  </si>
  <si>
    <t>ul.Sportovní</t>
  </si>
  <si>
    <t>ul.Sportovní-chodník,parkoviště</t>
  </si>
  <si>
    <t>ul.Pod Strání-chodník</t>
  </si>
  <si>
    <t>ul.Jihlavská-chodník,přechod</t>
  </si>
  <si>
    <t>autobus.přístřešek Dol.Radslavice</t>
  </si>
  <si>
    <t>zkušební dráha pro motocykly</t>
  </si>
  <si>
    <t>instalace ukazatele rychlosti m.č. Mostiště</t>
  </si>
  <si>
    <t>Rok 2017</t>
  </si>
  <si>
    <t>přísp.SVaK-vodovod areál býv. TS</t>
  </si>
  <si>
    <t>přísp.SVaK-vodovod Fr.Stránecké</t>
  </si>
  <si>
    <t>přísp.SVaK-vodovod Hornoměstská,Třebíčská</t>
  </si>
  <si>
    <t>přísp.SVaK-vodovod Záviškova,PD</t>
  </si>
  <si>
    <t>přísp.SVaK-vodovod K Nov.Světu</t>
  </si>
  <si>
    <t>přísp.SVaK-vodovod K Nov.Světu PD</t>
  </si>
  <si>
    <t>přísp.SVaK-vodovod Tři Kříže PD</t>
  </si>
  <si>
    <t>přísp.SVaK-vodovod Vrchovecká PD</t>
  </si>
  <si>
    <t>přísp.SVaK-vodovod Třebíčská PD</t>
  </si>
  <si>
    <t>přísp.SVaK-kanalizace Hrbov-Svařenov</t>
  </si>
  <si>
    <t>přísp.SVaK-kanalizace Nábřeží</t>
  </si>
  <si>
    <t>přísp.SVaK-kanalizace areál býv.TS</t>
  </si>
  <si>
    <t>přísp.SVaK-kanalizace Hornoměstská,Třebíčská</t>
  </si>
  <si>
    <t>přísp.SVaK-kanalizace Záviškova PD</t>
  </si>
  <si>
    <t>přísp.SVaK-rezerva kanalizace,nerozděleno</t>
  </si>
  <si>
    <t>přísp.SVaK-rezerva vodovody,nerozděleno</t>
  </si>
  <si>
    <t>infrastruktura TS VM-kanalizace</t>
  </si>
  <si>
    <t>koryto náhonu Mostiště</t>
  </si>
  <si>
    <t>MŠ Sokolovská-konvektomat do ŠJ</t>
  </si>
  <si>
    <r>
      <t>MŠ Mírová-dřevěný domek</t>
    </r>
    <r>
      <rPr>
        <sz val="9"/>
        <rFont val="Arial CE"/>
        <charset val="238"/>
      </rPr>
      <t xml:space="preserve"> </t>
    </r>
    <r>
      <rPr>
        <sz val="7"/>
        <rFont val="Arial CE"/>
        <charset val="238"/>
      </rPr>
      <t xml:space="preserve"> /Kr.Vys.na zájm.a sport.aktivity/</t>
    </r>
  </si>
  <si>
    <r>
      <t xml:space="preserve">MŠ Mostiště-zateplení  </t>
    </r>
    <r>
      <rPr>
        <sz val="9"/>
        <rFont val="Arial CE"/>
        <charset val="238"/>
      </rPr>
      <t/>
    </r>
  </si>
  <si>
    <r>
      <t>MŠ Mostiště-herní prvky</t>
    </r>
    <r>
      <rPr>
        <sz val="8"/>
        <rFont val="Arial CE"/>
        <charset val="238"/>
      </rPr>
      <t xml:space="preserve"> /Kr.Vys.na zájm.a sport.aktivity</t>
    </r>
    <r>
      <rPr>
        <sz val="10"/>
        <rFont val="Arial CE"/>
        <charset val="238"/>
      </rPr>
      <t>/</t>
    </r>
  </si>
  <si>
    <t>ZŠ Sokolovská-zázemí pro uklízečky</t>
  </si>
  <si>
    <t>ZŠ Sokolovská-výzva 46, bezbariérovost PD</t>
  </si>
  <si>
    <t>ZŠ Oslavická-rek.zadního dvora</t>
  </si>
  <si>
    <r>
      <t>ZŠ Sokolovská-tělocvična Komenského,</t>
    </r>
    <r>
      <rPr>
        <sz val="9"/>
        <rFont val="Arial CE"/>
        <charset val="238"/>
      </rPr>
      <t>PD</t>
    </r>
  </si>
  <si>
    <t>Tělocvična Kostelní-dozvuk</t>
  </si>
  <si>
    <t>KD Lhotky-WC,sprchy</t>
  </si>
  <si>
    <t>JC-rekonstrukce klimatizace kinosálu</t>
  </si>
  <si>
    <t>nákup herních prvků Tech.služby</t>
  </si>
  <si>
    <t>Zimní stadion-osvětlení PD,ozvučení</t>
  </si>
  <si>
    <t>dětské hřiště Olší nad Oslavou</t>
  </si>
  <si>
    <t>Hliniště III.-projekt pro ÚR</t>
  </si>
  <si>
    <t>VO Sportovní-osvětlení rizikových míst</t>
  </si>
  <si>
    <t>VO Pod Strání</t>
  </si>
  <si>
    <t>služebna policie Třebíčská-infrastruktura</t>
  </si>
  <si>
    <t>VO Palouky</t>
  </si>
  <si>
    <t>VO Třebíčská</t>
  </si>
  <si>
    <t>obřadní síň na hřbitově Karlov</t>
  </si>
  <si>
    <t>aut.brány na hřbitově Karlov</t>
  </si>
  <si>
    <t>urbanistická územní studie Čechovy sady</t>
  </si>
  <si>
    <t>zhotovení podkl.desky pod čerp.stanici u areálu TS</t>
  </si>
  <si>
    <t xml:space="preserve">rozšíření metropolitní sítě </t>
  </si>
  <si>
    <t>koupě+rekonstr.prodejny Jednoty Lhotky</t>
  </si>
  <si>
    <t>přístřešek u děts.hřiště Dol.Radslavice</t>
  </si>
  <si>
    <t>zatrubnění, terénní úpravy Čech.sady</t>
  </si>
  <si>
    <t>herní prvky Lhotky, Kúsky, Dolní Radslavice</t>
  </si>
  <si>
    <t>MKDS-technolog.upgrade (dot. MVČR)</t>
  </si>
  <si>
    <t>osvětlení rizik.míst-ul.Sportovní</t>
  </si>
  <si>
    <t>rozšíření MKDS 2017</t>
  </si>
  <si>
    <t xml:space="preserve">kamer.systém 2017-rozšíření </t>
  </si>
  <si>
    <t>nová CAS (IROP spoluf.2017)</t>
  </si>
  <si>
    <t>Správa-montáž stěny spr.odb.</t>
  </si>
  <si>
    <t>kopírovací stroj,pevný disk</t>
  </si>
  <si>
    <t>defibrilátor</t>
  </si>
  <si>
    <t>os.automobil</t>
  </si>
  <si>
    <t>úsekové měření D1- SW,HW,</t>
  </si>
  <si>
    <t>kopírka+podavač (IC)</t>
  </si>
  <si>
    <t>celkem investice k 31.12.2017</t>
  </si>
  <si>
    <t>k 31.12.2017</t>
  </si>
  <si>
    <t>vnitřní obchod</t>
  </si>
  <si>
    <t>provoz silniční dopravy-autobusové zastávky</t>
  </si>
  <si>
    <t>odvádění odpadních vod</t>
  </si>
  <si>
    <t>Komunální odpad</t>
  </si>
  <si>
    <t>chráněné části přírody</t>
  </si>
  <si>
    <t>vzhled obcí a veřejná zeleň</t>
  </si>
  <si>
    <t>Zpracovala: Květuše Žáková</t>
  </si>
  <si>
    <t>celkem opravy k 31.12.2017</t>
  </si>
  <si>
    <t>rekonstrukcce náměstí</t>
  </si>
  <si>
    <t>chodník Vrchovecká</t>
  </si>
  <si>
    <t>parkoviště u MŠ Mostiště</t>
  </si>
  <si>
    <t>úprava zastávky ul.Vrchovecká</t>
  </si>
  <si>
    <t>autobusová zastávka Lhotky</t>
  </si>
  <si>
    <t>přísp.SVaK-prodloužení vodovodního řadu Hrbov</t>
  </si>
  <si>
    <t>přísp.SVaK-kanalizace Záviškova</t>
  </si>
  <si>
    <t>přísp.SVaK-vodovod Vrchovecká-Příkopy</t>
  </si>
  <si>
    <t>přísp.SVaK-vodovod Třebíčská (u mostu)</t>
  </si>
  <si>
    <t>přísp.SVaK-vodovod Záviškova</t>
  </si>
  <si>
    <t>přísp.SVaK-vodovod K Novému Světu</t>
  </si>
  <si>
    <r>
      <t>MŠ Sokolovská-zahradní domek</t>
    </r>
    <r>
      <rPr>
        <sz val="8"/>
        <rFont val="Arial CE"/>
        <charset val="238"/>
      </rPr>
      <t xml:space="preserve"> </t>
    </r>
    <r>
      <rPr>
        <sz val="7"/>
        <rFont val="Arial CE"/>
        <charset val="238"/>
      </rPr>
      <t>/Kr.Vys.na zájm.a sport.aktivity/</t>
    </r>
  </si>
  <si>
    <t>ZŠ Komenského-dvorek</t>
  </si>
  <si>
    <t>památník obětem 1.sv.války</t>
  </si>
  <si>
    <t>JC-rekonstrukce-koncertní sál, výstavní sál, loutková scéna</t>
  </si>
  <si>
    <t>opěrná zeď a oplocení hřiště u ZŠ Školní</t>
  </si>
  <si>
    <t>hřiště Kunšovec</t>
  </si>
  <si>
    <t>sport.areál Olší nad Oslavou-soc.zařízení</t>
  </si>
  <si>
    <t>Hliniště III.-projekt pro ÚŘ</t>
  </si>
  <si>
    <t>rozšíření osvětlení Mostiště</t>
  </si>
  <si>
    <t>osvětlení u chodníku Mostiště</t>
  </si>
  <si>
    <t>VO Záviškova</t>
  </si>
  <si>
    <t>VO Bezděkov-Poříčí</t>
  </si>
  <si>
    <t>prodloužení VO Svařenov</t>
  </si>
  <si>
    <t>územní plán VM</t>
  </si>
  <si>
    <t>rekonstr.prodejny Jednoty Lhotky</t>
  </si>
  <si>
    <t>IS pro RD Mostiště</t>
  </si>
  <si>
    <t>herní prvky Hrbov, Svařenov</t>
  </si>
  <si>
    <t>nákup zahradního traktoru Lhotky</t>
  </si>
  <si>
    <t>rozšíření MKDS 2018</t>
  </si>
  <si>
    <t>SDH Hrbov-stříkačka</t>
  </si>
  <si>
    <t>služebna MP v budově spořitelny</t>
  </si>
  <si>
    <t>dodávka a montáž zástěny-odbor dopravy</t>
  </si>
  <si>
    <t>přístroje a zařízení</t>
  </si>
  <si>
    <t>památky-oprava</t>
  </si>
  <si>
    <t>historické povědomí</t>
  </si>
  <si>
    <t>Rok 2018</t>
  </si>
  <si>
    <r>
      <t>MŠ Olší nad Oslavou-herní prvky</t>
    </r>
    <r>
      <rPr>
        <sz val="9"/>
        <rFont val="Arial CE"/>
        <charset val="238"/>
      </rPr>
      <t xml:space="preserve"> </t>
    </r>
  </si>
  <si>
    <r>
      <t>DÓZA-stavební úpravy býv.řeznictví</t>
    </r>
    <r>
      <rPr>
        <sz val="7"/>
        <rFont val="Arial CE"/>
        <charset val="238"/>
      </rPr>
      <t>/Kr.Vys.na zájm.a sport.aktivity/</t>
    </r>
  </si>
  <si>
    <r>
      <t xml:space="preserve">DÓZA-opravy </t>
    </r>
    <r>
      <rPr>
        <sz val="7"/>
        <rFont val="Arial CE"/>
        <charset val="238"/>
      </rPr>
      <t>/Kr.Vys.na zájm.a sport.aktivity/</t>
    </r>
  </si>
  <si>
    <t>osvětlení přechodů Vrchovecká</t>
  </si>
  <si>
    <t>ROK 2018</t>
  </si>
  <si>
    <t>základní</t>
  </si>
  <si>
    <t>změna režimu účtování r.2018-LHO služba</t>
  </si>
  <si>
    <t xml:space="preserve">celkem investice </t>
  </si>
  <si>
    <t xml:space="preserve">celkem opravy </t>
  </si>
  <si>
    <t>ORG</t>
  </si>
  <si>
    <t>přechod pro chodce K Novému nádraží</t>
  </si>
  <si>
    <t>chodník od ZŠ k bývalé Jednotě-Mostiště</t>
  </si>
  <si>
    <t>přísp. SVaK-PD rekonstrukce vodovodu Ve Vilách</t>
  </si>
  <si>
    <t>přísp.SVK-PD rekonstrukce kanalizace Ve Vilách</t>
  </si>
  <si>
    <t>vodovodní přípojka Bejkovec</t>
  </si>
  <si>
    <t>kanalizační přípojka Bejkovec</t>
  </si>
  <si>
    <t>ZŠ Oslavická-server</t>
  </si>
  <si>
    <r>
      <t xml:space="preserve">pol.6125 </t>
    </r>
    <r>
      <rPr>
        <b/>
        <sz val="10"/>
        <rFont val="Arial CE"/>
        <charset val="238"/>
      </rPr>
      <t>141 449,00 Kč</t>
    </r>
    <r>
      <rPr>
        <sz val="10"/>
        <rFont val="Arial CE"/>
        <charset val="238"/>
      </rPr>
      <t xml:space="preserve">+pol.5172 </t>
    </r>
    <r>
      <rPr>
        <b/>
        <sz val="10"/>
        <rFont val="Arial CE"/>
        <charset val="238"/>
      </rPr>
      <t>49 688,65 Kč</t>
    </r>
  </si>
  <si>
    <t>varovný protipovodňový systém-bezdrátové hlásiče</t>
  </si>
  <si>
    <t>KD Mostiště</t>
  </si>
  <si>
    <t>chata č.e.21</t>
  </si>
  <si>
    <t>čerpadlo pro zeleň na Tržišti</t>
  </si>
  <si>
    <t>služebna městské policie-v areálu býv.TS</t>
  </si>
  <si>
    <t>has.zbrojnice VM-kuchyňská linka</t>
  </si>
  <si>
    <t>has.zbrojnice Mostiště</t>
  </si>
  <si>
    <t>programové vybavení</t>
  </si>
  <si>
    <t>obřadní síň</t>
  </si>
  <si>
    <t>montáž stěny spr.odb.</t>
  </si>
  <si>
    <t>proramové vybavení-virtualizace města VM</t>
  </si>
  <si>
    <t>výzva 28-Bezpečné a moderní služby města VM</t>
  </si>
  <si>
    <t>základní školy pro žáky se spec. vzdělávacími potřebami</t>
  </si>
  <si>
    <t>dotace MK-okna radnice</t>
  </si>
  <si>
    <t xml:space="preserve">rozpočet </t>
  </si>
  <si>
    <t>Dne: 20.2.2019</t>
  </si>
  <si>
    <t>pasivní mapa na náměstí</t>
  </si>
  <si>
    <t>PD opravy mostu a úprav ul.Třebíčská</t>
  </si>
  <si>
    <t>JV obchvat města</t>
  </si>
  <si>
    <t>konečné vyúčtování smlouvy o přeložce-vratka</t>
  </si>
  <si>
    <t>obytný soubor RD Hliniště-celkem</t>
  </si>
  <si>
    <t>z toho-komunikace</t>
  </si>
  <si>
    <t xml:space="preserve">         -chodníky, zpěvněné plochy</t>
  </si>
  <si>
    <t xml:space="preserve">         -vodovod</t>
  </si>
  <si>
    <t xml:space="preserve">         -kanalizace</t>
  </si>
  <si>
    <t xml:space="preserve">         -bytové hospodářství</t>
  </si>
  <si>
    <t xml:space="preserve">         -veřejné osvětlení</t>
  </si>
  <si>
    <t xml:space="preserve">         -inženýrské sítě</t>
  </si>
  <si>
    <t xml:space="preserve">         -veřejné prostranství</t>
  </si>
  <si>
    <t>PD osvětlení přechodu Vrchovecká</t>
  </si>
  <si>
    <t>Svařenov-vybudování cesty</t>
  </si>
  <si>
    <t>komunikace ul.Průmyslová</t>
  </si>
  <si>
    <t>PD přechod a chodník u MŠ Olší nad Oslavou</t>
  </si>
  <si>
    <t>PD cyklostezka Karlov</t>
  </si>
  <si>
    <t>chodník od ZŠ k býv.Jednotě Mostiště</t>
  </si>
  <si>
    <t>služebna MP-budova spořitelny</t>
  </si>
  <si>
    <t>z toho-chodníky, zpevněné plochy</t>
  </si>
  <si>
    <t>parkoviště u MŠ Olší nad Oslavou</t>
  </si>
  <si>
    <t>PD chodník ul.Nad Gymnáziem</t>
  </si>
  <si>
    <t>parkoviště ul.Na Výsluní</t>
  </si>
  <si>
    <t>chodník u ZŠ Oslavická</t>
  </si>
  <si>
    <t>chodník Lhotky-Dolní Radslavice</t>
  </si>
  <si>
    <t>PD zastávka ul Vrchovecká</t>
  </si>
  <si>
    <t>přístřešek u MŠ Lhotky</t>
  </si>
  <si>
    <t>autobusová zastávka Novosady</t>
  </si>
  <si>
    <t>příspěvek SVK-kanalizace Olší nad Oslavou PD</t>
  </si>
  <si>
    <t>příspěvek SVK-vodovod Hrbov</t>
  </si>
  <si>
    <t>příspěvek SVK-vodovod ul.Třebíčská</t>
  </si>
  <si>
    <t>příspěvek SVK-vodovod Mostiště, ul.Roztrhaná</t>
  </si>
  <si>
    <t>příspěvek SVK-vodovod ul.Oslavická</t>
  </si>
  <si>
    <t>příspěvek SVK-vodovod ul.Nad Gymnáziem</t>
  </si>
  <si>
    <t>vodovod ul.Záviškova</t>
  </si>
  <si>
    <t>odběrné místo vodovodu Hliniště</t>
  </si>
  <si>
    <t>příspěvek SVK-kanalizace Hrbov, Svařenov PD</t>
  </si>
  <si>
    <t>příspěvek SVK-kanalizace ul.Třebíčská (areál býv.TS)</t>
  </si>
  <si>
    <t>příspěvek SVK-kanalizace ul.Oslavická</t>
  </si>
  <si>
    <t>příspěvek SVK-kanalizace ul.Nad Gymnáziem</t>
  </si>
  <si>
    <t>kanalizace ul.Záviškova</t>
  </si>
  <si>
    <t>nový rybník Hrbov</t>
  </si>
  <si>
    <t>MŠ Olší nad Oslavou</t>
  </si>
  <si>
    <t>MŠ Sportovní-rekonstrukce kuchyně</t>
  </si>
  <si>
    <t>server ZŠ Sokolovská</t>
  </si>
  <si>
    <t>inv 224 154,00 + neinv.77 849,00</t>
  </si>
  <si>
    <t>inv 244 084,00 + neinv.1 810 984,50</t>
  </si>
  <si>
    <t>inv 72 721,00 + neinv. 1 140,00</t>
  </si>
  <si>
    <t>propojení příčky ZŠ Školní</t>
  </si>
  <si>
    <t>terminál na objednávání stravy ZŠ Oslavická</t>
  </si>
  <si>
    <t>2 ks myčky nádobí ZŠ Školní</t>
  </si>
  <si>
    <t>rozšíření rozhasu</t>
  </si>
  <si>
    <t xml:space="preserve">KD Hrbov </t>
  </si>
  <si>
    <t>výčepní stůl KD Lhotky</t>
  </si>
  <si>
    <t>úprava podkroví KD Mostiště</t>
  </si>
  <si>
    <t>JC rekonstrukce vytápění a větrání kinosálu</t>
  </si>
  <si>
    <t>JC úpravy PD (koncertní, výstavní sál, loutková scéna)</t>
  </si>
  <si>
    <t>akustické úpravy stropu žákovské kuchyňky+osvětlení</t>
  </si>
  <si>
    <t>zimní stadion elektrická rolba</t>
  </si>
  <si>
    <t>zimní stadion výsledková tabule</t>
  </si>
  <si>
    <t>zimní stadion rekonstrukce</t>
  </si>
  <si>
    <t>aquacentrum</t>
  </si>
  <si>
    <t>Mostiště herní prvky na dětské hřiště</t>
  </si>
  <si>
    <t>altán Kunšovec</t>
  </si>
  <si>
    <t>dětské hřiště Kunšovec</t>
  </si>
  <si>
    <t>PD nová hřiště VM</t>
  </si>
  <si>
    <t>Olší nad Oslavou rekonstrukce hřiště</t>
  </si>
  <si>
    <t>Lhotky multifunkční cvičiště</t>
  </si>
  <si>
    <t>Kúsky oplocení dětského hřiště</t>
  </si>
  <si>
    <t>fotbalové střídačky hřiště u ZŠ Školní</t>
  </si>
  <si>
    <t>Dolní Radslavice úprava boudy na hřišti</t>
  </si>
  <si>
    <t>herní prvky dětské hřiště Dolní Radslavice</t>
  </si>
  <si>
    <t>Junák-český skaut dotace na nákup budovy</t>
  </si>
  <si>
    <t>rozšíření VO Lhotky-Kúsky</t>
  </si>
  <si>
    <t>veřejné osvětlení Kunšovec</t>
  </si>
  <si>
    <t>rozšíření VO Fajtův kopec</t>
  </si>
  <si>
    <t>chodník a VO ul,.Nad Gymnáziem</t>
  </si>
  <si>
    <t>PD na rozšíření hřbitova Karlov</t>
  </si>
  <si>
    <t>přestavba a modernizace obřadní síně na hřbitově Karlov</t>
  </si>
  <si>
    <t>zpevněné plochy, veřejné osvětlení Hliniště</t>
  </si>
  <si>
    <t>pozemky VM</t>
  </si>
  <si>
    <t>pozemky Lhotky</t>
  </si>
  <si>
    <t>pozemky Olší nad Oslavou</t>
  </si>
  <si>
    <t>rozšíření metropolitní sítě</t>
  </si>
  <si>
    <t>výkup garáží na obchvat</t>
  </si>
  <si>
    <t>Lhotky klubovna v budově zastávky</t>
  </si>
  <si>
    <t>PD DPS Hornoměstská</t>
  </si>
  <si>
    <t>automobil pro MP</t>
  </si>
  <si>
    <t>MP-vybavení k vysílačce</t>
  </si>
  <si>
    <t>rozšíření MKDS</t>
  </si>
  <si>
    <t>SDH valníkový kontejner</t>
  </si>
  <si>
    <t>SDH stavební úpravy hasičské zbrojnice</t>
  </si>
  <si>
    <t>SDH cisterna na pitnou vodu</t>
  </si>
  <si>
    <t>Sociální služby-převod dotace na automobil</t>
  </si>
  <si>
    <t>SDH Mostiště elektrocentrála</t>
  </si>
  <si>
    <t>SDH přestavba hasičské zbrojnice Mostiště</t>
  </si>
  <si>
    <t>obřadní síň-svítidla</t>
  </si>
  <si>
    <t>radnice-držáky na truhlíky</t>
  </si>
  <si>
    <t>projekt "Tvorba strategických dokumentů…" kapitálové výdaje</t>
  </si>
  <si>
    <t>elektromobil</t>
  </si>
  <si>
    <t>příspěvek na výstavbu psího útulku</t>
  </si>
  <si>
    <t>inv 215 216,00 + neinv. 78 330,00</t>
  </si>
  <si>
    <t>ZŠ Sokolovská výzva 46</t>
  </si>
  <si>
    <t>příspěvek SVK-vodovod ul.Družstevní</t>
  </si>
  <si>
    <t>ZŠ Sokolovská regulační stanice plynu</t>
  </si>
  <si>
    <t>Dóza stavební úpravy</t>
  </si>
  <si>
    <t xml:space="preserve">DÓZA-opravy </t>
  </si>
  <si>
    <t>bezpečnost a veřejný pořádek</t>
  </si>
  <si>
    <t>ostatní záležitosti bezpečnosti, veřejného pořádku</t>
  </si>
  <si>
    <t>INVESTICE + OPRAVY V LETECH  2003-2019</t>
  </si>
  <si>
    <t>celkem za r.2003-2019</t>
  </si>
  <si>
    <t>(org 831 RS 2 323 000,00, RU 2 323 000,00)</t>
  </si>
  <si>
    <t>(RS 0,00, RU 300 000,00)</t>
  </si>
  <si>
    <t>celá akce neinvestiční</t>
  </si>
  <si>
    <t>v rozpočtu neinvestice</t>
  </si>
  <si>
    <t>ROK 2019</t>
  </si>
  <si>
    <t>Dne: 2.3.2020</t>
  </si>
  <si>
    <t>ostatní záležitosi v silniční dopravě-dopravní značení</t>
  </si>
  <si>
    <t>ostatní zájmová činnost-koupaliště (vč.prací TS)</t>
  </si>
  <si>
    <t>komunální služby a územní rozvoj j.n.</t>
  </si>
  <si>
    <t>komunální odpad</t>
  </si>
  <si>
    <t>ul.Pod Strání-celkem</t>
  </si>
  <si>
    <t>ul.Třebíčská-areál býv.TS-celkem</t>
  </si>
  <si>
    <t>Čechovy sady II-celkem</t>
  </si>
  <si>
    <t>ul.Nábřeží-celkem</t>
  </si>
  <si>
    <t>parkoviště ul.Čechova-celkem</t>
  </si>
  <si>
    <t>PD obnovy areálu památníku obětí velkomeziříčské tragédie</t>
  </si>
  <si>
    <t>Příloha k ZÚ č. 9</t>
  </si>
  <si>
    <t>PŘEHLED INVESTIC A OPRAV REALIZOVANÝCH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</si>
</sst>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trike/>
      <sz val="10"/>
      <name val="Arial CE"/>
      <charset val="238"/>
    </font>
    <font>
      <b/>
      <sz val="18"/>
      <name val="Arial CE"/>
      <charset val="238"/>
    </font>
    <font>
      <sz val="7"/>
      <name val="Arial CE"/>
      <charset val="238"/>
    </font>
    <font>
      <i/>
      <sz val="10"/>
      <name val="Arial CE"/>
      <charset val="238"/>
    </font>
    <font>
      <sz val="8"/>
      <color rgb="FF00B0F0"/>
      <name val="Arial CE"/>
      <charset val="238"/>
    </font>
    <font>
      <sz val="8"/>
      <color rgb="FFFF0000"/>
      <name val="Arial CE"/>
      <charset val="238"/>
    </font>
    <font>
      <sz val="10"/>
      <color rgb="FF00B0F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3" fontId="0" fillId="0" borderId="0" xfId="0" applyNumberFormat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1" fillId="0" borderId="14" xfId="0" applyNumberFormat="1" applyFont="1" applyBorder="1"/>
    <xf numFmtId="0" fontId="1" fillId="0" borderId="15" xfId="0" applyFont="1" applyBorder="1"/>
    <xf numFmtId="4" fontId="1" fillId="0" borderId="16" xfId="0" applyNumberFormat="1" applyFont="1" applyBorder="1"/>
    <xf numFmtId="3" fontId="1" fillId="0" borderId="17" xfId="0" applyNumberFormat="1" applyFont="1" applyBorder="1"/>
    <xf numFmtId="4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4" fontId="1" fillId="0" borderId="20" xfId="0" applyNumberFormat="1" applyFont="1" applyBorder="1"/>
    <xf numFmtId="3" fontId="1" fillId="0" borderId="21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1" xfId="0" applyNumberFormat="1" applyFon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0" fillId="0" borderId="14" xfId="0" applyBorder="1"/>
    <xf numFmtId="4" fontId="0" fillId="0" borderId="9" xfId="0" applyNumberFormat="1" applyBorder="1"/>
    <xf numFmtId="4" fontId="0" fillId="0" borderId="29" xfId="0" applyNumberFormat="1" applyBorder="1"/>
    <xf numFmtId="4" fontId="0" fillId="0" borderId="20" xfId="0" applyNumberFormat="1" applyBorder="1"/>
    <xf numFmtId="0" fontId="0" fillId="0" borderId="30" xfId="0" applyBorder="1"/>
    <xf numFmtId="4" fontId="0" fillId="0" borderId="31" xfId="0" applyNumberFormat="1" applyBorder="1"/>
    <xf numFmtId="4" fontId="0" fillId="0" borderId="32" xfId="0" applyNumberFormat="1" applyBorder="1"/>
    <xf numFmtId="4" fontId="0" fillId="0" borderId="33" xfId="0" applyNumberFormat="1" applyBorder="1"/>
    <xf numFmtId="0" fontId="3" fillId="0" borderId="10" xfId="0" applyFont="1" applyBorder="1"/>
    <xf numFmtId="4" fontId="1" fillId="0" borderId="10" xfId="0" applyNumberFormat="1" applyFont="1" applyBorder="1"/>
    <xf numFmtId="4" fontId="1" fillId="0" borderId="31" xfId="0" applyNumberFormat="1" applyFont="1" applyBorder="1"/>
    <xf numFmtId="4" fontId="1" fillId="0" borderId="32" xfId="0" applyNumberFormat="1" applyFont="1" applyBorder="1"/>
    <xf numFmtId="4" fontId="1" fillId="0" borderId="33" xfId="0" applyNumberFormat="1" applyFont="1" applyBorder="1"/>
    <xf numFmtId="0" fontId="4" fillId="0" borderId="0" xfId="0" applyFont="1"/>
    <xf numFmtId="0" fontId="0" fillId="0" borderId="3" xfId="0" applyBorder="1"/>
    <xf numFmtId="0" fontId="0" fillId="0" borderId="2" xfId="0" applyBorder="1"/>
    <xf numFmtId="0" fontId="0" fillId="0" borderId="34" xfId="0" applyBorder="1"/>
    <xf numFmtId="0" fontId="0" fillId="0" borderId="20" xfId="0" applyBorder="1"/>
    <xf numFmtId="0" fontId="0" fillId="0" borderId="21" xfId="0" applyBorder="1"/>
    <xf numFmtId="0" fontId="4" fillId="0" borderId="35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20" xfId="0" applyFont="1" applyBorder="1"/>
    <xf numFmtId="0" fontId="4" fillId="0" borderId="21" xfId="0" applyFont="1" applyBorder="1"/>
    <xf numFmtId="0" fontId="0" fillId="0" borderId="4" xfId="0" applyBorder="1"/>
    <xf numFmtId="0" fontId="4" fillId="0" borderId="36" xfId="0" applyFont="1" applyBorder="1"/>
    <xf numFmtId="0" fontId="4" fillId="0" borderId="1" xfId="0" applyFont="1" applyBorder="1"/>
    <xf numFmtId="4" fontId="4" fillId="0" borderId="1" xfId="0" applyNumberFormat="1" applyFont="1" applyBorder="1"/>
    <xf numFmtId="0" fontId="4" fillId="0" borderId="22" xfId="0" applyFont="1" applyBorder="1"/>
    <xf numFmtId="0" fontId="4" fillId="0" borderId="37" xfId="0" applyFont="1" applyBorder="1"/>
    <xf numFmtId="0" fontId="0" fillId="0" borderId="38" xfId="0" applyBorder="1"/>
    <xf numFmtId="0" fontId="0" fillId="0" borderId="24" xfId="0" applyBorder="1"/>
    <xf numFmtId="0" fontId="0" fillId="0" borderId="39" xfId="0" applyBorder="1"/>
    <xf numFmtId="0" fontId="0" fillId="0" borderId="26" xfId="0" applyBorder="1"/>
    <xf numFmtId="0" fontId="0" fillId="0" borderId="40" xfId="0" applyBorder="1"/>
    <xf numFmtId="0" fontId="0" fillId="0" borderId="41" xfId="0" applyBorder="1"/>
    <xf numFmtId="0" fontId="0" fillId="0" borderId="0" xfId="0" applyFont="1"/>
    <xf numFmtId="0" fontId="0" fillId="0" borderId="3" xfId="0" applyFont="1" applyBorder="1"/>
    <xf numFmtId="4" fontId="0" fillId="0" borderId="3" xfId="0" applyNumberFormat="1" applyFont="1" applyBorder="1"/>
    <xf numFmtId="0" fontId="0" fillId="0" borderId="4" xfId="0" applyFont="1" applyBorder="1"/>
    <xf numFmtId="0" fontId="0" fillId="0" borderId="2" xfId="0" applyFont="1" applyBorder="1"/>
    <xf numFmtId="4" fontId="4" fillId="0" borderId="22" xfId="0" applyNumberFormat="1" applyFont="1" applyBorder="1"/>
    <xf numFmtId="0" fontId="0" fillId="0" borderId="32" xfId="0" applyBorder="1"/>
    <xf numFmtId="0" fontId="0" fillId="0" borderId="33" xfId="0" applyBorder="1"/>
    <xf numFmtId="4" fontId="0" fillId="0" borderId="41" xfId="0" applyNumberFormat="1" applyBorder="1"/>
    <xf numFmtId="0" fontId="0" fillId="0" borderId="35" xfId="0" applyBorder="1"/>
    <xf numFmtId="0" fontId="0" fillId="0" borderId="34" xfId="0" applyFont="1" applyBorder="1"/>
    <xf numFmtId="4" fontId="0" fillId="0" borderId="20" xfId="0" applyNumberFormat="1" applyFont="1" applyBorder="1"/>
    <xf numFmtId="4" fontId="0" fillId="0" borderId="21" xfId="0" applyNumberFormat="1" applyFont="1" applyBorder="1"/>
    <xf numFmtId="0" fontId="0" fillId="0" borderId="39" xfId="0" applyFont="1" applyBorder="1"/>
    <xf numFmtId="0" fontId="0" fillId="0" borderId="26" xfId="0" applyFont="1" applyBorder="1"/>
    <xf numFmtId="4" fontId="0" fillId="0" borderId="26" xfId="0" applyNumberFormat="1" applyFont="1" applyBorder="1"/>
    <xf numFmtId="0" fontId="0" fillId="0" borderId="40" xfId="0" applyFont="1" applyBorder="1"/>
    <xf numFmtId="0" fontId="0" fillId="0" borderId="41" xfId="0" applyFont="1" applyBorder="1"/>
    <xf numFmtId="0" fontId="0" fillId="0" borderId="38" xfId="0" applyFont="1" applyBorder="1"/>
    <xf numFmtId="0" fontId="0" fillId="0" borderId="24" xfId="0" applyFont="1" applyBorder="1"/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/>
    <xf numFmtId="0" fontId="4" fillId="2" borderId="32" xfId="0" applyFont="1" applyFill="1" applyBorder="1"/>
    <xf numFmtId="0" fontId="4" fillId="2" borderId="20" xfId="0" applyFont="1" applyFill="1" applyBorder="1"/>
    <xf numFmtId="0" fontId="0" fillId="2" borderId="32" xfId="0" applyFill="1" applyBorder="1"/>
    <xf numFmtId="0" fontId="0" fillId="2" borderId="3" xfId="0" applyFill="1" applyBorder="1"/>
    <xf numFmtId="4" fontId="0" fillId="2" borderId="3" xfId="0" applyNumberFormat="1" applyFill="1" applyBorder="1"/>
    <xf numFmtId="0" fontId="0" fillId="2" borderId="4" xfId="0" applyFill="1" applyBorder="1"/>
    <xf numFmtId="4" fontId="4" fillId="2" borderId="1" xfId="0" applyNumberFormat="1" applyFont="1" applyFill="1" applyBorder="1"/>
    <xf numFmtId="0" fontId="4" fillId="2" borderId="1" xfId="0" applyFont="1" applyFill="1" applyBorder="1"/>
    <xf numFmtId="4" fontId="0" fillId="2" borderId="2" xfId="0" applyNumberFormat="1" applyFill="1" applyBorder="1"/>
    <xf numFmtId="0" fontId="4" fillId="2" borderId="35" xfId="0" applyFont="1" applyFill="1" applyBorder="1"/>
    <xf numFmtId="0" fontId="4" fillId="0" borderId="39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26" xfId="0" applyFont="1" applyBorder="1"/>
    <xf numFmtId="4" fontId="0" fillId="0" borderId="21" xfId="0" applyNumberFormat="1" applyBorder="1"/>
    <xf numFmtId="0" fontId="0" fillId="0" borderId="1" xfId="0" applyBorder="1" applyAlignment="1">
      <alignment horizontal="center"/>
    </xf>
    <xf numFmtId="0" fontId="4" fillId="2" borderId="3" xfId="0" applyFont="1" applyFill="1" applyBorder="1"/>
    <xf numFmtId="4" fontId="0" fillId="2" borderId="20" xfId="0" applyNumberFormat="1" applyFill="1" applyBorder="1"/>
    <xf numFmtId="4" fontId="0" fillId="2" borderId="1" xfId="0" applyNumberFormat="1" applyFill="1" applyBorder="1"/>
    <xf numFmtId="4" fontId="0" fillId="2" borderId="32" xfId="0" applyNumberForma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" fontId="0" fillId="3" borderId="0" xfId="0" applyNumberFormat="1" applyFill="1"/>
    <xf numFmtId="3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4" fontId="1" fillId="3" borderId="16" xfId="0" applyNumberFormat="1" applyFont="1" applyFill="1" applyBorder="1"/>
    <xf numFmtId="3" fontId="1" fillId="3" borderId="17" xfId="0" applyNumberFormat="1" applyFont="1" applyFill="1" applyBorder="1"/>
    <xf numFmtId="4" fontId="1" fillId="3" borderId="17" xfId="0" applyNumberFormat="1" applyFont="1" applyFill="1" applyBorder="1"/>
    <xf numFmtId="3" fontId="1" fillId="3" borderId="18" xfId="0" applyNumberFormat="1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4" fontId="1" fillId="3" borderId="14" xfId="0" applyNumberFormat="1" applyFont="1" applyFill="1" applyBorder="1"/>
    <xf numFmtId="3" fontId="1" fillId="3" borderId="19" xfId="0" applyNumberFormat="1" applyFont="1" applyFill="1" applyBorder="1"/>
    <xf numFmtId="4" fontId="1" fillId="3" borderId="20" xfId="0" applyNumberFormat="1" applyFont="1" applyFill="1" applyBorder="1"/>
    <xf numFmtId="3" fontId="1" fillId="3" borderId="21" xfId="0" applyNumberFormat="1" applyFont="1" applyFill="1" applyBorder="1"/>
    <xf numFmtId="0" fontId="3" fillId="3" borderId="42" xfId="0" applyFont="1" applyFill="1" applyBorder="1" applyAlignment="1">
      <alignment horizontal="center"/>
    </xf>
    <xf numFmtId="4" fontId="0" fillId="3" borderId="43" xfId="0" applyNumberFormat="1" applyFill="1" applyBorder="1"/>
    <xf numFmtId="3" fontId="0" fillId="3" borderId="44" xfId="0" applyNumberFormat="1" applyFill="1" applyBorder="1"/>
    <xf numFmtId="4" fontId="0" fillId="3" borderId="1" xfId="0" applyNumberFormat="1" applyFill="1" applyBorder="1"/>
    <xf numFmtId="3" fontId="0" fillId="3" borderId="22" xfId="0" applyNumberFormat="1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4" fontId="0" fillId="3" borderId="10" xfId="0" applyNumberFormat="1" applyFill="1" applyBorder="1"/>
    <xf numFmtId="3" fontId="0" fillId="3" borderId="23" xfId="0" applyNumberFormat="1" applyFill="1" applyBorder="1"/>
    <xf numFmtId="4" fontId="0" fillId="3" borderId="2" xfId="0" applyNumberFormat="1" applyFill="1" applyBorder="1"/>
    <xf numFmtId="3" fontId="0" fillId="3" borderId="24" xfId="0" applyNumberFormat="1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4" fontId="0" fillId="3" borderId="11" xfId="0" applyNumberFormat="1" applyFill="1" applyBorder="1"/>
    <xf numFmtId="3" fontId="0" fillId="3" borderId="25" xfId="0" applyNumberFormat="1" applyFill="1" applyBorder="1"/>
    <xf numFmtId="4" fontId="0" fillId="3" borderId="3" xfId="0" applyNumberFormat="1" applyFill="1" applyBorder="1"/>
    <xf numFmtId="3" fontId="0" fillId="3" borderId="26" xfId="0" applyNumberFormat="1" applyFill="1" applyBorder="1"/>
    <xf numFmtId="0" fontId="0" fillId="3" borderId="45" xfId="0" applyFill="1" applyBorder="1"/>
    <xf numFmtId="0" fontId="0" fillId="3" borderId="45" xfId="0" applyFill="1" applyBorder="1" applyAlignment="1">
      <alignment horizontal="center"/>
    </xf>
    <xf numFmtId="4" fontId="0" fillId="3" borderId="46" xfId="0" applyNumberFormat="1" applyFill="1" applyBorder="1"/>
    <xf numFmtId="3" fontId="0" fillId="3" borderId="47" xfId="0" applyNumberFormat="1" applyFill="1" applyBorder="1"/>
    <xf numFmtId="4" fontId="0" fillId="3" borderId="4" xfId="0" applyNumberFormat="1" applyFill="1" applyBorder="1"/>
    <xf numFmtId="3" fontId="0" fillId="3" borderId="41" xfId="0" applyNumberFormat="1" applyFill="1" applyBorder="1"/>
    <xf numFmtId="0" fontId="1" fillId="3" borderId="42" xfId="0" applyFont="1" applyFill="1" applyBorder="1"/>
    <xf numFmtId="0" fontId="1" fillId="3" borderId="42" xfId="0" applyFont="1" applyFill="1" applyBorder="1" applyAlignment="1">
      <alignment horizontal="center"/>
    </xf>
    <xf numFmtId="4" fontId="1" fillId="3" borderId="43" xfId="0" applyNumberFormat="1" applyFont="1" applyFill="1" applyBorder="1"/>
    <xf numFmtId="3" fontId="1" fillId="3" borderId="44" xfId="0" applyNumberFormat="1" applyFont="1" applyFill="1" applyBorder="1"/>
    <xf numFmtId="4" fontId="1" fillId="3" borderId="1" xfId="0" applyNumberFormat="1" applyFont="1" applyFill="1" applyBorder="1"/>
    <xf numFmtId="3" fontId="1" fillId="3" borderId="22" xfId="0" applyNumberFormat="1" applyFont="1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4" fontId="0" fillId="3" borderId="12" xfId="0" applyNumberFormat="1" applyFill="1" applyBorder="1"/>
    <xf numFmtId="3" fontId="0" fillId="3" borderId="27" xfId="0" applyNumberFormat="1" applyFill="1" applyBorder="1"/>
    <xf numFmtId="4" fontId="0" fillId="3" borderId="5" xfId="0" applyNumberFormat="1" applyFill="1" applyBorder="1"/>
    <xf numFmtId="3" fontId="0" fillId="3" borderId="28" xfId="0" applyNumberFormat="1" applyFill="1" applyBorder="1"/>
    <xf numFmtId="4" fontId="0" fillId="3" borderId="13" xfId="0" applyNumberFormat="1" applyFill="1" applyBorder="1"/>
    <xf numFmtId="0" fontId="3" fillId="2" borderId="42" xfId="0" applyFont="1" applyFill="1" applyBorder="1"/>
    <xf numFmtId="4" fontId="1" fillId="2" borderId="16" xfId="0" applyNumberFormat="1" applyFont="1" applyFill="1" applyBorder="1"/>
    <xf numFmtId="4" fontId="1" fillId="2" borderId="14" xfId="0" applyNumberFormat="1" applyFont="1" applyFill="1" applyBorder="1"/>
    <xf numFmtId="4" fontId="0" fillId="2" borderId="43" xfId="0" applyNumberFormat="1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4" fontId="0" fillId="2" borderId="46" xfId="0" applyNumberFormat="1" applyFill="1" applyBorder="1"/>
    <xf numFmtId="4" fontId="1" fillId="2" borderId="43" xfId="0" applyNumberFormat="1" applyFont="1" applyFill="1" applyBorder="1"/>
    <xf numFmtId="4" fontId="0" fillId="2" borderId="12" xfId="0" applyNumberFormat="1" applyFill="1" applyBorder="1"/>
    <xf numFmtId="4" fontId="0" fillId="2" borderId="13" xfId="0" applyNumberFormat="1" applyFill="1" applyBorder="1"/>
    <xf numFmtId="0" fontId="0" fillId="3" borderId="2" xfId="0" applyFont="1" applyFill="1" applyBorder="1"/>
    <xf numFmtId="0" fontId="4" fillId="2" borderId="38" xfId="0" applyFont="1" applyFill="1" applyBorder="1"/>
    <xf numFmtId="0" fontId="0" fillId="2" borderId="2" xfId="0" applyFont="1" applyFill="1" applyBorder="1"/>
    <xf numFmtId="4" fontId="0" fillId="2" borderId="3" xfId="0" applyNumberFormat="1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4" fillId="2" borderId="36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2" xfId="0" applyFont="1" applyFill="1" applyBorder="1"/>
    <xf numFmtId="4" fontId="0" fillId="2" borderId="4" xfId="0" applyNumberFormat="1" applyFill="1" applyBorder="1"/>
    <xf numFmtId="4" fontId="0" fillId="2" borderId="20" xfId="0" applyNumberFormat="1" applyFont="1" applyFill="1" applyBorder="1"/>
    <xf numFmtId="4" fontId="4" fillId="2" borderId="48" xfId="0" applyNumberFormat="1" applyFont="1" applyFill="1" applyBorder="1"/>
    <xf numFmtId="0" fontId="4" fillId="2" borderId="48" xfId="0" applyFont="1" applyFill="1" applyBorder="1" applyAlignment="1">
      <alignment horizontal="center"/>
    </xf>
    <xf numFmtId="4" fontId="4" fillId="2" borderId="37" xfId="0" applyNumberFormat="1" applyFont="1" applyFill="1" applyBorder="1"/>
    <xf numFmtId="4" fontId="4" fillId="2" borderId="22" xfId="0" applyNumberFormat="1" applyFont="1" applyFill="1" applyBorder="1"/>
    <xf numFmtId="0" fontId="0" fillId="2" borderId="20" xfId="0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4" fontId="1" fillId="2" borderId="49" xfId="0" applyNumberFormat="1" applyFont="1" applyFill="1" applyBorder="1"/>
    <xf numFmtId="4" fontId="1" fillId="2" borderId="50" xfId="0" applyNumberFormat="1" applyFont="1" applyFill="1" applyBorder="1"/>
    <xf numFmtId="4" fontId="1" fillId="2" borderId="51" xfId="0" applyNumberFormat="1" applyFont="1" applyFill="1" applyBorder="1"/>
    <xf numFmtId="0" fontId="1" fillId="2" borderId="42" xfId="0" applyFont="1" applyFill="1" applyBorder="1"/>
    <xf numFmtId="0" fontId="1" fillId="2" borderId="42" xfId="0" applyFont="1" applyFill="1" applyBorder="1" applyAlignment="1">
      <alignment horizontal="center"/>
    </xf>
    <xf numFmtId="4" fontId="1" fillId="2" borderId="44" xfId="0" applyNumberFormat="1" applyFont="1" applyFill="1" applyBorder="1"/>
    <xf numFmtId="4" fontId="1" fillId="2" borderId="1" xfId="0" applyNumberFormat="1" applyFont="1" applyFill="1" applyBorder="1"/>
    <xf numFmtId="4" fontId="1" fillId="2" borderId="22" xfId="0" applyNumberFormat="1" applyFont="1" applyFill="1" applyBorder="1"/>
    <xf numFmtId="3" fontId="1" fillId="2" borderId="44" xfId="0" applyNumberFormat="1" applyFont="1" applyFill="1" applyBorder="1"/>
    <xf numFmtId="3" fontId="1" fillId="2" borderId="22" xfId="0" applyNumberFormat="1" applyFont="1" applyFill="1" applyBorder="1"/>
    <xf numFmtId="3" fontId="1" fillId="2" borderId="49" xfId="0" applyNumberFormat="1" applyFont="1" applyFill="1" applyBorder="1"/>
    <xf numFmtId="3" fontId="1" fillId="2" borderId="51" xfId="0" applyNumberFormat="1" applyFont="1" applyFill="1" applyBorder="1"/>
    <xf numFmtId="0" fontId="0" fillId="0" borderId="39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0" fillId="3" borderId="39" xfId="0" applyFill="1" applyBorder="1"/>
    <xf numFmtId="4" fontId="7" fillId="0" borderId="52" xfId="0" applyNumberFormat="1" applyFont="1" applyBorder="1"/>
    <xf numFmtId="4" fontId="7" fillId="2" borderId="52" xfId="0" applyNumberFormat="1" applyFont="1" applyFill="1" applyBorder="1"/>
    <xf numFmtId="4" fontId="7" fillId="0" borderId="53" xfId="0" applyNumberFormat="1" applyFont="1" applyBorder="1"/>
    <xf numFmtId="4" fontId="7" fillId="0" borderId="54" xfId="0" applyNumberFormat="1" applyFont="1" applyBorder="1"/>
    <xf numFmtId="4" fontId="7" fillId="2" borderId="54" xfId="0" applyNumberFormat="1" applyFont="1" applyFill="1" applyBorder="1"/>
    <xf numFmtId="4" fontId="7" fillId="0" borderId="55" xfId="0" applyNumberFormat="1" applyFont="1" applyBorder="1"/>
    <xf numFmtId="4" fontId="4" fillId="0" borderId="32" xfId="0" applyNumberFormat="1" applyFont="1" applyBorder="1"/>
    <xf numFmtId="4" fontId="4" fillId="0" borderId="3" xfId="0" applyNumberFormat="1" applyFont="1" applyBorder="1"/>
    <xf numFmtId="4" fontId="4" fillId="0" borderId="20" xfId="0" applyNumberFormat="1" applyFont="1" applyBorder="1"/>
    <xf numFmtId="4" fontId="0" fillId="0" borderId="56" xfId="0" applyNumberFormat="1" applyBorder="1"/>
    <xf numFmtId="0" fontId="11" fillId="0" borderId="0" xfId="0" applyFont="1"/>
    <xf numFmtId="4" fontId="11" fillId="0" borderId="0" xfId="0" applyNumberFormat="1" applyFont="1"/>
    <xf numFmtId="164" fontId="11" fillId="0" borderId="0" xfId="0" applyNumberFormat="1" applyFont="1"/>
    <xf numFmtId="0" fontId="0" fillId="0" borderId="11" xfId="0" applyBorder="1"/>
    <xf numFmtId="4" fontId="0" fillId="0" borderId="14" xfId="0" applyNumberFormat="1" applyBorder="1"/>
    <xf numFmtId="0" fontId="0" fillId="2" borderId="11" xfId="0" applyFill="1" applyBorder="1"/>
    <xf numFmtId="4" fontId="0" fillId="2" borderId="14" xfId="0" applyNumberFormat="1" applyFill="1" applyBorder="1"/>
    <xf numFmtId="164" fontId="0" fillId="0" borderId="0" xfId="0" applyNumberFormat="1"/>
    <xf numFmtId="164" fontId="4" fillId="0" borderId="32" xfId="0" applyNumberFormat="1" applyFont="1" applyBorder="1"/>
    <xf numFmtId="164" fontId="4" fillId="0" borderId="3" xfId="0" applyNumberFormat="1" applyFont="1" applyBorder="1"/>
    <xf numFmtId="164" fontId="4" fillId="0" borderId="20" xfId="0" applyNumberFormat="1" applyFont="1" applyBorder="1"/>
    <xf numFmtId="164" fontId="0" fillId="0" borderId="32" xfId="0" applyNumberFormat="1" applyBorder="1"/>
    <xf numFmtId="164" fontId="0" fillId="0" borderId="3" xfId="0" applyNumberFormat="1" applyBorder="1"/>
    <xf numFmtId="164" fontId="0" fillId="0" borderId="3" xfId="0" applyNumberFormat="1" applyBorder="1" applyAlignment="1">
      <alignment vertical="center"/>
    </xf>
    <xf numFmtId="164" fontId="4" fillId="2" borderId="1" xfId="0" applyNumberFormat="1" applyFont="1" applyFill="1" applyBorder="1"/>
    <xf numFmtId="164" fontId="0" fillId="0" borderId="1" xfId="0" applyNumberFormat="1" applyBorder="1"/>
    <xf numFmtId="164" fontId="0" fillId="0" borderId="3" xfId="0" applyNumberFormat="1" applyFont="1" applyBorder="1"/>
    <xf numFmtId="164" fontId="0" fillId="0" borderId="20" xfId="0" applyNumberFormat="1" applyFont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4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0" fillId="0" borderId="2" xfId="0" applyNumberFormat="1" applyBorder="1"/>
    <xf numFmtId="0" fontId="0" fillId="0" borderId="35" xfId="0" applyFont="1" applyBorder="1"/>
    <xf numFmtId="0" fontId="0" fillId="0" borderId="2" xfId="0" applyFont="1" applyBorder="1" applyAlignment="1">
      <alignment horizontal="center"/>
    </xf>
    <xf numFmtId="4" fontId="0" fillId="0" borderId="32" xfId="0" applyNumberFormat="1" applyFont="1" applyBorder="1"/>
    <xf numFmtId="164" fontId="0" fillId="0" borderId="32" xfId="0" applyNumberFormat="1" applyFont="1" applyBorder="1"/>
    <xf numFmtId="4" fontId="0" fillId="2" borderId="32" xfId="0" applyNumberFormat="1" applyFont="1" applyFill="1" applyBorder="1"/>
    <xf numFmtId="4" fontId="0" fillId="0" borderId="33" xfId="0" applyNumberFormat="1" applyFont="1" applyBorder="1"/>
    <xf numFmtId="0" fontId="4" fillId="2" borderId="32" xfId="0" applyFont="1" applyFill="1" applyBorder="1" applyAlignment="1">
      <alignment horizontal="center"/>
    </xf>
    <xf numFmtId="164" fontId="4" fillId="2" borderId="32" xfId="0" applyNumberFormat="1" applyFont="1" applyFill="1" applyBorder="1"/>
    <xf numFmtId="0" fontId="4" fillId="2" borderId="33" xfId="0" applyFont="1" applyFill="1" applyBorder="1"/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/>
    <xf numFmtId="0" fontId="4" fillId="2" borderId="26" xfId="0" applyFont="1" applyFill="1" applyBorder="1"/>
    <xf numFmtId="0" fontId="4" fillId="2" borderId="34" xfId="0" applyFont="1" applyFill="1" applyBorder="1"/>
    <xf numFmtId="0" fontId="4" fillId="2" borderId="20" xfId="0" applyFont="1" applyFill="1" applyBorder="1" applyAlignment="1">
      <alignment horizontal="center"/>
    </xf>
    <xf numFmtId="164" fontId="4" fillId="2" borderId="20" xfId="0" applyNumberFormat="1" applyFont="1" applyFill="1" applyBorder="1"/>
    <xf numFmtId="0" fontId="4" fillId="2" borderId="21" xfId="0" applyFont="1" applyFill="1" applyBorder="1"/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3" xfId="0" applyNumberForma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0" fontId="0" fillId="0" borderId="39" xfId="0" applyBorder="1" applyAlignment="1">
      <alignment horizontal="center"/>
    </xf>
    <xf numFmtId="4" fontId="0" fillId="0" borderId="26" xfId="0" applyNumberFormat="1" applyBorder="1" applyAlignment="1">
      <alignment horizontal="right"/>
    </xf>
    <xf numFmtId="0" fontId="4" fillId="0" borderId="36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4" fontId="0" fillId="0" borderId="28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4" xfId="0" applyNumberFormat="1" applyFont="1" applyBorder="1"/>
    <xf numFmtId="4" fontId="0" fillId="2" borderId="4" xfId="0" applyNumberFormat="1" applyFont="1" applyFill="1" applyBorder="1"/>
    <xf numFmtId="4" fontId="0" fillId="0" borderId="41" xfId="0" applyNumberFormat="1" applyFont="1" applyBorder="1"/>
    <xf numFmtId="4" fontId="12" fillId="0" borderId="0" xfId="0" applyNumberFormat="1" applyFont="1"/>
    <xf numFmtId="164" fontId="0" fillId="0" borderId="4" xfId="0" applyNumberFormat="1" applyFont="1" applyBorder="1"/>
    <xf numFmtId="0" fontId="0" fillId="0" borderId="32" xfId="0" applyFont="1" applyBorder="1" applyAlignment="1">
      <alignment horizontal="center"/>
    </xf>
    <xf numFmtId="164" fontId="0" fillId="3" borderId="3" xfId="0" applyNumberFormat="1" applyFill="1" applyBorder="1"/>
    <xf numFmtId="0" fontId="11" fillId="3" borderId="0" xfId="0" applyFont="1" applyFill="1"/>
    <xf numFmtId="4" fontId="11" fillId="3" borderId="0" xfId="0" applyNumberFormat="1" applyFont="1" applyFill="1"/>
    <xf numFmtId="4" fontId="11" fillId="3" borderId="8" xfId="0" applyNumberFormat="1" applyFont="1" applyFill="1" applyBorder="1"/>
    <xf numFmtId="4" fontId="13" fillId="3" borderId="8" xfId="0" applyNumberFormat="1" applyFont="1" applyFill="1" applyBorder="1" applyAlignment="1">
      <alignment horizontal="center" vertical="center"/>
    </xf>
    <xf numFmtId="4" fontId="0" fillId="3" borderId="8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horizontal="left" vertical="center"/>
    </xf>
    <xf numFmtId="4" fontId="12" fillId="3" borderId="0" xfId="0" applyNumberFormat="1" applyFont="1" applyFill="1"/>
    <xf numFmtId="0" fontId="4" fillId="2" borderId="50" xfId="0" applyFont="1" applyFill="1" applyBorder="1"/>
    <xf numFmtId="0" fontId="4" fillId="2" borderId="16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164" fontId="4" fillId="2" borderId="50" xfId="0" applyNumberFormat="1" applyFont="1" applyFill="1" applyBorder="1"/>
    <xf numFmtId="164" fontId="4" fillId="2" borderId="15" xfId="0" applyNumberFormat="1" applyFont="1" applyFill="1" applyBorder="1"/>
    <xf numFmtId="164" fontId="4" fillId="2" borderId="9" xfId="0" applyNumberFormat="1" applyFont="1" applyFill="1" applyBorder="1"/>
    <xf numFmtId="0" fontId="4" fillId="2" borderId="51" xfId="0" applyFont="1" applyFill="1" applyBorder="1"/>
    <xf numFmtId="0" fontId="4" fillId="2" borderId="42" xfId="0" applyFont="1" applyFill="1" applyBorder="1"/>
    <xf numFmtId="0" fontId="4" fillId="2" borderId="58" xfId="0" applyFont="1" applyFill="1" applyBorder="1"/>
    <xf numFmtId="0" fontId="4" fillId="2" borderId="59" xfId="0" applyFont="1" applyFill="1" applyBorder="1"/>
    <xf numFmtId="0" fontId="4" fillId="2" borderId="49" xfId="0" applyFont="1" applyFill="1" applyBorder="1"/>
    <xf numFmtId="0" fontId="4" fillId="0" borderId="50" xfId="0" applyFont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0" borderId="62" xfId="0" applyFont="1" applyBorder="1"/>
    <xf numFmtId="0" fontId="4" fillId="2" borderId="12" xfId="0" applyFont="1" applyFill="1" applyBorder="1"/>
    <xf numFmtId="0" fontId="4" fillId="2" borderId="62" xfId="0" applyFont="1" applyFill="1" applyBorder="1"/>
    <xf numFmtId="0" fontId="4" fillId="2" borderId="48" xfId="0" applyFont="1" applyFill="1" applyBorder="1"/>
    <xf numFmtId="0" fontId="4" fillId="2" borderId="37" xfId="0" applyFont="1" applyFill="1" applyBorder="1"/>
    <xf numFmtId="164" fontId="4" fillId="2" borderId="22" xfId="0" applyNumberFormat="1" applyFont="1" applyFill="1" applyBorder="1"/>
    <xf numFmtId="4" fontId="4" fillId="2" borderId="15" xfId="0" applyNumberFormat="1" applyFont="1" applyFill="1" applyBorder="1"/>
    <xf numFmtId="4" fontId="4" fillId="2" borderId="9" xfId="0" applyNumberFormat="1" applyFont="1" applyFill="1" applyBorder="1"/>
    <xf numFmtId="4" fontId="4" fillId="2" borderId="50" xfId="0" applyNumberFormat="1" applyFont="1" applyFill="1" applyBorder="1"/>
    <xf numFmtId="0" fontId="0" fillId="0" borderId="39" xfId="0" applyFill="1" applyBorder="1"/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/>
    <xf numFmtId="0" fontId="0" fillId="3" borderId="38" xfId="0" applyFont="1" applyFill="1" applyBorder="1"/>
    <xf numFmtId="0" fontId="0" fillId="0" borderId="63" xfId="0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4" fillId="3" borderId="65" xfId="0" applyFont="1" applyFill="1" applyBorder="1"/>
    <xf numFmtId="0" fontId="4" fillId="0" borderId="0" xfId="0" applyFont="1" applyAlignment="1">
      <alignment horizontal="center"/>
    </xf>
    <xf numFmtId="0" fontId="0" fillId="3" borderId="0" xfId="0" applyFont="1" applyFill="1"/>
    <xf numFmtId="0" fontId="0" fillId="3" borderId="30" xfId="0" applyFont="1" applyFill="1" applyBorder="1"/>
    <xf numFmtId="0" fontId="0" fillId="3" borderId="17" xfId="0" applyFont="1" applyFill="1" applyBorder="1" applyAlignment="1">
      <alignment horizontal="center"/>
    </xf>
    <xf numFmtId="0" fontId="0" fillId="3" borderId="31" xfId="0" applyFont="1" applyFill="1" applyBorder="1"/>
    <xf numFmtId="0" fontId="0" fillId="3" borderId="32" xfId="0" applyFont="1" applyFill="1" applyBorder="1"/>
    <xf numFmtId="0" fontId="0" fillId="3" borderId="33" xfId="0" applyFont="1" applyFill="1" applyBorder="1"/>
    <xf numFmtId="4" fontId="4" fillId="0" borderId="66" xfId="0" applyNumberFormat="1" applyFont="1" applyBorder="1"/>
    <xf numFmtId="4" fontId="4" fillId="0" borderId="67" xfId="0" applyNumberFormat="1" applyFont="1" applyBorder="1"/>
    <xf numFmtId="4" fontId="4" fillId="0" borderId="68" xfId="0" applyNumberFormat="1" applyFont="1" applyBorder="1"/>
    <xf numFmtId="4" fontId="0" fillId="0" borderId="69" xfId="0" applyNumberFormat="1" applyBorder="1"/>
    <xf numFmtId="4" fontId="0" fillId="0" borderId="70" xfId="0" applyNumberFormat="1" applyBorder="1"/>
    <xf numFmtId="4" fontId="0" fillId="0" borderId="67" xfId="0" applyNumberFormat="1" applyBorder="1"/>
    <xf numFmtId="4" fontId="0" fillId="3" borderId="67" xfId="0" applyNumberFormat="1" applyFill="1" applyBorder="1"/>
    <xf numFmtId="4" fontId="0" fillId="0" borderId="67" xfId="0" applyNumberFormat="1" applyBorder="1" applyAlignment="1">
      <alignment vertical="center"/>
    </xf>
    <xf numFmtId="4" fontId="0" fillId="0" borderId="67" xfId="0" applyNumberFormat="1" applyFill="1" applyBorder="1"/>
    <xf numFmtId="4" fontId="4" fillId="2" borderId="71" xfId="0" applyNumberFormat="1" applyFont="1" applyFill="1" applyBorder="1"/>
    <xf numFmtId="0" fontId="4" fillId="0" borderId="31" xfId="0" applyFont="1" applyBorder="1"/>
    <xf numFmtId="0" fontId="4" fillId="0" borderId="25" xfId="0" applyFont="1" applyBorder="1"/>
    <xf numFmtId="0" fontId="4" fillId="0" borderId="19" xfId="0" applyFont="1" applyBorder="1"/>
    <xf numFmtId="0" fontId="0" fillId="0" borderId="72" xfId="0" applyBorder="1"/>
    <xf numFmtId="4" fontId="0" fillId="0" borderId="25" xfId="0" applyNumberFormat="1" applyFill="1" applyBorder="1"/>
    <xf numFmtId="4" fontId="4" fillId="2" borderId="44" xfId="0" applyNumberFormat="1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73" xfId="0" applyFont="1" applyFill="1" applyBorder="1"/>
    <xf numFmtId="0" fontId="0" fillId="3" borderId="74" xfId="0" applyFill="1" applyBorder="1"/>
    <xf numFmtId="4" fontId="0" fillId="2" borderId="11" xfId="0" applyNumberFormat="1" applyFill="1" applyBorder="1" applyAlignment="1">
      <alignment vertical="center"/>
    </xf>
    <xf numFmtId="4" fontId="0" fillId="2" borderId="11" xfId="0" applyNumberFormat="1" applyFont="1" applyFill="1" applyBorder="1"/>
    <xf numFmtId="4" fontId="4" fillId="2" borderId="43" xfId="0" applyNumberFormat="1" applyFont="1" applyFill="1" applyBorder="1"/>
    <xf numFmtId="4" fontId="4" fillId="2" borderId="75" xfId="0" applyNumberFormat="1" applyFont="1" applyFill="1" applyBorder="1"/>
    <xf numFmtId="4" fontId="0" fillId="3" borderId="66" xfId="0" applyNumberFormat="1" applyFont="1" applyFill="1" applyBorder="1"/>
    <xf numFmtId="0" fontId="0" fillId="2" borderId="10" xfId="0" applyFont="1" applyFill="1" applyBorder="1"/>
    <xf numFmtId="0" fontId="4" fillId="0" borderId="10" xfId="0" applyFont="1" applyBorder="1"/>
    <xf numFmtId="0" fontId="4" fillId="0" borderId="73" xfId="0" applyFont="1" applyBorder="1"/>
    <xf numFmtId="0" fontId="0" fillId="0" borderId="74" xfId="0" applyBorder="1"/>
    <xf numFmtId="4" fontId="0" fillId="0" borderId="46" xfId="0" applyNumberFormat="1" applyBorder="1"/>
    <xf numFmtId="0" fontId="4" fillId="0" borderId="43" xfId="0" applyFont="1" applyBorder="1"/>
    <xf numFmtId="0" fontId="4" fillId="0" borderId="14" xfId="0" applyFont="1" applyBorder="1"/>
    <xf numFmtId="4" fontId="0" fillId="0" borderId="11" xfId="0" applyNumberFormat="1" applyFill="1" applyBorder="1"/>
    <xf numFmtId="4" fontId="0" fillId="0" borderId="73" xfId="0" applyNumberFormat="1" applyBorder="1"/>
    <xf numFmtId="0" fontId="0" fillId="4" borderId="39" xfId="0" applyFill="1" applyBorder="1"/>
    <xf numFmtId="0" fontId="0" fillId="4" borderId="3" xfId="0" applyFill="1" applyBorder="1" applyAlignment="1">
      <alignment horizontal="center"/>
    </xf>
    <xf numFmtId="4" fontId="0" fillId="4" borderId="3" xfId="0" applyNumberFormat="1" applyFill="1" applyBorder="1"/>
    <xf numFmtId="4" fontId="0" fillId="4" borderId="67" xfId="0" applyNumberFormat="1" applyFill="1" applyBorder="1"/>
    <xf numFmtId="4" fontId="0" fillId="4" borderId="11" xfId="0" applyNumberFormat="1" applyFill="1" applyBorder="1"/>
    <xf numFmtId="4" fontId="0" fillId="4" borderId="13" xfId="0" applyNumberFormat="1" applyFill="1" applyBorder="1"/>
    <xf numFmtId="0" fontId="4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/>
    <xf numFmtId="4" fontId="10" fillId="0" borderId="67" xfId="0" applyNumberFormat="1" applyFont="1" applyBorder="1"/>
    <xf numFmtId="0" fontId="10" fillId="0" borderId="39" xfId="0" applyFont="1" applyBorder="1"/>
    <xf numFmtId="4" fontId="10" fillId="0" borderId="11" xfId="0" applyNumberFormat="1" applyFont="1" applyFill="1" applyBorder="1"/>
    <xf numFmtId="4" fontId="10" fillId="0" borderId="11" xfId="0" applyNumberFormat="1" applyFont="1" applyBorder="1"/>
    <xf numFmtId="0" fontId="10" fillId="3" borderId="39" xfId="0" applyFont="1" applyFill="1" applyBorder="1"/>
    <xf numFmtId="4" fontId="0" fillId="0" borderId="76" xfId="0" applyNumberFormat="1" applyFill="1" applyBorder="1"/>
    <xf numFmtId="0" fontId="10" fillId="0" borderId="39" xfId="0" applyFont="1" applyFill="1" applyBorder="1"/>
    <xf numFmtId="0" fontId="10" fillId="0" borderId="3" xfId="0" applyFont="1" applyFill="1" applyBorder="1" applyAlignment="1">
      <alignment horizontal="center"/>
    </xf>
    <xf numFmtId="4" fontId="10" fillId="0" borderId="3" xfId="0" applyNumberFormat="1" applyFont="1" applyFill="1" applyBorder="1"/>
    <xf numFmtId="4" fontId="10" fillId="0" borderId="67" xfId="0" applyNumberFormat="1" applyFont="1" applyFill="1" applyBorder="1"/>
    <xf numFmtId="0" fontId="0" fillId="0" borderId="62" xfId="0" applyBorder="1" applyAlignment="1">
      <alignment horizontal="center"/>
    </xf>
    <xf numFmtId="4" fontId="0" fillId="0" borderId="50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4" fontId="0" fillId="0" borderId="7" xfId="0" applyNumberFormat="1" applyFill="1" applyBorder="1"/>
    <xf numFmtId="4" fontId="0" fillId="2" borderId="73" xfId="0" applyNumberFormat="1" applyFill="1" applyBorder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zoomScaleSheetLayoutView="100" workbookViewId="0">
      <selection activeCell="C14" sqref="C14"/>
    </sheetView>
  </sheetViews>
  <sheetFormatPr defaultRowHeight="12.75" x14ac:dyDescent="0.2"/>
  <cols>
    <col min="1" max="1" width="36.5703125" style="136" customWidth="1"/>
    <col min="2" max="2" width="14.28515625" style="137" customWidth="1"/>
    <col min="3" max="3" width="11.5703125" style="134" bestFit="1" customWidth="1"/>
    <col min="4" max="4" width="10.42578125" style="134" bestFit="1" customWidth="1"/>
    <col min="5" max="5" width="7.5703125" style="135" bestFit="1" customWidth="1"/>
    <col min="6" max="6" width="10.42578125" style="134" bestFit="1" customWidth="1"/>
    <col min="7" max="7" width="9.28515625" style="135" bestFit="1" customWidth="1"/>
    <col min="8" max="8" width="9.140625" style="136"/>
    <col min="9" max="9" width="10.42578125" style="136" bestFit="1" customWidth="1"/>
    <col min="10" max="10" width="9.140625" style="136"/>
    <col min="11" max="11" width="10.42578125" style="136" bestFit="1" customWidth="1"/>
    <col min="12" max="16384" width="9.140625" style="136"/>
  </cols>
  <sheetData>
    <row r="1" spans="1:7" x14ac:dyDescent="0.2">
      <c r="A1" s="48" t="s">
        <v>744</v>
      </c>
      <c r="B1" s="133"/>
    </row>
    <row r="2" spans="1:7" ht="13.5" thickBot="1" x14ac:dyDescent="0.25"/>
    <row r="3" spans="1:7" s="132" customFormat="1" x14ac:dyDescent="0.2">
      <c r="A3" s="138" t="s">
        <v>0</v>
      </c>
      <c r="B3" s="139" t="s">
        <v>61</v>
      </c>
      <c r="C3" s="140" t="s">
        <v>1</v>
      </c>
      <c r="D3" s="187" t="s">
        <v>40</v>
      </c>
      <c r="E3" s="141" t="s">
        <v>4</v>
      </c>
      <c r="F3" s="142"/>
      <c r="G3" s="143"/>
    </row>
    <row r="4" spans="1:7" s="132" customFormat="1" ht="13.5" thickBot="1" x14ac:dyDescent="0.25">
      <c r="A4" s="144"/>
      <c r="B4" s="145"/>
      <c r="C4" s="146" t="s">
        <v>2</v>
      </c>
      <c r="D4" s="188" t="s">
        <v>3</v>
      </c>
      <c r="E4" s="147" t="s">
        <v>5</v>
      </c>
      <c r="F4" s="148" t="s">
        <v>6</v>
      </c>
      <c r="G4" s="149" t="s">
        <v>7</v>
      </c>
    </row>
    <row r="5" spans="1:7" ht="13.5" thickBot="1" x14ac:dyDescent="0.25">
      <c r="A5" s="186" t="s">
        <v>10</v>
      </c>
      <c r="B5" s="150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x14ac:dyDescent="0.2">
      <c r="A6" s="155" t="s">
        <v>19</v>
      </c>
      <c r="B6" s="156">
        <v>2212</v>
      </c>
      <c r="C6" s="157">
        <v>1300</v>
      </c>
      <c r="D6" s="190">
        <v>1201</v>
      </c>
      <c r="E6" s="158">
        <v>0</v>
      </c>
      <c r="F6" s="159">
        <v>1201</v>
      </c>
      <c r="G6" s="160">
        <v>0</v>
      </c>
    </row>
    <row r="7" spans="1:7" x14ac:dyDescent="0.2">
      <c r="A7" s="161" t="s">
        <v>20</v>
      </c>
      <c r="B7" s="162">
        <v>2212</v>
      </c>
      <c r="C7" s="163">
        <v>2931.8</v>
      </c>
      <c r="D7" s="191">
        <v>2810</v>
      </c>
      <c r="E7" s="164">
        <v>0</v>
      </c>
      <c r="F7" s="165">
        <v>2810</v>
      </c>
      <c r="G7" s="166">
        <v>0</v>
      </c>
    </row>
    <row r="8" spans="1:7" x14ac:dyDescent="0.2">
      <c r="A8" s="161" t="s">
        <v>21</v>
      </c>
      <c r="B8" s="162">
        <v>2212</v>
      </c>
      <c r="C8" s="163">
        <v>1750</v>
      </c>
      <c r="D8" s="191">
        <v>1748</v>
      </c>
      <c r="E8" s="164">
        <v>0</v>
      </c>
      <c r="F8" s="165">
        <v>1748</v>
      </c>
      <c r="G8" s="166">
        <v>0</v>
      </c>
    </row>
    <row r="9" spans="1:7" x14ac:dyDescent="0.2">
      <c r="A9" s="161" t="s">
        <v>28</v>
      </c>
      <c r="B9" s="162">
        <v>2212</v>
      </c>
      <c r="C9" s="163">
        <v>250</v>
      </c>
      <c r="D9" s="191">
        <v>20</v>
      </c>
      <c r="E9" s="164">
        <v>0</v>
      </c>
      <c r="F9" s="165">
        <v>20</v>
      </c>
      <c r="G9" s="166">
        <v>0</v>
      </c>
    </row>
    <row r="10" spans="1:7" x14ac:dyDescent="0.2">
      <c r="A10" s="161" t="s">
        <v>30</v>
      </c>
      <c r="B10" s="162">
        <v>2212</v>
      </c>
      <c r="C10" s="163">
        <v>147</v>
      </c>
      <c r="D10" s="191">
        <v>149</v>
      </c>
      <c r="E10" s="164">
        <v>0</v>
      </c>
      <c r="F10" s="165">
        <v>149</v>
      </c>
      <c r="G10" s="166">
        <v>0</v>
      </c>
    </row>
    <row r="11" spans="1:7" x14ac:dyDescent="0.2">
      <c r="A11" s="161" t="s">
        <v>31</v>
      </c>
      <c r="B11" s="162">
        <v>2212</v>
      </c>
      <c r="C11" s="163">
        <v>242.7</v>
      </c>
      <c r="D11" s="191">
        <v>210</v>
      </c>
      <c r="E11" s="164">
        <v>0</v>
      </c>
      <c r="F11" s="165">
        <v>210</v>
      </c>
      <c r="G11" s="166">
        <v>0</v>
      </c>
    </row>
    <row r="12" spans="1:7" x14ac:dyDescent="0.2">
      <c r="A12" s="161" t="s">
        <v>32</v>
      </c>
      <c r="B12" s="162">
        <v>2212</v>
      </c>
      <c r="C12" s="163">
        <v>994</v>
      </c>
      <c r="D12" s="191">
        <v>1070</v>
      </c>
      <c r="E12" s="164">
        <v>0</v>
      </c>
      <c r="F12" s="165">
        <v>1070</v>
      </c>
      <c r="G12" s="166">
        <v>0</v>
      </c>
    </row>
    <row r="13" spans="1:7" x14ac:dyDescent="0.2">
      <c r="A13" s="161" t="s">
        <v>37</v>
      </c>
      <c r="B13" s="162">
        <v>2212</v>
      </c>
      <c r="C13" s="163">
        <v>131</v>
      </c>
      <c r="D13" s="191">
        <v>129</v>
      </c>
      <c r="E13" s="164">
        <v>0</v>
      </c>
      <c r="F13" s="165">
        <v>129</v>
      </c>
      <c r="G13" s="166">
        <v>0</v>
      </c>
    </row>
    <row r="14" spans="1:7" x14ac:dyDescent="0.2">
      <c r="A14" s="161" t="s">
        <v>16</v>
      </c>
      <c r="B14" s="162">
        <v>2221</v>
      </c>
      <c r="C14" s="163">
        <v>1500</v>
      </c>
      <c r="D14" s="191">
        <v>1449</v>
      </c>
      <c r="E14" s="164">
        <v>0</v>
      </c>
      <c r="F14" s="165">
        <v>1449</v>
      </c>
      <c r="G14" s="166">
        <v>0</v>
      </c>
    </row>
    <row r="15" spans="1:7" x14ac:dyDescent="0.2">
      <c r="A15" s="161" t="s">
        <v>8</v>
      </c>
      <c r="B15" s="162">
        <v>2310</v>
      </c>
      <c r="C15" s="163">
        <v>1151.7</v>
      </c>
      <c r="D15" s="191">
        <v>1151.7</v>
      </c>
      <c r="E15" s="164">
        <v>0</v>
      </c>
      <c r="F15" s="165">
        <v>1151.7</v>
      </c>
      <c r="G15" s="166">
        <v>0</v>
      </c>
    </row>
    <row r="16" spans="1:7" x14ac:dyDescent="0.2">
      <c r="A16" s="161" t="s">
        <v>9</v>
      </c>
      <c r="B16" s="162">
        <v>2321</v>
      </c>
      <c r="C16" s="163">
        <v>968.2</v>
      </c>
      <c r="D16" s="191">
        <v>968.2</v>
      </c>
      <c r="E16" s="164">
        <v>0</v>
      </c>
      <c r="F16" s="165">
        <v>968.2</v>
      </c>
      <c r="G16" s="166">
        <v>0</v>
      </c>
    </row>
    <row r="17" spans="1:7" x14ac:dyDescent="0.2">
      <c r="A17" s="161" t="s">
        <v>23</v>
      </c>
      <c r="B17" s="162">
        <v>2321</v>
      </c>
      <c r="C17" s="163">
        <v>350</v>
      </c>
      <c r="D17" s="191">
        <v>350</v>
      </c>
      <c r="E17" s="164">
        <v>0</v>
      </c>
      <c r="F17" s="165">
        <v>350</v>
      </c>
      <c r="G17" s="166">
        <v>0</v>
      </c>
    </row>
    <row r="18" spans="1:7" x14ac:dyDescent="0.2">
      <c r="A18" s="161" t="s">
        <v>39</v>
      </c>
      <c r="B18" s="162">
        <v>2321</v>
      </c>
      <c r="C18" s="163">
        <v>70</v>
      </c>
      <c r="D18" s="191">
        <v>76</v>
      </c>
      <c r="E18" s="164">
        <v>0</v>
      </c>
      <c r="F18" s="165">
        <v>76</v>
      </c>
      <c r="G18" s="166">
        <v>0</v>
      </c>
    </row>
    <row r="19" spans="1:7" x14ac:dyDescent="0.2">
      <c r="A19" s="161" t="s">
        <v>12</v>
      </c>
      <c r="B19" s="162">
        <v>3113</v>
      </c>
      <c r="C19" s="163">
        <v>1650</v>
      </c>
      <c r="D19" s="191">
        <v>1660</v>
      </c>
      <c r="E19" s="164">
        <v>0</v>
      </c>
      <c r="F19" s="165">
        <v>1660</v>
      </c>
      <c r="G19" s="166">
        <v>0</v>
      </c>
    </row>
    <row r="20" spans="1:7" x14ac:dyDescent="0.2">
      <c r="A20" s="161" t="s">
        <v>18</v>
      </c>
      <c r="B20" s="162">
        <v>3113</v>
      </c>
      <c r="C20" s="163">
        <v>53561.2</v>
      </c>
      <c r="D20" s="191">
        <v>53801</v>
      </c>
      <c r="E20" s="164">
        <v>50062</v>
      </c>
      <c r="F20" s="165">
        <f>SUM(D20-E20)</f>
        <v>3739</v>
      </c>
      <c r="G20" s="166">
        <v>0</v>
      </c>
    </row>
    <row r="21" spans="1:7" x14ac:dyDescent="0.2">
      <c r="A21" s="161" t="s">
        <v>13</v>
      </c>
      <c r="B21" s="162">
        <v>3314</v>
      </c>
      <c r="C21" s="163">
        <v>430</v>
      </c>
      <c r="D21" s="191">
        <v>429</v>
      </c>
      <c r="E21" s="164">
        <v>0</v>
      </c>
      <c r="F21" s="165">
        <v>429</v>
      </c>
      <c r="G21" s="166">
        <v>0</v>
      </c>
    </row>
    <row r="22" spans="1:7" x14ac:dyDescent="0.2">
      <c r="A22" s="161" t="s">
        <v>14</v>
      </c>
      <c r="B22" s="162">
        <v>3341</v>
      </c>
      <c r="C22" s="163">
        <v>60</v>
      </c>
      <c r="D22" s="191">
        <v>60</v>
      </c>
      <c r="E22" s="164">
        <v>0</v>
      </c>
      <c r="F22" s="165">
        <v>60</v>
      </c>
      <c r="G22" s="166">
        <v>0</v>
      </c>
    </row>
    <row r="23" spans="1:7" x14ac:dyDescent="0.2">
      <c r="A23" s="161" t="s">
        <v>17</v>
      </c>
      <c r="B23" s="162">
        <v>3419</v>
      </c>
      <c r="C23" s="163">
        <v>404</v>
      </c>
      <c r="D23" s="191">
        <v>404</v>
      </c>
      <c r="E23" s="164">
        <v>0</v>
      </c>
      <c r="F23" s="165">
        <v>404</v>
      </c>
      <c r="G23" s="166">
        <v>0</v>
      </c>
    </row>
    <row r="24" spans="1:7" x14ac:dyDescent="0.2">
      <c r="A24" s="161" t="s">
        <v>25</v>
      </c>
      <c r="B24" s="162">
        <v>3419</v>
      </c>
      <c r="C24" s="163">
        <v>45</v>
      </c>
      <c r="D24" s="191">
        <v>45</v>
      </c>
      <c r="E24" s="164">
        <v>0</v>
      </c>
      <c r="F24" s="165">
        <v>45</v>
      </c>
      <c r="G24" s="166">
        <v>0</v>
      </c>
    </row>
    <row r="25" spans="1:7" x14ac:dyDescent="0.2">
      <c r="A25" s="161" t="s">
        <v>26</v>
      </c>
      <c r="B25" s="162">
        <v>3419</v>
      </c>
      <c r="C25" s="163">
        <v>86.3</v>
      </c>
      <c r="D25" s="191">
        <v>86.7</v>
      </c>
      <c r="E25" s="164">
        <v>0</v>
      </c>
      <c r="F25" s="165">
        <v>86.7</v>
      </c>
      <c r="G25" s="166">
        <v>0</v>
      </c>
    </row>
    <row r="26" spans="1:7" x14ac:dyDescent="0.2">
      <c r="A26" s="161" t="s">
        <v>29</v>
      </c>
      <c r="B26" s="162">
        <v>3429</v>
      </c>
      <c r="C26" s="163">
        <v>160</v>
      </c>
      <c r="D26" s="191">
        <v>168</v>
      </c>
      <c r="E26" s="164">
        <v>0</v>
      </c>
      <c r="F26" s="165">
        <v>168</v>
      </c>
      <c r="G26" s="166">
        <v>0</v>
      </c>
    </row>
    <row r="27" spans="1:7" x14ac:dyDescent="0.2">
      <c r="A27" s="161" t="s">
        <v>22</v>
      </c>
      <c r="B27" s="162">
        <v>3612</v>
      </c>
      <c r="C27" s="163">
        <v>7838</v>
      </c>
      <c r="D27" s="191">
        <v>7611</v>
      </c>
      <c r="E27" s="164">
        <v>0</v>
      </c>
      <c r="F27" s="165">
        <f>SUM(D27-G27)</f>
        <v>1611</v>
      </c>
      <c r="G27" s="166">
        <v>6000</v>
      </c>
    </row>
    <row r="28" spans="1:7" x14ac:dyDescent="0.2">
      <c r="A28" s="161" t="s">
        <v>33</v>
      </c>
      <c r="B28" s="162">
        <v>3612</v>
      </c>
      <c r="C28" s="163">
        <v>645</v>
      </c>
      <c r="D28" s="191">
        <v>620</v>
      </c>
      <c r="E28" s="164">
        <v>0</v>
      </c>
      <c r="F28" s="165">
        <v>620</v>
      </c>
      <c r="G28" s="166">
        <v>0</v>
      </c>
    </row>
    <row r="29" spans="1:7" x14ac:dyDescent="0.2">
      <c r="A29" s="161" t="s">
        <v>34</v>
      </c>
      <c r="B29" s="162">
        <v>3612</v>
      </c>
      <c r="C29" s="163">
        <v>8532.5</v>
      </c>
      <c r="D29" s="191">
        <v>8534</v>
      </c>
      <c r="E29" s="164">
        <v>8500</v>
      </c>
      <c r="F29" s="165">
        <v>34</v>
      </c>
      <c r="G29" s="166">
        <v>0</v>
      </c>
    </row>
    <row r="30" spans="1:7" x14ac:dyDescent="0.2">
      <c r="A30" s="161" t="s">
        <v>35</v>
      </c>
      <c r="B30" s="162">
        <v>3612</v>
      </c>
      <c r="C30" s="163">
        <v>4032.5</v>
      </c>
      <c r="D30" s="191">
        <v>4034</v>
      </c>
      <c r="E30" s="164">
        <v>4000</v>
      </c>
      <c r="F30" s="165">
        <v>34</v>
      </c>
      <c r="G30" s="166">
        <v>0</v>
      </c>
    </row>
    <row r="31" spans="1:7" x14ac:dyDescent="0.2">
      <c r="A31" s="161" t="s">
        <v>36</v>
      </c>
      <c r="B31" s="162">
        <v>3612</v>
      </c>
      <c r="C31" s="163">
        <v>532</v>
      </c>
      <c r="D31" s="191">
        <v>534</v>
      </c>
      <c r="E31" s="164">
        <v>500</v>
      </c>
      <c r="F31" s="165">
        <v>34</v>
      </c>
      <c r="G31" s="166">
        <v>0</v>
      </c>
    </row>
    <row r="32" spans="1:7" x14ac:dyDescent="0.2">
      <c r="A32" s="161" t="s">
        <v>27</v>
      </c>
      <c r="B32" s="162">
        <v>3631</v>
      </c>
      <c r="C32" s="163">
        <v>293.3</v>
      </c>
      <c r="D32" s="191">
        <v>293</v>
      </c>
      <c r="E32" s="164">
        <v>0</v>
      </c>
      <c r="F32" s="165">
        <v>293</v>
      </c>
      <c r="G32" s="166">
        <v>0</v>
      </c>
    </row>
    <row r="33" spans="1:11" x14ac:dyDescent="0.2">
      <c r="A33" s="161" t="s">
        <v>11</v>
      </c>
      <c r="B33" s="162">
        <v>3639</v>
      </c>
      <c r="C33" s="163">
        <v>4038</v>
      </c>
      <c r="D33" s="191">
        <v>1058</v>
      </c>
      <c r="E33" s="164">
        <v>0</v>
      </c>
      <c r="F33" s="165">
        <v>1058</v>
      </c>
      <c r="G33" s="166">
        <v>0</v>
      </c>
    </row>
    <row r="34" spans="1:11" x14ac:dyDescent="0.2">
      <c r="A34" s="161" t="s">
        <v>15</v>
      </c>
      <c r="B34" s="162">
        <v>3639</v>
      </c>
      <c r="C34" s="163">
        <v>360</v>
      </c>
      <c r="D34" s="191">
        <v>246</v>
      </c>
      <c r="E34" s="164">
        <v>0</v>
      </c>
      <c r="F34" s="165">
        <v>246</v>
      </c>
      <c r="G34" s="166">
        <v>0</v>
      </c>
    </row>
    <row r="35" spans="1:11" ht="13.5" thickBot="1" x14ac:dyDescent="0.25">
      <c r="A35" s="167" t="s">
        <v>24</v>
      </c>
      <c r="B35" s="168" t="s">
        <v>494</v>
      </c>
      <c r="C35" s="169">
        <v>15476</v>
      </c>
      <c r="D35" s="192">
        <v>3226</v>
      </c>
      <c r="E35" s="170">
        <v>0</v>
      </c>
      <c r="F35" s="171">
        <v>3226</v>
      </c>
      <c r="G35" s="172">
        <v>0</v>
      </c>
    </row>
    <row r="36" spans="1:11" ht="13.5" thickBot="1" x14ac:dyDescent="0.25">
      <c r="A36" s="173" t="s">
        <v>59</v>
      </c>
      <c r="B36" s="174"/>
      <c r="C36" s="175">
        <f>SUM(C6:C35)</f>
        <v>109930.20000000001</v>
      </c>
      <c r="D36" s="193">
        <f>SUM(D6:D35)</f>
        <v>94141.599999999991</v>
      </c>
      <c r="E36" s="176">
        <f>SUM(E6:E35)</f>
        <v>63062</v>
      </c>
      <c r="F36" s="177">
        <f>SUM(F6:F35)</f>
        <v>25079.600000000002</v>
      </c>
      <c r="G36" s="178">
        <f>SUM(G6:G35)</f>
        <v>6000</v>
      </c>
    </row>
    <row r="37" spans="1:11" x14ac:dyDescent="0.2">
      <c r="A37" s="179"/>
      <c r="B37" s="180"/>
      <c r="C37" s="181"/>
      <c r="D37" s="194"/>
      <c r="E37" s="182"/>
      <c r="F37" s="183"/>
      <c r="G37" s="184"/>
      <c r="I37" s="134"/>
      <c r="K37" s="134"/>
    </row>
    <row r="38" spans="1:11" x14ac:dyDescent="0.2">
      <c r="A38" s="167" t="s">
        <v>38</v>
      </c>
      <c r="B38" s="168"/>
      <c r="C38" s="169">
        <f>SUM(C41-C36)</f>
        <v>12493.099999999991</v>
      </c>
      <c r="D38" s="192">
        <f>SUM(D41-D36)</f>
        <v>4683.4000000000087</v>
      </c>
      <c r="E38" s="170">
        <f>SUM(E41-E36)</f>
        <v>0</v>
      </c>
      <c r="F38" s="171">
        <f>SUM(F41-F36)</f>
        <v>4683.3999999999978</v>
      </c>
      <c r="G38" s="172">
        <f>SUM(G41-G36)</f>
        <v>0</v>
      </c>
      <c r="I38" s="134"/>
    </row>
    <row r="39" spans="1:11" x14ac:dyDescent="0.2">
      <c r="A39" s="179" t="s">
        <v>41</v>
      </c>
      <c r="B39" s="180"/>
      <c r="C39" s="181"/>
      <c r="D39" s="194"/>
      <c r="E39" s="182"/>
      <c r="F39" s="183"/>
      <c r="G39" s="184"/>
    </row>
    <row r="40" spans="1:11" x14ac:dyDescent="0.2">
      <c r="A40" s="155" t="s">
        <v>42</v>
      </c>
      <c r="B40" s="156"/>
      <c r="C40" s="185"/>
      <c r="D40" s="195"/>
      <c r="E40" s="158"/>
      <c r="F40" s="159"/>
      <c r="G40" s="160"/>
    </row>
    <row r="41" spans="1:11" ht="13.5" thickBot="1" x14ac:dyDescent="0.25">
      <c r="A41" s="212" t="s">
        <v>133</v>
      </c>
      <c r="B41" s="213"/>
      <c r="C41" s="188">
        <v>122423.3</v>
      </c>
      <c r="D41" s="188">
        <v>98825</v>
      </c>
      <c r="E41" s="224">
        <v>63062</v>
      </c>
      <c r="F41" s="215">
        <f>SUM(D41-E41-G41)</f>
        <v>29763</v>
      </c>
      <c r="G41" s="225">
        <v>6000</v>
      </c>
    </row>
  </sheetData>
  <pageMargins left="0.78740157499999996" right="0.78740157499999996" top="0.984251969" bottom="0.984251969" header="0.4921259845" footer="0.4921259845"/>
  <pageSetup paperSize="9" scale="88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5"/>
  <sheetViews>
    <sheetView topLeftCell="A103" zoomScaleNormal="100" zoomScaleSheetLayoutView="100" workbookViewId="0">
      <selection activeCell="I93" sqref="I93"/>
    </sheetView>
  </sheetViews>
  <sheetFormatPr defaultRowHeight="12.75" x14ac:dyDescent="0.2"/>
  <cols>
    <col min="1" max="1" width="43.42578125" customWidth="1"/>
    <col min="2" max="2" width="8.42578125" style="92" customWidth="1"/>
    <col min="3" max="3" width="15.7109375" customWidth="1"/>
    <col min="4" max="4" width="15.7109375" style="1" customWidth="1"/>
    <col min="5" max="8" width="15.7109375" customWidth="1"/>
    <col min="9" max="9" width="29.85546875" style="242" customWidth="1"/>
  </cols>
  <sheetData>
    <row r="1" spans="1:9" x14ac:dyDescent="0.2">
      <c r="A1" s="48" t="s">
        <v>743</v>
      </c>
    </row>
    <row r="2" spans="1:9" ht="13.5" thickBot="1" x14ac:dyDescent="0.25"/>
    <row r="3" spans="1:9" x14ac:dyDescent="0.2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9" x14ac:dyDescent="0.2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9" ht="13.5" thickBot="1" x14ac:dyDescent="0.25">
      <c r="A5" s="57"/>
      <c r="B5" s="103"/>
      <c r="C5" s="58" t="s">
        <v>566</v>
      </c>
      <c r="D5" s="240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9" x14ac:dyDescent="0.2">
      <c r="A6" s="121" t="s">
        <v>653</v>
      </c>
      <c r="B6" s="109"/>
      <c r="C6" s="78"/>
      <c r="D6" s="41"/>
      <c r="E6" s="114"/>
      <c r="F6" s="78"/>
      <c r="G6" s="78"/>
      <c r="H6" s="79"/>
    </row>
    <row r="7" spans="1:9" x14ac:dyDescent="0.2">
      <c r="A7" s="68"/>
      <c r="B7" s="105"/>
      <c r="C7" s="49"/>
      <c r="D7" s="4"/>
      <c r="E7" s="115"/>
      <c r="F7" s="49"/>
      <c r="G7" s="49"/>
      <c r="H7" s="69"/>
    </row>
    <row r="8" spans="1:9" x14ac:dyDescent="0.2">
      <c r="A8" s="68" t="s">
        <v>570</v>
      </c>
      <c r="B8" s="105">
        <v>1036</v>
      </c>
      <c r="C8" s="4">
        <v>650</v>
      </c>
      <c r="D8" s="4">
        <v>989.36</v>
      </c>
      <c r="E8" s="116">
        <v>339360</v>
      </c>
      <c r="F8" s="4">
        <v>339360</v>
      </c>
      <c r="G8" s="4">
        <f>SUM(E8-F8)</f>
        <v>0</v>
      </c>
      <c r="H8" s="32">
        <v>0</v>
      </c>
    </row>
    <row r="9" spans="1:9" x14ac:dyDescent="0.2">
      <c r="A9" s="68" t="s">
        <v>654</v>
      </c>
      <c r="B9" s="105">
        <v>2212</v>
      </c>
      <c r="C9" s="4">
        <v>0</v>
      </c>
      <c r="D9" s="4">
        <v>10.4</v>
      </c>
      <c r="E9" s="116">
        <v>10386</v>
      </c>
      <c r="F9" s="4">
        <v>0</v>
      </c>
      <c r="G9" s="4">
        <f t="shared" ref="G9:G72" si="0">SUM(E9-F9)</f>
        <v>10386</v>
      </c>
      <c r="H9" s="32">
        <v>0</v>
      </c>
    </row>
    <row r="10" spans="1:9" x14ac:dyDescent="0.2">
      <c r="A10" s="68" t="s">
        <v>655</v>
      </c>
      <c r="B10" s="105">
        <v>2212</v>
      </c>
      <c r="C10" s="4">
        <v>0</v>
      </c>
      <c r="D10" s="4">
        <v>0</v>
      </c>
      <c r="E10" s="116">
        <v>414929</v>
      </c>
      <c r="F10" s="4">
        <v>0</v>
      </c>
      <c r="G10" s="4">
        <f t="shared" si="0"/>
        <v>414929</v>
      </c>
      <c r="H10" s="32">
        <v>0</v>
      </c>
      <c r="I10" s="242" t="s">
        <v>736</v>
      </c>
    </row>
    <row r="11" spans="1:9" x14ac:dyDescent="0.2">
      <c r="A11" s="68" t="s">
        <v>656</v>
      </c>
      <c r="B11" s="105">
        <v>2212</v>
      </c>
      <c r="C11" s="4">
        <v>0</v>
      </c>
      <c r="D11" s="4">
        <v>27</v>
      </c>
      <c r="E11" s="116">
        <v>398782</v>
      </c>
      <c r="F11" s="4">
        <v>0</v>
      </c>
      <c r="G11" s="4">
        <f t="shared" si="0"/>
        <v>398782</v>
      </c>
      <c r="H11" s="32">
        <v>0</v>
      </c>
      <c r="I11" s="242" t="s">
        <v>657</v>
      </c>
    </row>
    <row r="12" spans="1:9" x14ac:dyDescent="0.2">
      <c r="A12" s="68" t="s">
        <v>658</v>
      </c>
      <c r="B12" s="105">
        <v>2212</v>
      </c>
      <c r="C12" s="4">
        <v>0</v>
      </c>
      <c r="D12" s="4">
        <v>8.8000000000000007</v>
      </c>
      <c r="E12" s="116">
        <v>8798</v>
      </c>
      <c r="F12" s="4">
        <v>0</v>
      </c>
      <c r="G12" s="4">
        <f t="shared" si="0"/>
        <v>8798</v>
      </c>
      <c r="H12" s="32">
        <v>0</v>
      </c>
    </row>
    <row r="13" spans="1:9" x14ac:dyDescent="0.2">
      <c r="A13" s="68" t="s">
        <v>659</v>
      </c>
      <c r="B13" s="105">
        <v>2212</v>
      </c>
      <c r="C13" s="4">
        <v>0</v>
      </c>
      <c r="D13" s="4">
        <v>18</v>
      </c>
      <c r="E13" s="116">
        <v>20057.14</v>
      </c>
      <c r="F13" s="4">
        <v>0</v>
      </c>
      <c r="G13" s="4">
        <f t="shared" si="0"/>
        <v>20057.14</v>
      </c>
      <c r="H13" s="32">
        <v>0</v>
      </c>
    </row>
    <row r="14" spans="1:9" x14ac:dyDescent="0.2">
      <c r="A14" s="68" t="s">
        <v>660</v>
      </c>
      <c r="B14" s="105">
        <v>2212</v>
      </c>
      <c r="C14" s="4">
        <v>0</v>
      </c>
      <c r="D14" s="4">
        <v>380</v>
      </c>
      <c r="E14" s="116">
        <v>365301.8</v>
      </c>
      <c r="F14" s="4">
        <v>0</v>
      </c>
      <c r="G14" s="4">
        <f t="shared" si="0"/>
        <v>365301.8</v>
      </c>
      <c r="H14" s="32">
        <v>0</v>
      </c>
    </row>
    <row r="15" spans="1:9" x14ac:dyDescent="0.2">
      <c r="A15" s="68" t="s">
        <v>661</v>
      </c>
      <c r="B15" s="105">
        <v>2212</v>
      </c>
      <c r="C15" s="4">
        <v>0</v>
      </c>
      <c r="D15" s="4">
        <v>20</v>
      </c>
      <c r="E15" s="116">
        <v>229851</v>
      </c>
      <c r="F15" s="4">
        <v>0</v>
      </c>
      <c r="G15" s="4">
        <f t="shared" si="0"/>
        <v>229851</v>
      </c>
      <c r="H15" s="32">
        <v>0</v>
      </c>
    </row>
    <row r="16" spans="1:9" x14ac:dyDescent="0.2">
      <c r="A16" s="68" t="s">
        <v>662</v>
      </c>
      <c r="B16" s="105">
        <v>2212</v>
      </c>
      <c r="C16" s="4">
        <v>0</v>
      </c>
      <c r="D16" s="4">
        <v>100</v>
      </c>
      <c r="E16" s="116">
        <v>41880</v>
      </c>
      <c r="F16" s="4">
        <v>0</v>
      </c>
      <c r="G16" s="4">
        <f t="shared" si="0"/>
        <v>41880</v>
      </c>
      <c r="H16" s="32">
        <v>0</v>
      </c>
    </row>
    <row r="17" spans="1:9" x14ac:dyDescent="0.2">
      <c r="A17" s="68" t="s">
        <v>663</v>
      </c>
      <c r="B17" s="105">
        <v>2212</v>
      </c>
      <c r="C17" s="4">
        <v>0</v>
      </c>
      <c r="D17" s="4">
        <v>51</v>
      </c>
      <c r="E17" s="116">
        <v>50400</v>
      </c>
      <c r="F17" s="4">
        <v>0</v>
      </c>
      <c r="G17" s="4">
        <f t="shared" si="0"/>
        <v>50400</v>
      </c>
      <c r="H17" s="32">
        <v>0</v>
      </c>
    </row>
    <row r="18" spans="1:9" x14ac:dyDescent="0.2">
      <c r="A18" s="68" t="s">
        <v>664</v>
      </c>
      <c r="B18" s="105">
        <v>2212</v>
      </c>
      <c r="C18" s="4">
        <v>0</v>
      </c>
      <c r="D18" s="4">
        <v>170</v>
      </c>
      <c r="E18" s="116">
        <v>155955</v>
      </c>
      <c r="F18" s="4">
        <v>0</v>
      </c>
      <c r="G18" s="4">
        <f t="shared" si="0"/>
        <v>155955</v>
      </c>
      <c r="H18" s="32">
        <v>0</v>
      </c>
    </row>
    <row r="19" spans="1:9" x14ac:dyDescent="0.2">
      <c r="A19" s="68" t="s">
        <v>665</v>
      </c>
      <c r="B19" s="105">
        <v>2212</v>
      </c>
      <c r="C19" s="4">
        <v>0</v>
      </c>
      <c r="D19" s="4">
        <v>58</v>
      </c>
      <c r="E19" s="116">
        <v>0</v>
      </c>
      <c r="F19" s="4">
        <v>0</v>
      </c>
      <c r="G19" s="4">
        <f t="shared" si="0"/>
        <v>0</v>
      </c>
      <c r="H19" s="32">
        <v>0</v>
      </c>
    </row>
    <row r="20" spans="1:9" x14ac:dyDescent="0.2">
      <c r="A20" s="68" t="s">
        <v>666</v>
      </c>
      <c r="B20" s="105">
        <v>2212</v>
      </c>
      <c r="C20" s="4">
        <v>0</v>
      </c>
      <c r="D20" s="4">
        <v>117</v>
      </c>
      <c r="E20" s="116">
        <v>96000</v>
      </c>
      <c r="F20" s="4">
        <v>0</v>
      </c>
      <c r="G20" s="4">
        <f t="shared" si="0"/>
        <v>96000</v>
      </c>
      <c r="H20" s="32">
        <v>0</v>
      </c>
    </row>
    <row r="21" spans="1:9" x14ac:dyDescent="0.2">
      <c r="A21" s="68" t="s">
        <v>667</v>
      </c>
      <c r="B21" s="105">
        <v>2229</v>
      </c>
      <c r="C21" s="4">
        <v>0</v>
      </c>
      <c r="D21" s="4">
        <v>0</v>
      </c>
      <c r="E21" s="116">
        <v>63500</v>
      </c>
      <c r="F21" s="4">
        <v>0</v>
      </c>
      <c r="G21" s="4">
        <f t="shared" si="0"/>
        <v>63500</v>
      </c>
      <c r="H21" s="32">
        <v>0</v>
      </c>
    </row>
    <row r="22" spans="1:9" x14ac:dyDescent="0.2">
      <c r="A22" s="68" t="s">
        <v>668</v>
      </c>
      <c r="B22" s="105">
        <v>2249</v>
      </c>
      <c r="C22" s="4">
        <v>0</v>
      </c>
      <c r="D22" s="4">
        <v>5</v>
      </c>
      <c r="E22" s="116">
        <v>5000</v>
      </c>
      <c r="F22" s="4">
        <v>0</v>
      </c>
      <c r="G22" s="4">
        <f t="shared" si="0"/>
        <v>5000</v>
      </c>
      <c r="H22" s="32">
        <v>0</v>
      </c>
    </row>
    <row r="23" spans="1:9" x14ac:dyDescent="0.2">
      <c r="A23" s="68" t="s">
        <v>669</v>
      </c>
      <c r="B23" s="105">
        <v>2310</v>
      </c>
      <c r="C23" s="4">
        <v>0</v>
      </c>
      <c r="D23" s="4">
        <v>5.2</v>
      </c>
      <c r="E23" s="116">
        <v>5250</v>
      </c>
      <c r="F23" s="4">
        <v>0</v>
      </c>
      <c r="G23" s="4">
        <f t="shared" si="0"/>
        <v>5250</v>
      </c>
      <c r="H23" s="32">
        <v>0</v>
      </c>
    </row>
    <row r="24" spans="1:9" x14ac:dyDescent="0.2">
      <c r="A24" s="68" t="s">
        <v>670</v>
      </c>
      <c r="B24" s="105">
        <v>2310</v>
      </c>
      <c r="C24" s="4">
        <v>0</v>
      </c>
      <c r="D24" s="4">
        <v>46</v>
      </c>
      <c r="E24" s="116">
        <v>45405.599999999999</v>
      </c>
      <c r="F24" s="4">
        <v>0</v>
      </c>
      <c r="G24" s="4">
        <f t="shared" si="0"/>
        <v>45405.599999999999</v>
      </c>
      <c r="H24" s="32">
        <v>0</v>
      </c>
    </row>
    <row r="25" spans="1:9" x14ac:dyDescent="0.2">
      <c r="A25" s="68" t="s">
        <v>658</v>
      </c>
      <c r="B25" s="105">
        <v>2310</v>
      </c>
      <c r="C25" s="4">
        <v>0</v>
      </c>
      <c r="D25" s="4">
        <v>10</v>
      </c>
      <c r="E25" s="116">
        <v>9996</v>
      </c>
      <c r="F25" s="4">
        <v>0</v>
      </c>
      <c r="G25" s="4">
        <f t="shared" si="0"/>
        <v>9996</v>
      </c>
      <c r="H25" s="32">
        <v>0</v>
      </c>
    </row>
    <row r="26" spans="1:9" x14ac:dyDescent="0.2">
      <c r="A26" s="68" t="s">
        <v>671</v>
      </c>
      <c r="B26" s="105">
        <v>2310</v>
      </c>
      <c r="C26" s="4">
        <v>0</v>
      </c>
      <c r="D26" s="4">
        <v>10</v>
      </c>
      <c r="E26" s="116">
        <v>11142.86</v>
      </c>
      <c r="F26" s="4">
        <v>0</v>
      </c>
      <c r="G26" s="4">
        <f t="shared" si="0"/>
        <v>11142.86</v>
      </c>
      <c r="H26" s="32">
        <v>0</v>
      </c>
    </row>
    <row r="27" spans="1:9" x14ac:dyDescent="0.2">
      <c r="A27" s="68" t="s">
        <v>672</v>
      </c>
      <c r="B27" s="105">
        <v>2310</v>
      </c>
      <c r="C27" s="4">
        <v>0</v>
      </c>
      <c r="D27" s="4">
        <v>198.358</v>
      </c>
      <c r="E27" s="116">
        <v>198358</v>
      </c>
      <c r="F27" s="4">
        <v>0</v>
      </c>
      <c r="G27" s="4">
        <f t="shared" si="0"/>
        <v>198358</v>
      </c>
      <c r="H27" s="32">
        <v>0</v>
      </c>
    </row>
    <row r="28" spans="1:9" x14ac:dyDescent="0.2">
      <c r="A28" s="68" t="s">
        <v>673</v>
      </c>
      <c r="B28" s="105">
        <v>2310</v>
      </c>
      <c r="C28" s="4">
        <v>0</v>
      </c>
      <c r="D28" s="4">
        <v>48</v>
      </c>
      <c r="E28" s="116">
        <v>48000</v>
      </c>
      <c r="F28" s="4">
        <v>0</v>
      </c>
      <c r="G28" s="4">
        <f t="shared" si="0"/>
        <v>48000</v>
      </c>
      <c r="H28" s="32">
        <v>0</v>
      </c>
    </row>
    <row r="29" spans="1:9" x14ac:dyDescent="0.2">
      <c r="A29" s="68" t="s">
        <v>674</v>
      </c>
      <c r="B29" s="105">
        <v>2310</v>
      </c>
      <c r="C29" s="4">
        <v>0</v>
      </c>
      <c r="D29" s="4">
        <v>293.78800000000001</v>
      </c>
      <c r="E29" s="116">
        <v>293788</v>
      </c>
      <c r="F29" s="4">
        <v>0</v>
      </c>
      <c r="G29" s="4">
        <f t="shared" si="0"/>
        <v>293788</v>
      </c>
      <c r="H29" s="32">
        <v>0</v>
      </c>
    </row>
    <row r="30" spans="1:9" x14ac:dyDescent="0.2">
      <c r="A30" s="68" t="s">
        <v>587</v>
      </c>
      <c r="B30" s="105">
        <v>2310</v>
      </c>
      <c r="C30" s="4">
        <v>0</v>
      </c>
      <c r="D30" s="4">
        <v>422.99799999999999</v>
      </c>
      <c r="E30" s="116">
        <v>422998</v>
      </c>
      <c r="F30" s="4">
        <v>0</v>
      </c>
      <c r="G30" s="4">
        <f t="shared" si="0"/>
        <v>422998</v>
      </c>
      <c r="H30" s="32">
        <v>0</v>
      </c>
    </row>
    <row r="31" spans="1:9" x14ac:dyDescent="0.2">
      <c r="A31" s="68" t="s">
        <v>675</v>
      </c>
      <c r="B31" s="105">
        <v>2310</v>
      </c>
      <c r="C31" s="4">
        <v>0</v>
      </c>
      <c r="D31" s="4">
        <v>289.59300000000002</v>
      </c>
      <c r="E31" s="116">
        <v>289593</v>
      </c>
      <c r="F31" s="4">
        <v>0</v>
      </c>
      <c r="G31" s="4">
        <f t="shared" si="0"/>
        <v>289593</v>
      </c>
      <c r="H31" s="32">
        <v>0</v>
      </c>
    </row>
    <row r="32" spans="1:9" x14ac:dyDescent="0.2">
      <c r="A32" s="68" t="s">
        <v>676</v>
      </c>
      <c r="B32" s="105">
        <v>2310</v>
      </c>
      <c r="C32" s="4">
        <v>0</v>
      </c>
      <c r="D32" s="4">
        <v>1.0489999999999999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ht="24.75" x14ac:dyDescent="0.2">
      <c r="A33" s="226" t="s">
        <v>677</v>
      </c>
      <c r="B33" s="227">
        <v>2321</v>
      </c>
      <c r="C33" s="228">
        <v>0</v>
      </c>
      <c r="D33" s="228">
        <v>76</v>
      </c>
      <c r="E33" s="229">
        <v>75023</v>
      </c>
      <c r="F33" s="228">
        <v>0</v>
      </c>
      <c r="G33" s="228">
        <f t="shared" si="0"/>
        <v>75023</v>
      </c>
      <c r="H33" s="230">
        <v>0</v>
      </c>
    </row>
    <row r="34" spans="1:9" x14ac:dyDescent="0.2">
      <c r="A34" s="68" t="s">
        <v>678</v>
      </c>
      <c r="B34" s="105">
        <v>2321</v>
      </c>
      <c r="C34" s="4">
        <v>0</v>
      </c>
      <c r="D34" s="4">
        <v>12.3</v>
      </c>
      <c r="E34" s="116">
        <v>12287</v>
      </c>
      <c r="F34" s="4">
        <v>0</v>
      </c>
      <c r="G34" s="4">
        <f t="shared" si="0"/>
        <v>12287</v>
      </c>
      <c r="H34" s="32">
        <v>0</v>
      </c>
      <c r="I34" s="244"/>
    </row>
    <row r="35" spans="1:9" x14ac:dyDescent="0.2">
      <c r="A35" s="68" t="s">
        <v>658</v>
      </c>
      <c r="B35" s="105">
        <v>2321</v>
      </c>
      <c r="C35" s="4">
        <v>0</v>
      </c>
      <c r="D35" s="4">
        <v>11.2</v>
      </c>
      <c r="E35" s="116">
        <v>11196</v>
      </c>
      <c r="F35" s="4">
        <v>0</v>
      </c>
      <c r="G35" s="4">
        <f t="shared" si="0"/>
        <v>11196</v>
      </c>
      <c r="H35" s="32">
        <v>0</v>
      </c>
    </row>
    <row r="36" spans="1:9" x14ac:dyDescent="0.2">
      <c r="A36" s="68" t="s">
        <v>679</v>
      </c>
      <c r="B36" s="105">
        <v>2321</v>
      </c>
      <c r="C36" s="4">
        <v>0</v>
      </c>
      <c r="D36" s="4">
        <v>15</v>
      </c>
      <c r="E36" s="116">
        <v>14400</v>
      </c>
      <c r="F36" s="4">
        <v>0</v>
      </c>
      <c r="G36" s="4">
        <f t="shared" si="0"/>
        <v>14400</v>
      </c>
      <c r="H36" s="32">
        <v>0</v>
      </c>
    </row>
    <row r="37" spans="1:9" x14ac:dyDescent="0.2">
      <c r="A37" s="68" t="s">
        <v>680</v>
      </c>
      <c r="B37" s="105">
        <v>2321</v>
      </c>
      <c r="C37" s="4">
        <v>0</v>
      </c>
      <c r="D37" s="4">
        <v>0</v>
      </c>
      <c r="E37" s="116">
        <v>1</v>
      </c>
      <c r="F37" s="4">
        <v>0</v>
      </c>
      <c r="G37" s="4">
        <f t="shared" si="0"/>
        <v>1</v>
      </c>
      <c r="H37" s="32">
        <v>0</v>
      </c>
    </row>
    <row r="38" spans="1:9" x14ac:dyDescent="0.2">
      <c r="A38" s="68" t="s">
        <v>593</v>
      </c>
      <c r="B38" s="105">
        <v>2321</v>
      </c>
      <c r="C38" s="4">
        <v>14068</v>
      </c>
      <c r="D38" s="4">
        <v>14067.396000000001</v>
      </c>
      <c r="E38" s="116">
        <v>14067396</v>
      </c>
      <c r="F38" s="4">
        <v>0</v>
      </c>
      <c r="G38" s="4">
        <v>0</v>
      </c>
      <c r="H38" s="32">
        <f>SUM(E38)</f>
        <v>14067396</v>
      </c>
    </row>
    <row r="39" spans="1:9" x14ac:dyDescent="0.2">
      <c r="A39" s="68" t="s">
        <v>681</v>
      </c>
      <c r="B39" s="105">
        <v>2321</v>
      </c>
      <c r="C39" s="4">
        <v>0</v>
      </c>
      <c r="D39" s="4">
        <v>5890</v>
      </c>
      <c r="E39" s="116">
        <v>5890000</v>
      </c>
      <c r="F39" s="4">
        <v>0</v>
      </c>
      <c r="G39" s="4">
        <f t="shared" si="0"/>
        <v>5890000</v>
      </c>
      <c r="H39" s="32">
        <v>0</v>
      </c>
      <c r="I39" s="243"/>
    </row>
    <row r="40" spans="1:9" x14ac:dyDescent="0.2">
      <c r="A40" s="68" t="s">
        <v>595</v>
      </c>
      <c r="B40" s="105">
        <v>2321</v>
      </c>
      <c r="C40" s="4">
        <v>0</v>
      </c>
      <c r="D40" s="4">
        <v>279.90699999999998</v>
      </c>
      <c r="E40" s="116">
        <v>279907</v>
      </c>
      <c r="F40" s="4">
        <v>0</v>
      </c>
      <c r="G40" s="4">
        <f t="shared" si="0"/>
        <v>279907</v>
      </c>
      <c r="H40" s="32">
        <v>0</v>
      </c>
      <c r="I40" s="244"/>
    </row>
    <row r="41" spans="1:9" x14ac:dyDescent="0.2">
      <c r="A41" s="68" t="s">
        <v>676</v>
      </c>
      <c r="B41" s="105">
        <v>2310</v>
      </c>
      <c r="C41" s="4">
        <v>0</v>
      </c>
      <c r="D41" s="4">
        <v>31.696999999999999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9" x14ac:dyDescent="0.2">
      <c r="A42" s="68" t="s">
        <v>600</v>
      </c>
      <c r="B42" s="105">
        <v>2333</v>
      </c>
      <c r="C42" s="4">
        <v>2000</v>
      </c>
      <c r="D42" s="4">
        <v>2000</v>
      </c>
      <c r="E42" s="116">
        <v>0</v>
      </c>
      <c r="F42" s="4">
        <v>0</v>
      </c>
      <c r="G42" s="4">
        <f t="shared" si="0"/>
        <v>0</v>
      </c>
      <c r="H42" s="32">
        <v>0</v>
      </c>
    </row>
    <row r="43" spans="1:9" x14ac:dyDescent="0.2">
      <c r="A43" s="68" t="s">
        <v>601</v>
      </c>
      <c r="B43" s="105">
        <v>2333</v>
      </c>
      <c r="C43" s="4">
        <v>0</v>
      </c>
      <c r="D43" s="4">
        <v>48</v>
      </c>
      <c r="E43" s="116">
        <v>346800</v>
      </c>
      <c r="F43" s="4">
        <v>0</v>
      </c>
      <c r="G43" s="4">
        <f t="shared" si="0"/>
        <v>346800</v>
      </c>
      <c r="H43" s="32">
        <v>0</v>
      </c>
    </row>
    <row r="44" spans="1:9" x14ac:dyDescent="0.2">
      <c r="A44" s="68" t="s">
        <v>602</v>
      </c>
      <c r="B44" s="105">
        <v>3111</v>
      </c>
      <c r="C44" s="4">
        <v>0</v>
      </c>
      <c r="D44" s="4">
        <v>12</v>
      </c>
      <c r="E44" s="116">
        <v>12000</v>
      </c>
      <c r="F44" s="4">
        <v>0</v>
      </c>
      <c r="G44" s="4">
        <f t="shared" si="0"/>
        <v>12000</v>
      </c>
      <c r="H44" s="32">
        <v>0</v>
      </c>
    </row>
    <row r="45" spans="1:9" x14ac:dyDescent="0.2">
      <c r="A45" s="68" t="s">
        <v>604</v>
      </c>
      <c r="B45" s="105">
        <v>3111</v>
      </c>
      <c r="C45" s="4">
        <v>0</v>
      </c>
      <c r="D45" s="4">
        <v>12</v>
      </c>
      <c r="E45" s="116">
        <v>12000</v>
      </c>
      <c r="F45" s="4">
        <v>0</v>
      </c>
      <c r="G45" s="4">
        <f t="shared" si="0"/>
        <v>12000</v>
      </c>
      <c r="H45" s="32">
        <v>0</v>
      </c>
    </row>
    <row r="46" spans="1:9" x14ac:dyDescent="0.2">
      <c r="A46" s="68" t="s">
        <v>682</v>
      </c>
      <c r="B46" s="105">
        <v>3111</v>
      </c>
      <c r="C46" s="4">
        <v>0</v>
      </c>
      <c r="D46" s="4">
        <v>3219</v>
      </c>
      <c r="E46" s="116">
        <v>2555180.4</v>
      </c>
      <c r="F46" s="4">
        <v>0</v>
      </c>
      <c r="G46" s="4">
        <f t="shared" si="0"/>
        <v>2555180.4</v>
      </c>
      <c r="H46" s="32">
        <v>0</v>
      </c>
    </row>
    <row r="47" spans="1:9" x14ac:dyDescent="0.2">
      <c r="A47" s="68" t="s">
        <v>683</v>
      </c>
      <c r="B47" s="105">
        <v>3111</v>
      </c>
      <c r="C47" s="4">
        <v>0</v>
      </c>
      <c r="D47" s="4">
        <v>0</v>
      </c>
      <c r="E47" s="116">
        <v>117606</v>
      </c>
      <c r="F47" s="4">
        <v>0</v>
      </c>
      <c r="G47" s="4">
        <f t="shared" si="0"/>
        <v>117606</v>
      </c>
      <c r="H47" s="32">
        <v>0</v>
      </c>
    </row>
    <row r="48" spans="1:9" x14ac:dyDescent="0.2">
      <c r="A48" s="68" t="s">
        <v>684</v>
      </c>
      <c r="B48" s="105">
        <v>3111</v>
      </c>
      <c r="C48" s="4">
        <v>0</v>
      </c>
      <c r="D48" s="4">
        <v>0</v>
      </c>
      <c r="E48" s="116">
        <v>53160</v>
      </c>
      <c r="F48" s="4">
        <v>0</v>
      </c>
      <c r="G48" s="4">
        <f t="shared" si="0"/>
        <v>53160</v>
      </c>
      <c r="H48" s="32">
        <v>0</v>
      </c>
      <c r="I48" s="242" t="s">
        <v>685</v>
      </c>
    </row>
    <row r="49" spans="1:255" x14ac:dyDescent="0.2">
      <c r="A49" s="68" t="s">
        <v>686</v>
      </c>
      <c r="B49" s="105">
        <v>3113</v>
      </c>
      <c r="C49" s="4">
        <v>0</v>
      </c>
      <c r="D49" s="4">
        <v>126</v>
      </c>
      <c r="E49" s="116">
        <v>121254</v>
      </c>
      <c r="F49" s="4">
        <v>0</v>
      </c>
      <c r="G49" s="4">
        <f t="shared" si="0"/>
        <v>121254</v>
      </c>
      <c r="H49" s="32">
        <v>0</v>
      </c>
    </row>
    <row r="50" spans="1:255" x14ac:dyDescent="0.2">
      <c r="A50" s="68" t="s">
        <v>537</v>
      </c>
      <c r="B50" s="105">
        <v>3113</v>
      </c>
      <c r="C50" s="4">
        <v>0</v>
      </c>
      <c r="D50" s="4">
        <v>94</v>
      </c>
      <c r="E50" s="116">
        <v>92520</v>
      </c>
      <c r="F50" s="4">
        <v>0</v>
      </c>
      <c r="G50" s="4">
        <f t="shared" si="0"/>
        <v>92520</v>
      </c>
      <c r="H50" s="32">
        <v>0</v>
      </c>
    </row>
    <row r="51" spans="1:255" x14ac:dyDescent="0.2">
      <c r="A51" s="68" t="s">
        <v>687</v>
      </c>
      <c r="B51" s="105">
        <v>3113</v>
      </c>
      <c r="C51" s="4">
        <v>430</v>
      </c>
      <c r="D51" s="4">
        <v>381</v>
      </c>
      <c r="E51" s="116">
        <v>380804.4</v>
      </c>
      <c r="F51" s="4">
        <v>0</v>
      </c>
      <c r="G51" s="4">
        <f t="shared" si="0"/>
        <v>380804.4</v>
      </c>
      <c r="H51" s="32">
        <v>0</v>
      </c>
    </row>
    <row r="52" spans="1:255" x14ac:dyDescent="0.2">
      <c r="A52" s="68" t="s">
        <v>688</v>
      </c>
      <c r="B52" s="105">
        <v>3113</v>
      </c>
      <c r="C52" s="4">
        <v>0</v>
      </c>
      <c r="D52" s="4">
        <v>52.3</v>
      </c>
      <c r="E52" s="116">
        <v>52260</v>
      </c>
      <c r="F52" s="4">
        <v>0</v>
      </c>
      <c r="G52" s="4">
        <f t="shared" si="0"/>
        <v>52260</v>
      </c>
      <c r="H52" s="32">
        <v>0</v>
      </c>
    </row>
    <row r="53" spans="1:255" x14ac:dyDescent="0.2">
      <c r="A53" s="68" t="s">
        <v>689</v>
      </c>
      <c r="B53" s="105">
        <v>3314</v>
      </c>
      <c r="C53" s="4">
        <v>0</v>
      </c>
      <c r="D53" s="4">
        <v>163.19999999999999</v>
      </c>
      <c r="E53" s="116">
        <v>163200</v>
      </c>
      <c r="F53" s="4">
        <v>154000</v>
      </c>
      <c r="G53" s="4">
        <f t="shared" si="0"/>
        <v>9200</v>
      </c>
      <c r="H53" s="32">
        <v>0</v>
      </c>
    </row>
    <row r="54" spans="1:255" x14ac:dyDescent="0.2">
      <c r="A54" s="68" t="s">
        <v>610</v>
      </c>
      <c r="B54" s="105">
        <v>3392</v>
      </c>
      <c r="C54" s="4">
        <v>0</v>
      </c>
      <c r="D54" s="4">
        <v>1847</v>
      </c>
      <c r="E54" s="116">
        <v>9012</v>
      </c>
      <c r="F54" s="4">
        <v>0</v>
      </c>
      <c r="G54" s="4">
        <f t="shared" si="0"/>
        <v>9012</v>
      </c>
      <c r="H54" s="32">
        <v>0</v>
      </c>
    </row>
    <row r="55" spans="1:255" x14ac:dyDescent="0.2">
      <c r="A55" s="68" t="s">
        <v>690</v>
      </c>
      <c r="B55" s="105">
        <v>3392</v>
      </c>
      <c r="C55" s="4">
        <v>0</v>
      </c>
      <c r="D55" s="4">
        <v>150</v>
      </c>
      <c r="E55" s="116">
        <v>150000</v>
      </c>
      <c r="F55" s="4">
        <v>0</v>
      </c>
      <c r="G55" s="4">
        <f t="shared" si="0"/>
        <v>150000</v>
      </c>
      <c r="H55" s="32">
        <v>0</v>
      </c>
    </row>
    <row r="56" spans="1:255" x14ac:dyDescent="0.2">
      <c r="A56" s="68" t="s">
        <v>691</v>
      </c>
      <c r="B56" s="105">
        <v>3392</v>
      </c>
      <c r="C56" s="4">
        <v>0</v>
      </c>
      <c r="D56" s="4">
        <v>100</v>
      </c>
      <c r="E56" s="116">
        <v>0</v>
      </c>
      <c r="F56" s="4">
        <v>0</v>
      </c>
      <c r="G56" s="4">
        <f t="shared" si="0"/>
        <v>0</v>
      </c>
      <c r="H56" s="32">
        <v>0</v>
      </c>
    </row>
    <row r="57" spans="1:255" x14ac:dyDescent="0.2">
      <c r="A57" s="68" t="s">
        <v>692</v>
      </c>
      <c r="B57" s="105">
        <v>3412</v>
      </c>
      <c r="C57" s="4">
        <v>0</v>
      </c>
      <c r="D57" s="4">
        <v>308.60000000000002</v>
      </c>
      <c r="E57" s="116">
        <v>3600</v>
      </c>
      <c r="F57" s="4">
        <v>0</v>
      </c>
      <c r="G57" s="4">
        <f t="shared" si="0"/>
        <v>3600</v>
      </c>
      <c r="H57" s="32">
        <v>0</v>
      </c>
    </row>
    <row r="58" spans="1:255" x14ac:dyDescent="0.2">
      <c r="A58" s="68" t="s">
        <v>186</v>
      </c>
      <c r="B58" s="105">
        <v>3412</v>
      </c>
      <c r="C58" s="4">
        <v>0</v>
      </c>
      <c r="D58" s="4">
        <v>125</v>
      </c>
      <c r="E58" s="116">
        <v>97251</v>
      </c>
      <c r="F58" s="4">
        <v>0</v>
      </c>
      <c r="G58" s="4">
        <f t="shared" si="0"/>
        <v>97251</v>
      </c>
      <c r="H58" s="32">
        <v>0</v>
      </c>
      <c r="IU58">
        <v>3492</v>
      </c>
    </row>
    <row r="59" spans="1:255" x14ac:dyDescent="0.2">
      <c r="A59" s="68" t="s">
        <v>695</v>
      </c>
      <c r="B59" s="105">
        <v>3412</v>
      </c>
      <c r="C59" s="4">
        <v>0</v>
      </c>
      <c r="D59" s="4">
        <v>25</v>
      </c>
      <c r="E59" s="116">
        <v>24360</v>
      </c>
      <c r="F59" s="4">
        <v>0</v>
      </c>
      <c r="G59" s="4">
        <f t="shared" si="0"/>
        <v>24360</v>
      </c>
      <c r="H59" s="32">
        <v>0</v>
      </c>
    </row>
    <row r="60" spans="1:255" x14ac:dyDescent="0.2">
      <c r="A60" s="68" t="s">
        <v>614</v>
      </c>
      <c r="B60" s="105">
        <v>3412</v>
      </c>
      <c r="C60" s="4">
        <v>0</v>
      </c>
      <c r="D60" s="4">
        <v>1110</v>
      </c>
      <c r="E60" s="116">
        <v>31700</v>
      </c>
      <c r="F60" s="4">
        <v>0</v>
      </c>
      <c r="G60" s="4">
        <f t="shared" si="0"/>
        <v>31700</v>
      </c>
      <c r="H60" s="32">
        <v>0</v>
      </c>
    </row>
    <row r="61" spans="1:255" x14ac:dyDescent="0.2">
      <c r="A61" s="68" t="s">
        <v>693</v>
      </c>
      <c r="B61" s="105">
        <v>3412</v>
      </c>
      <c r="C61" s="4">
        <v>0</v>
      </c>
      <c r="D61" s="4">
        <v>358</v>
      </c>
      <c r="E61" s="116">
        <v>221853</v>
      </c>
      <c r="F61" s="4">
        <v>0</v>
      </c>
      <c r="G61" s="4">
        <f t="shared" si="0"/>
        <v>221853</v>
      </c>
      <c r="H61" s="32">
        <v>0</v>
      </c>
      <c r="I61" s="242" t="s">
        <v>694</v>
      </c>
    </row>
    <row r="62" spans="1:255" x14ac:dyDescent="0.2">
      <c r="A62" s="68" t="s">
        <v>696</v>
      </c>
      <c r="B62" s="105">
        <v>3412</v>
      </c>
      <c r="C62" s="4">
        <v>0</v>
      </c>
      <c r="D62" s="4">
        <v>35</v>
      </c>
      <c r="E62" s="116">
        <v>32170</v>
      </c>
      <c r="F62" s="4">
        <v>0</v>
      </c>
      <c r="G62" s="4">
        <f t="shared" si="0"/>
        <v>32170</v>
      </c>
      <c r="H62" s="32">
        <v>0</v>
      </c>
    </row>
    <row r="63" spans="1:255" x14ac:dyDescent="0.2">
      <c r="A63" s="68" t="s">
        <v>697</v>
      </c>
      <c r="B63" s="105">
        <v>3412</v>
      </c>
      <c r="C63" s="4">
        <v>0</v>
      </c>
      <c r="D63" s="4">
        <v>55</v>
      </c>
      <c r="E63" s="116">
        <v>54600</v>
      </c>
      <c r="F63" s="4">
        <v>0</v>
      </c>
      <c r="G63" s="4">
        <f t="shared" si="0"/>
        <v>54600</v>
      </c>
      <c r="H63" s="32">
        <v>0</v>
      </c>
    </row>
    <row r="64" spans="1:255" x14ac:dyDescent="0.2">
      <c r="A64" s="68" t="s">
        <v>698</v>
      </c>
      <c r="B64" s="105">
        <v>3429</v>
      </c>
      <c r="C64" s="4">
        <v>0</v>
      </c>
      <c r="D64" s="4">
        <v>502</v>
      </c>
      <c r="E64" s="116">
        <v>36000</v>
      </c>
      <c r="F64" s="4">
        <v>0</v>
      </c>
      <c r="G64" s="4">
        <f t="shared" si="0"/>
        <v>36000</v>
      </c>
      <c r="H64" s="32">
        <v>0</v>
      </c>
    </row>
    <row r="65" spans="1:254" x14ac:dyDescent="0.2">
      <c r="A65" s="68" t="s">
        <v>699</v>
      </c>
      <c r="B65" s="105">
        <v>3631</v>
      </c>
      <c r="C65" s="4">
        <v>0</v>
      </c>
      <c r="D65" s="4">
        <v>6.3</v>
      </c>
      <c r="E65" s="116">
        <v>6324</v>
      </c>
      <c r="F65" s="4">
        <v>0</v>
      </c>
      <c r="G65" s="4">
        <f t="shared" si="0"/>
        <v>6324</v>
      </c>
      <c r="H65" s="32">
        <v>0</v>
      </c>
      <c r="IT65">
        <v>799828</v>
      </c>
    </row>
    <row r="66" spans="1:254" x14ac:dyDescent="0.2">
      <c r="A66" s="68" t="s">
        <v>700</v>
      </c>
      <c r="B66" s="105">
        <v>3631</v>
      </c>
      <c r="C66" s="4">
        <v>0</v>
      </c>
      <c r="D66" s="4">
        <v>350</v>
      </c>
      <c r="E66" s="116">
        <v>335480</v>
      </c>
      <c r="F66" s="4">
        <v>0</v>
      </c>
      <c r="G66" s="4">
        <f t="shared" si="0"/>
        <v>335480</v>
      </c>
      <c r="H66" s="32">
        <v>0</v>
      </c>
    </row>
    <row r="67" spans="1:254" x14ac:dyDescent="0.2">
      <c r="A67" s="68" t="s">
        <v>701</v>
      </c>
      <c r="B67" s="105">
        <v>3631</v>
      </c>
      <c r="C67" s="4">
        <v>0</v>
      </c>
      <c r="D67" s="4">
        <v>90</v>
      </c>
      <c r="E67" s="116">
        <v>63293</v>
      </c>
      <c r="F67" s="4">
        <v>0</v>
      </c>
      <c r="G67" s="4">
        <f t="shared" si="0"/>
        <v>63293</v>
      </c>
      <c r="H67" s="32">
        <v>0</v>
      </c>
    </row>
    <row r="68" spans="1:254" x14ac:dyDescent="0.2">
      <c r="A68" s="68" t="s">
        <v>702</v>
      </c>
      <c r="B68" s="105">
        <v>3631</v>
      </c>
      <c r="C68" s="4">
        <v>0</v>
      </c>
      <c r="D68" s="4">
        <v>20</v>
      </c>
      <c r="E68" s="116">
        <v>19691</v>
      </c>
      <c r="F68" s="4">
        <v>0</v>
      </c>
      <c r="G68" s="4">
        <f t="shared" si="0"/>
        <v>19691</v>
      </c>
      <c r="H68" s="32">
        <v>0</v>
      </c>
    </row>
    <row r="69" spans="1:254" x14ac:dyDescent="0.2">
      <c r="A69" s="68" t="s">
        <v>703</v>
      </c>
      <c r="B69" s="105">
        <v>3631</v>
      </c>
      <c r="C69" s="4">
        <v>0</v>
      </c>
      <c r="D69" s="4">
        <v>11</v>
      </c>
      <c r="E69" s="116">
        <v>11000</v>
      </c>
      <c r="F69" s="4">
        <v>0</v>
      </c>
      <c r="G69" s="4">
        <f t="shared" si="0"/>
        <v>11000</v>
      </c>
      <c r="H69" s="32">
        <v>0</v>
      </c>
    </row>
    <row r="70" spans="1:254" x14ac:dyDescent="0.2">
      <c r="A70" s="68" t="s">
        <v>704</v>
      </c>
      <c r="B70" s="105">
        <v>3631</v>
      </c>
      <c r="C70" s="4">
        <v>0</v>
      </c>
      <c r="D70" s="4">
        <v>27</v>
      </c>
      <c r="E70" s="116">
        <v>27000</v>
      </c>
      <c r="F70" s="4">
        <v>0</v>
      </c>
      <c r="G70" s="4">
        <f t="shared" si="0"/>
        <v>27000</v>
      </c>
      <c r="H70" s="32">
        <v>0</v>
      </c>
    </row>
    <row r="71" spans="1:254" x14ac:dyDescent="0.2">
      <c r="A71" s="68" t="s">
        <v>705</v>
      </c>
      <c r="B71" s="105">
        <v>3633</v>
      </c>
      <c r="C71" s="4">
        <v>0</v>
      </c>
      <c r="D71" s="4">
        <v>10.8</v>
      </c>
      <c r="E71" s="116">
        <v>10753</v>
      </c>
      <c r="F71" s="4">
        <v>0</v>
      </c>
      <c r="G71" s="4">
        <f t="shared" si="0"/>
        <v>10753</v>
      </c>
      <c r="H71" s="32">
        <v>0</v>
      </c>
    </row>
    <row r="72" spans="1:254" x14ac:dyDescent="0.2">
      <c r="A72" s="68" t="s">
        <v>473</v>
      </c>
      <c r="B72" s="105">
        <v>3633</v>
      </c>
      <c r="C72" s="4">
        <v>0</v>
      </c>
      <c r="D72" s="4">
        <v>1500</v>
      </c>
      <c r="E72" s="116">
        <v>1499641</v>
      </c>
      <c r="F72" s="4">
        <v>0</v>
      </c>
      <c r="G72" s="4">
        <f t="shared" si="0"/>
        <v>1499641</v>
      </c>
      <c r="H72" s="32">
        <v>0</v>
      </c>
    </row>
    <row r="73" spans="1:254" x14ac:dyDescent="0.2">
      <c r="A73" s="231" t="s">
        <v>709</v>
      </c>
      <c r="B73" s="105">
        <v>3639</v>
      </c>
      <c r="C73" s="4">
        <v>300</v>
      </c>
      <c r="D73" s="4">
        <v>300</v>
      </c>
      <c r="E73" s="116">
        <v>170742</v>
      </c>
      <c r="F73" s="4">
        <v>0</v>
      </c>
      <c r="G73" s="4">
        <f t="shared" ref="G73:G95" si="1">SUM(E73-F73)</f>
        <v>170742</v>
      </c>
      <c r="H73" s="32">
        <v>0</v>
      </c>
      <c r="I73" s="242" t="s">
        <v>708</v>
      </c>
    </row>
    <row r="74" spans="1:254" x14ac:dyDescent="0.2">
      <c r="A74" s="231" t="s">
        <v>549</v>
      </c>
      <c r="B74" s="105">
        <v>3639</v>
      </c>
      <c r="C74" s="4">
        <v>0</v>
      </c>
      <c r="D74" s="4">
        <v>31276.400000000001</v>
      </c>
      <c r="E74" s="116">
        <v>25333980</v>
      </c>
      <c r="F74" s="4">
        <v>0</v>
      </c>
      <c r="G74" s="4">
        <f t="shared" si="1"/>
        <v>25333980</v>
      </c>
      <c r="H74" s="32">
        <v>0</v>
      </c>
    </row>
    <row r="75" spans="1:254" x14ac:dyDescent="0.2">
      <c r="A75" s="231" t="s">
        <v>710</v>
      </c>
      <c r="B75" s="105">
        <v>3639</v>
      </c>
      <c r="C75" s="4">
        <v>0</v>
      </c>
      <c r="D75" s="4">
        <v>6986</v>
      </c>
      <c r="E75" s="116">
        <v>6961044</v>
      </c>
      <c r="F75" s="4">
        <v>0</v>
      </c>
      <c r="G75" s="4">
        <f t="shared" si="1"/>
        <v>6961044</v>
      </c>
      <c r="H75" s="32">
        <v>0</v>
      </c>
    </row>
    <row r="76" spans="1:254" x14ac:dyDescent="0.2">
      <c r="A76" s="231" t="s">
        <v>711</v>
      </c>
      <c r="B76" s="105">
        <v>3639</v>
      </c>
      <c r="C76" s="4">
        <v>0</v>
      </c>
      <c r="D76" s="4">
        <v>60</v>
      </c>
      <c r="E76" s="116">
        <v>3600</v>
      </c>
      <c r="F76" s="4">
        <v>0</v>
      </c>
      <c r="G76" s="4">
        <f t="shared" si="1"/>
        <v>3600</v>
      </c>
      <c r="H76" s="32">
        <v>0</v>
      </c>
    </row>
    <row r="77" spans="1:254" x14ac:dyDescent="0.2">
      <c r="A77" s="231" t="s">
        <v>706</v>
      </c>
      <c r="B77" s="105">
        <v>3639</v>
      </c>
      <c r="C77" s="4">
        <v>500</v>
      </c>
      <c r="D77" s="4">
        <v>1880</v>
      </c>
      <c r="E77" s="116">
        <v>1773240</v>
      </c>
      <c r="F77" s="4">
        <v>0</v>
      </c>
      <c r="G77" s="4">
        <f t="shared" si="1"/>
        <v>1773240</v>
      </c>
      <c r="H77" s="32">
        <v>0</v>
      </c>
    </row>
    <row r="78" spans="1:254" x14ac:dyDescent="0.2">
      <c r="A78" s="231" t="s">
        <v>628</v>
      </c>
      <c r="B78" s="105">
        <v>3639</v>
      </c>
      <c r="C78" s="4">
        <v>0</v>
      </c>
      <c r="D78" s="4">
        <v>30</v>
      </c>
      <c r="E78" s="116">
        <v>0</v>
      </c>
      <c r="F78" s="4">
        <v>0</v>
      </c>
      <c r="G78" s="4">
        <f t="shared" si="1"/>
        <v>0</v>
      </c>
      <c r="H78" s="32">
        <v>0</v>
      </c>
    </row>
    <row r="79" spans="1:254" x14ac:dyDescent="0.2">
      <c r="A79" s="231" t="s">
        <v>707</v>
      </c>
      <c r="B79" s="105">
        <v>3639</v>
      </c>
      <c r="C79" s="4">
        <v>0</v>
      </c>
      <c r="D79" s="4">
        <v>100</v>
      </c>
      <c r="E79" s="116">
        <v>0</v>
      </c>
      <c r="F79" s="4">
        <v>0</v>
      </c>
      <c r="G79" s="4">
        <f t="shared" si="1"/>
        <v>0</v>
      </c>
      <c r="H79" s="32">
        <v>0</v>
      </c>
    </row>
    <row r="80" spans="1:254" x14ac:dyDescent="0.2">
      <c r="A80" s="231" t="s">
        <v>712</v>
      </c>
      <c r="B80" s="105">
        <v>3639</v>
      </c>
      <c r="C80" s="4">
        <v>0</v>
      </c>
      <c r="D80" s="4">
        <v>95</v>
      </c>
      <c r="E80" s="116">
        <v>106000</v>
      </c>
      <c r="F80" s="4">
        <v>0</v>
      </c>
      <c r="G80" s="4">
        <f t="shared" si="1"/>
        <v>106000</v>
      </c>
      <c r="H80" s="32">
        <v>0</v>
      </c>
    </row>
    <row r="81" spans="1:9" x14ac:dyDescent="0.2">
      <c r="A81" s="68" t="s">
        <v>713</v>
      </c>
      <c r="B81" s="105">
        <v>3722</v>
      </c>
      <c r="C81" s="4">
        <v>660</v>
      </c>
      <c r="D81" s="4">
        <v>726</v>
      </c>
      <c r="E81" s="116">
        <v>719255.8</v>
      </c>
      <c r="F81" s="4">
        <v>0</v>
      </c>
      <c r="G81" s="4">
        <f t="shared" si="1"/>
        <v>719255.8</v>
      </c>
      <c r="H81" s="32">
        <v>0</v>
      </c>
    </row>
    <row r="82" spans="1:9" x14ac:dyDescent="0.2">
      <c r="A82" s="68" t="s">
        <v>714</v>
      </c>
      <c r="B82" s="105">
        <v>3725</v>
      </c>
      <c r="C82" s="4">
        <v>500</v>
      </c>
      <c r="D82" s="4">
        <v>440</v>
      </c>
      <c r="E82" s="116">
        <v>0</v>
      </c>
      <c r="F82" s="4">
        <v>0</v>
      </c>
      <c r="G82" s="4">
        <f t="shared" si="1"/>
        <v>0</v>
      </c>
      <c r="H82" s="32">
        <v>0</v>
      </c>
    </row>
    <row r="83" spans="1:9" x14ac:dyDescent="0.2">
      <c r="A83" s="68" t="s">
        <v>715</v>
      </c>
      <c r="B83" s="105">
        <v>3728</v>
      </c>
      <c r="C83" s="4">
        <v>60</v>
      </c>
      <c r="D83" s="4">
        <v>60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2" t="s">
        <v>716</v>
      </c>
    </row>
    <row r="84" spans="1:9" x14ac:dyDescent="0.2">
      <c r="A84" s="68" t="s">
        <v>717</v>
      </c>
      <c r="B84" s="105">
        <v>3745</v>
      </c>
      <c r="C84" s="4">
        <v>0</v>
      </c>
      <c r="D84" s="4">
        <v>300</v>
      </c>
      <c r="E84" s="116">
        <v>0</v>
      </c>
      <c r="F84" s="4">
        <v>0</v>
      </c>
      <c r="G84" s="4">
        <f t="shared" si="1"/>
        <v>0</v>
      </c>
      <c r="H84" s="32">
        <v>0</v>
      </c>
    </row>
    <row r="85" spans="1:9" x14ac:dyDescent="0.2">
      <c r="A85" s="68" t="s">
        <v>718</v>
      </c>
      <c r="B85" s="105">
        <v>3745</v>
      </c>
      <c r="C85" s="4">
        <v>0</v>
      </c>
      <c r="D85" s="4">
        <v>48</v>
      </c>
      <c r="E85" s="116">
        <v>47200</v>
      </c>
      <c r="F85" s="4">
        <v>0</v>
      </c>
      <c r="G85" s="4">
        <f t="shared" si="1"/>
        <v>47200</v>
      </c>
      <c r="H85" s="32">
        <v>0</v>
      </c>
    </row>
    <row r="86" spans="1:9" x14ac:dyDescent="0.2">
      <c r="A86" s="68" t="s">
        <v>719</v>
      </c>
      <c r="B86" s="105">
        <v>3745</v>
      </c>
      <c r="C86" s="4">
        <v>0</v>
      </c>
      <c r="D86" s="4">
        <v>0</v>
      </c>
      <c r="E86" s="116">
        <v>54399.6</v>
      </c>
      <c r="F86" s="4">
        <v>0</v>
      </c>
      <c r="G86" s="4">
        <f t="shared" si="1"/>
        <v>54399.6</v>
      </c>
      <c r="H86" s="32">
        <v>0</v>
      </c>
    </row>
    <row r="87" spans="1:9" x14ac:dyDescent="0.2">
      <c r="A87" s="68" t="s">
        <v>720</v>
      </c>
      <c r="B87" s="105">
        <v>4374</v>
      </c>
      <c r="C87" s="4">
        <v>0</v>
      </c>
      <c r="D87" s="4">
        <v>150</v>
      </c>
      <c r="E87" s="116">
        <v>101640</v>
      </c>
      <c r="F87" s="4">
        <v>0</v>
      </c>
      <c r="G87" s="4">
        <f t="shared" si="1"/>
        <v>101640</v>
      </c>
      <c r="H87" s="32">
        <v>0</v>
      </c>
    </row>
    <row r="88" spans="1:9" x14ac:dyDescent="0.2">
      <c r="A88" s="68" t="s">
        <v>721</v>
      </c>
      <c r="B88" s="105">
        <v>5311</v>
      </c>
      <c r="C88" s="4">
        <v>400</v>
      </c>
      <c r="D88" s="4">
        <v>400</v>
      </c>
      <c r="E88" s="116">
        <v>322468</v>
      </c>
      <c r="F88" s="4">
        <v>0</v>
      </c>
      <c r="G88" s="4">
        <f t="shared" si="1"/>
        <v>322468</v>
      </c>
      <c r="H88" s="32">
        <v>0</v>
      </c>
    </row>
    <row r="89" spans="1:9" x14ac:dyDescent="0.2">
      <c r="A89" s="68" t="s">
        <v>286</v>
      </c>
      <c r="B89" s="105">
        <v>5311</v>
      </c>
      <c r="C89" s="4">
        <v>360</v>
      </c>
      <c r="D89" s="4">
        <v>350</v>
      </c>
      <c r="E89" s="116">
        <v>0</v>
      </c>
      <c r="F89" s="4">
        <v>0</v>
      </c>
      <c r="G89" s="4">
        <f t="shared" si="1"/>
        <v>0</v>
      </c>
      <c r="H89" s="32">
        <v>0</v>
      </c>
    </row>
    <row r="90" spans="1:9" x14ac:dyDescent="0.2">
      <c r="A90" s="68" t="s">
        <v>722</v>
      </c>
      <c r="B90" s="105">
        <v>5399</v>
      </c>
      <c r="C90" s="4">
        <v>300</v>
      </c>
      <c r="D90" s="4">
        <v>570.96</v>
      </c>
      <c r="E90" s="116">
        <v>361037</v>
      </c>
      <c r="F90" s="4">
        <v>209960</v>
      </c>
      <c r="G90" s="4">
        <f t="shared" si="1"/>
        <v>151077</v>
      </c>
      <c r="H90" s="32"/>
    </row>
    <row r="91" spans="1:9" x14ac:dyDescent="0.2">
      <c r="A91" s="68" t="s">
        <v>723</v>
      </c>
      <c r="B91" s="105">
        <v>5399</v>
      </c>
      <c r="C91" s="4">
        <v>0</v>
      </c>
      <c r="D91" s="4">
        <v>510</v>
      </c>
      <c r="E91" s="116">
        <v>507199</v>
      </c>
      <c r="F91" s="4">
        <v>345000</v>
      </c>
      <c r="G91" s="4">
        <f t="shared" si="1"/>
        <v>162199</v>
      </c>
      <c r="H91" s="32">
        <v>0</v>
      </c>
    </row>
    <row r="92" spans="1:9" x14ac:dyDescent="0.2">
      <c r="A92" s="68" t="s">
        <v>724</v>
      </c>
      <c r="B92" s="105">
        <v>5512</v>
      </c>
      <c r="C92" s="4">
        <v>0</v>
      </c>
      <c r="D92" s="4">
        <v>303</v>
      </c>
      <c r="E92" s="116">
        <v>303000</v>
      </c>
      <c r="F92" s="4">
        <v>0</v>
      </c>
      <c r="G92" s="4">
        <f t="shared" si="1"/>
        <v>303000</v>
      </c>
      <c r="H92" s="32">
        <v>0</v>
      </c>
    </row>
    <row r="93" spans="1:9" x14ac:dyDescent="0.2">
      <c r="A93" s="68" t="s">
        <v>725</v>
      </c>
      <c r="B93" s="105">
        <v>6171</v>
      </c>
      <c r="C93" s="4">
        <v>150</v>
      </c>
      <c r="D93" s="4">
        <v>246</v>
      </c>
      <c r="E93" s="116">
        <v>261732</v>
      </c>
      <c r="F93" s="4">
        <v>0</v>
      </c>
      <c r="G93" s="4">
        <f t="shared" si="1"/>
        <v>261732</v>
      </c>
      <c r="H93" s="32">
        <v>0</v>
      </c>
      <c r="I93" s="242" t="s">
        <v>731</v>
      </c>
    </row>
    <row r="94" spans="1:9" x14ac:dyDescent="0.2">
      <c r="A94" s="68" t="s">
        <v>726</v>
      </c>
      <c r="B94" s="105">
        <v>6171</v>
      </c>
      <c r="C94" s="4">
        <v>0</v>
      </c>
      <c r="D94" s="4">
        <v>35</v>
      </c>
      <c r="E94" s="116">
        <v>35000</v>
      </c>
      <c r="F94" s="4">
        <v>0</v>
      </c>
      <c r="G94" s="4">
        <f t="shared" si="1"/>
        <v>35000</v>
      </c>
      <c r="H94" s="32">
        <v>0</v>
      </c>
    </row>
    <row r="95" spans="1:9" x14ac:dyDescent="0.2">
      <c r="A95" s="68" t="s">
        <v>727</v>
      </c>
      <c r="B95" s="105">
        <v>6171</v>
      </c>
      <c r="C95" s="4">
        <v>0</v>
      </c>
      <c r="D95" s="4">
        <v>83</v>
      </c>
      <c r="E95" s="116">
        <v>100339</v>
      </c>
      <c r="F95" s="4">
        <v>0</v>
      </c>
      <c r="G95" s="4">
        <f t="shared" si="1"/>
        <v>100339</v>
      </c>
      <c r="H95" s="32">
        <v>0</v>
      </c>
    </row>
    <row r="96" spans="1:9" x14ac:dyDescent="0.2">
      <c r="A96" s="68" t="s">
        <v>641</v>
      </c>
      <c r="B96" s="105">
        <v>6171</v>
      </c>
      <c r="C96" s="232"/>
      <c r="D96" s="232"/>
      <c r="E96" s="233"/>
      <c r="F96" s="232"/>
      <c r="G96" s="232"/>
      <c r="H96" s="234"/>
      <c r="I96" s="242" t="s">
        <v>737</v>
      </c>
    </row>
    <row r="97" spans="1:9" x14ac:dyDescent="0.2">
      <c r="A97" s="68" t="s">
        <v>642</v>
      </c>
      <c r="B97" s="105">
        <v>6171</v>
      </c>
      <c r="C97" s="232"/>
      <c r="D97" s="232"/>
      <c r="E97" s="233"/>
      <c r="F97" s="232"/>
      <c r="G97" s="232"/>
      <c r="H97" s="234"/>
      <c r="I97" s="242" t="s">
        <v>738</v>
      </c>
    </row>
    <row r="98" spans="1:9" x14ac:dyDescent="0.2">
      <c r="A98" s="68" t="s">
        <v>643</v>
      </c>
      <c r="B98" s="105">
        <v>6171</v>
      </c>
      <c r="C98" s="232"/>
      <c r="D98" s="232"/>
      <c r="E98" s="233"/>
      <c r="F98" s="232"/>
      <c r="G98" s="232"/>
      <c r="H98" s="234"/>
      <c r="I98" s="242" t="s">
        <v>739</v>
      </c>
    </row>
    <row r="99" spans="1:9" ht="13.5" thickBot="1" x14ac:dyDescent="0.25">
      <c r="A99" s="51" t="s">
        <v>728</v>
      </c>
      <c r="B99" s="108">
        <v>3113</v>
      </c>
      <c r="C99" s="235"/>
      <c r="D99" s="235"/>
      <c r="E99" s="236"/>
      <c r="F99" s="235"/>
      <c r="G99" s="235"/>
      <c r="H99" s="237"/>
      <c r="I99" s="242" t="s">
        <v>740</v>
      </c>
    </row>
    <row r="100" spans="1:9" ht="13.5" thickBot="1" x14ac:dyDescent="0.25">
      <c r="A100" s="202" t="s">
        <v>729</v>
      </c>
      <c r="B100" s="203"/>
      <c r="C100" s="118">
        <f t="shared" ref="C100:H100" si="2">SUM(C8:C99)</f>
        <v>20378</v>
      </c>
      <c r="D100" s="118">
        <f t="shared" si="2"/>
        <v>81350.606000000014</v>
      </c>
      <c r="E100" s="118">
        <f t="shared" si="2"/>
        <v>67577330.599999994</v>
      </c>
      <c r="F100" s="118">
        <f t="shared" si="2"/>
        <v>1048320</v>
      </c>
      <c r="G100" s="118">
        <f t="shared" si="2"/>
        <v>52461614.600000001</v>
      </c>
      <c r="H100" s="118">
        <f t="shared" si="2"/>
        <v>14067396</v>
      </c>
      <c r="I100" s="243"/>
    </row>
    <row r="101" spans="1:9" ht="13.5" thickBot="1" x14ac:dyDescent="0.25">
      <c r="C101" s="1"/>
      <c r="E101" s="1"/>
      <c r="F101" s="1"/>
      <c r="G101" s="1"/>
      <c r="H101" s="1"/>
    </row>
    <row r="102" spans="1:9" ht="13.5" thickBot="1" x14ac:dyDescent="0.25">
      <c r="A102" s="61" t="s">
        <v>299</v>
      </c>
      <c r="B102" s="127"/>
      <c r="C102" s="2"/>
      <c r="D102" s="2"/>
      <c r="E102" s="130"/>
      <c r="F102" s="2"/>
      <c r="G102" s="2"/>
      <c r="H102" s="28"/>
    </row>
    <row r="103" spans="1:9" x14ac:dyDescent="0.2">
      <c r="A103" s="81" t="s">
        <v>402</v>
      </c>
      <c r="B103" s="109">
        <v>2212</v>
      </c>
      <c r="C103" s="41">
        <v>4720</v>
      </c>
      <c r="D103" s="41">
        <v>7431</v>
      </c>
      <c r="E103" s="131">
        <v>6259329.2000000002</v>
      </c>
      <c r="F103" s="41">
        <v>0</v>
      </c>
      <c r="G103" s="241">
        <f>SUM(E103-F103)</f>
        <v>6259329.2000000002</v>
      </c>
      <c r="H103" s="42">
        <v>0</v>
      </c>
    </row>
    <row r="104" spans="1:9" x14ac:dyDescent="0.2">
      <c r="A104" s="68" t="s">
        <v>646</v>
      </c>
      <c r="B104" s="105">
        <v>2229</v>
      </c>
      <c r="C104" s="4">
        <v>237.7</v>
      </c>
      <c r="D104" s="4">
        <v>237.7</v>
      </c>
      <c r="E104" s="116">
        <v>71427</v>
      </c>
      <c r="F104" s="4">
        <v>0</v>
      </c>
      <c r="G104" s="4">
        <f t="shared" ref="G104:G123" si="3">SUM(E104-F104)</f>
        <v>71427</v>
      </c>
      <c r="H104" s="32">
        <v>0</v>
      </c>
    </row>
    <row r="105" spans="1:9" x14ac:dyDescent="0.2">
      <c r="A105" s="68" t="s">
        <v>730</v>
      </c>
      <c r="B105" s="105">
        <v>2321</v>
      </c>
      <c r="C105" s="4">
        <v>0</v>
      </c>
      <c r="D105" s="4">
        <v>540</v>
      </c>
      <c r="E105" s="116">
        <v>29814</v>
      </c>
      <c r="F105" s="4">
        <v>0</v>
      </c>
      <c r="G105" s="4">
        <f t="shared" si="3"/>
        <v>29814</v>
      </c>
      <c r="H105" s="32">
        <v>0</v>
      </c>
    </row>
    <row r="106" spans="1:9" x14ac:dyDescent="0.2">
      <c r="A106" s="68" t="s">
        <v>301</v>
      </c>
      <c r="B106" s="105">
        <v>3111</v>
      </c>
      <c r="C106" s="4">
        <v>690</v>
      </c>
      <c r="D106" s="4">
        <v>1103.5</v>
      </c>
      <c r="E106" s="116">
        <v>951184</v>
      </c>
      <c r="F106" s="4">
        <v>0</v>
      </c>
      <c r="G106" s="4">
        <f t="shared" si="3"/>
        <v>951184</v>
      </c>
      <c r="H106" s="32">
        <v>0</v>
      </c>
      <c r="I106" s="242" t="s">
        <v>741</v>
      </c>
    </row>
    <row r="107" spans="1:9" x14ac:dyDescent="0.2">
      <c r="A107" s="68" t="s">
        <v>302</v>
      </c>
      <c r="B107" s="105">
        <v>3113</v>
      </c>
      <c r="C107" s="4">
        <v>3612</v>
      </c>
      <c r="D107" s="4">
        <v>3564.8</v>
      </c>
      <c r="E107" s="116">
        <v>3348011.8</v>
      </c>
      <c r="F107" s="4">
        <v>0</v>
      </c>
      <c r="G107" s="4">
        <f t="shared" si="3"/>
        <v>3348011.8</v>
      </c>
      <c r="H107" s="32">
        <v>0</v>
      </c>
    </row>
    <row r="108" spans="1:9" x14ac:dyDescent="0.2">
      <c r="A108" s="68" t="s">
        <v>407</v>
      </c>
      <c r="B108" s="105">
        <v>3322</v>
      </c>
      <c r="C108" s="4">
        <v>518.20000000000005</v>
      </c>
      <c r="D108" s="4">
        <v>1607.3</v>
      </c>
      <c r="E108" s="116">
        <v>1149270</v>
      </c>
      <c r="F108" s="4">
        <v>534000</v>
      </c>
      <c r="G108" s="4">
        <f t="shared" si="3"/>
        <v>615270</v>
      </c>
      <c r="H108" s="32">
        <v>0</v>
      </c>
    </row>
    <row r="109" spans="1:9" x14ac:dyDescent="0.2">
      <c r="A109" s="68" t="s">
        <v>408</v>
      </c>
      <c r="B109" s="105">
        <v>3341</v>
      </c>
      <c r="C109" s="4">
        <v>40</v>
      </c>
      <c r="D109" s="4">
        <v>42</v>
      </c>
      <c r="E109" s="116">
        <v>50760</v>
      </c>
      <c r="F109" s="4">
        <v>0</v>
      </c>
      <c r="G109" s="4">
        <f t="shared" si="3"/>
        <v>50760</v>
      </c>
      <c r="H109" s="32">
        <v>0</v>
      </c>
    </row>
    <row r="110" spans="1:9" x14ac:dyDescent="0.2">
      <c r="A110" s="68" t="s">
        <v>409</v>
      </c>
      <c r="B110" s="105">
        <v>3392</v>
      </c>
      <c r="C110" s="4">
        <v>0</v>
      </c>
      <c r="D110" s="4">
        <v>0</v>
      </c>
      <c r="E110" s="116">
        <v>137602</v>
      </c>
      <c r="F110" s="4">
        <v>0</v>
      </c>
      <c r="G110" s="4">
        <f t="shared" si="3"/>
        <v>137602</v>
      </c>
      <c r="H110" s="32">
        <v>0</v>
      </c>
    </row>
    <row r="111" spans="1:9" x14ac:dyDescent="0.2">
      <c r="A111" s="68" t="s">
        <v>410</v>
      </c>
      <c r="B111" s="105">
        <v>3412</v>
      </c>
      <c r="C111" s="4">
        <v>1080</v>
      </c>
      <c r="D111" s="4">
        <v>1832</v>
      </c>
      <c r="E111" s="116">
        <v>1666087</v>
      </c>
      <c r="F111" s="4">
        <v>0</v>
      </c>
      <c r="G111" s="4">
        <f t="shared" si="3"/>
        <v>1666087</v>
      </c>
      <c r="H111" s="32">
        <v>0</v>
      </c>
    </row>
    <row r="112" spans="1:9" x14ac:dyDescent="0.2">
      <c r="A112" s="68" t="s">
        <v>411</v>
      </c>
      <c r="B112" s="105">
        <v>3429</v>
      </c>
      <c r="C112" s="4">
        <v>300</v>
      </c>
      <c r="D112" s="4">
        <v>534</v>
      </c>
      <c r="E112" s="116">
        <v>480748.79999999999</v>
      </c>
      <c r="F112" s="4">
        <v>0</v>
      </c>
      <c r="G112" s="4">
        <f t="shared" si="3"/>
        <v>480748.79999999999</v>
      </c>
      <c r="H112" s="32">
        <v>0</v>
      </c>
    </row>
    <row r="113" spans="1:9" x14ac:dyDescent="0.2">
      <c r="A113" s="68" t="s">
        <v>732</v>
      </c>
      <c r="B113" s="105">
        <v>3612</v>
      </c>
      <c r="C113" s="4">
        <v>0</v>
      </c>
      <c r="D113" s="4">
        <v>13.6</v>
      </c>
      <c r="E113" s="116">
        <v>0</v>
      </c>
      <c r="F113" s="4">
        <v>0</v>
      </c>
      <c r="G113" s="4">
        <f t="shared" si="3"/>
        <v>0</v>
      </c>
      <c r="H113" s="32">
        <v>0</v>
      </c>
    </row>
    <row r="114" spans="1:9" x14ac:dyDescent="0.2">
      <c r="A114" s="68" t="s">
        <v>412</v>
      </c>
      <c r="B114" s="105">
        <v>3631</v>
      </c>
      <c r="C114" s="4">
        <v>672</v>
      </c>
      <c r="D114" s="4">
        <v>1021</v>
      </c>
      <c r="E114" s="116">
        <v>866647</v>
      </c>
      <c r="F114" s="4">
        <v>0</v>
      </c>
      <c r="G114" s="4">
        <f t="shared" si="3"/>
        <v>866647</v>
      </c>
      <c r="H114" s="32">
        <v>0</v>
      </c>
    </row>
    <row r="115" spans="1:9" x14ac:dyDescent="0.2">
      <c r="A115" s="68" t="s">
        <v>413</v>
      </c>
      <c r="B115" s="105">
        <v>3632</v>
      </c>
      <c r="C115" s="4">
        <v>1560</v>
      </c>
      <c r="D115" s="4">
        <v>1275</v>
      </c>
      <c r="E115" s="116">
        <v>921461.32</v>
      </c>
      <c r="F115" s="4">
        <v>0</v>
      </c>
      <c r="G115" s="4">
        <f t="shared" si="3"/>
        <v>921461.32</v>
      </c>
      <c r="H115" s="32">
        <v>0</v>
      </c>
    </row>
    <row r="116" spans="1:9" x14ac:dyDescent="0.2">
      <c r="A116" s="68" t="s">
        <v>414</v>
      </c>
      <c r="B116" s="105">
        <v>3639</v>
      </c>
      <c r="C116" s="4">
        <v>270</v>
      </c>
      <c r="D116" s="4">
        <v>708</v>
      </c>
      <c r="E116" s="116">
        <v>389296.84</v>
      </c>
      <c r="F116" s="4">
        <v>0</v>
      </c>
      <c r="G116" s="4">
        <f t="shared" si="3"/>
        <v>389296.84</v>
      </c>
      <c r="H116" s="32">
        <v>0</v>
      </c>
      <c r="I116" s="242" t="s">
        <v>742</v>
      </c>
    </row>
    <row r="117" spans="1:9" x14ac:dyDescent="0.2">
      <c r="A117" s="68" t="s">
        <v>733</v>
      </c>
      <c r="B117" s="105">
        <v>3725</v>
      </c>
      <c r="C117" s="4">
        <v>500</v>
      </c>
      <c r="D117" s="4">
        <v>500</v>
      </c>
      <c r="E117" s="116">
        <v>317700</v>
      </c>
      <c r="F117" s="4">
        <v>0</v>
      </c>
      <c r="G117" s="4">
        <f t="shared" si="3"/>
        <v>317700</v>
      </c>
      <c r="H117" s="32">
        <v>0</v>
      </c>
    </row>
    <row r="118" spans="1:9" x14ac:dyDescent="0.2">
      <c r="A118" s="68" t="s">
        <v>734</v>
      </c>
      <c r="B118" s="105">
        <v>3727</v>
      </c>
      <c r="C118" s="4">
        <v>0</v>
      </c>
      <c r="D118" s="4">
        <v>0</v>
      </c>
      <c r="E118" s="116">
        <v>7858.8</v>
      </c>
      <c r="F118" s="4">
        <v>0</v>
      </c>
      <c r="G118" s="4">
        <f t="shared" si="3"/>
        <v>7858.8</v>
      </c>
      <c r="H118" s="32">
        <v>0</v>
      </c>
    </row>
    <row r="119" spans="1:9" x14ac:dyDescent="0.2">
      <c r="A119" s="68" t="s">
        <v>416</v>
      </c>
      <c r="B119" s="105">
        <v>3745</v>
      </c>
      <c r="C119" s="4">
        <v>5268</v>
      </c>
      <c r="D119" s="4">
        <v>6450</v>
      </c>
      <c r="E119" s="116">
        <v>2683144.14</v>
      </c>
      <c r="F119" s="4">
        <v>0</v>
      </c>
      <c r="G119" s="4">
        <f t="shared" si="3"/>
        <v>2683144.14</v>
      </c>
      <c r="H119" s="32">
        <v>0</v>
      </c>
    </row>
    <row r="120" spans="1:9" x14ac:dyDescent="0.2">
      <c r="A120" s="68" t="s">
        <v>564</v>
      </c>
      <c r="B120" s="105">
        <v>5212</v>
      </c>
      <c r="C120" s="4">
        <v>0</v>
      </c>
      <c r="D120" s="4">
        <v>0</v>
      </c>
      <c r="E120" s="116">
        <v>19980</v>
      </c>
      <c r="F120" s="4">
        <v>0</v>
      </c>
      <c r="G120" s="4">
        <f t="shared" si="3"/>
        <v>19980</v>
      </c>
      <c r="H120" s="32">
        <v>0</v>
      </c>
    </row>
    <row r="121" spans="1:9" x14ac:dyDescent="0.2">
      <c r="A121" s="68" t="s">
        <v>417</v>
      </c>
      <c r="B121" s="105">
        <v>5311</v>
      </c>
      <c r="C121" s="4">
        <v>20</v>
      </c>
      <c r="D121" s="4">
        <v>20</v>
      </c>
      <c r="E121" s="116">
        <v>18517.599999999999</v>
      </c>
      <c r="F121" s="4">
        <v>0</v>
      </c>
      <c r="G121" s="4">
        <f t="shared" si="3"/>
        <v>18517.599999999999</v>
      </c>
      <c r="H121" s="32">
        <v>0</v>
      </c>
    </row>
    <row r="122" spans="1:9" x14ac:dyDescent="0.2">
      <c r="A122" s="68" t="s">
        <v>418</v>
      </c>
      <c r="B122" s="105">
        <v>5512</v>
      </c>
      <c r="C122" s="4">
        <v>340</v>
      </c>
      <c r="D122" s="4">
        <v>528.5</v>
      </c>
      <c r="E122" s="116">
        <v>435708.4</v>
      </c>
      <c r="F122" s="4">
        <v>31500</v>
      </c>
      <c r="G122" s="4">
        <f t="shared" si="3"/>
        <v>404208.4</v>
      </c>
      <c r="H122" s="32">
        <v>0</v>
      </c>
    </row>
    <row r="123" spans="1:9" x14ac:dyDescent="0.2">
      <c r="A123" s="68" t="s">
        <v>419</v>
      </c>
      <c r="B123" s="105">
        <v>6171</v>
      </c>
      <c r="C123" s="4">
        <v>400</v>
      </c>
      <c r="D123" s="4">
        <v>484.7</v>
      </c>
      <c r="E123" s="116">
        <v>515799.76</v>
      </c>
      <c r="F123" s="4">
        <v>0</v>
      </c>
      <c r="G123" s="4">
        <f t="shared" si="3"/>
        <v>515799.76</v>
      </c>
      <c r="H123" s="32">
        <v>0</v>
      </c>
    </row>
    <row r="124" spans="1:9" ht="13.5" thickBot="1" x14ac:dyDescent="0.25">
      <c r="A124" s="51"/>
      <c r="B124" s="108"/>
      <c r="C124" s="38"/>
      <c r="D124" s="38"/>
      <c r="E124" s="129"/>
      <c r="F124" s="38"/>
      <c r="G124" s="38"/>
      <c r="H124" s="126"/>
    </row>
    <row r="125" spans="1:9" ht="13.5" thickBot="1" x14ac:dyDescent="0.25">
      <c r="A125" s="202" t="s">
        <v>735</v>
      </c>
      <c r="B125" s="203"/>
      <c r="C125" s="118">
        <f t="shared" ref="C125:H125" si="4">SUM(C103:C124)</f>
        <v>20227.900000000001</v>
      </c>
      <c r="D125" s="118">
        <f t="shared" si="4"/>
        <v>27893.1</v>
      </c>
      <c r="E125" s="118">
        <f t="shared" si="4"/>
        <v>20320347.660000004</v>
      </c>
      <c r="F125" s="118">
        <f t="shared" si="4"/>
        <v>565500</v>
      </c>
      <c r="G125" s="118">
        <f t="shared" si="4"/>
        <v>19754847.660000004</v>
      </c>
      <c r="H125" s="118">
        <f t="shared" si="4"/>
        <v>0</v>
      </c>
      <c r="I125" s="243"/>
    </row>
  </sheetData>
  <pageMargins left="0.7" right="0.7" top="0.78740157499999996" bottom="0.78740157499999996" header="0.3" footer="0.3"/>
  <pageSetup paperSize="9" scale="76" orientation="landscape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3"/>
  <sheetViews>
    <sheetView topLeftCell="A97" zoomScaleNormal="100" zoomScaleSheetLayoutView="100" workbookViewId="0">
      <selection activeCell="E121" sqref="E121"/>
    </sheetView>
  </sheetViews>
  <sheetFormatPr defaultRowHeight="12.75" x14ac:dyDescent="0.2"/>
  <cols>
    <col min="1" max="1" width="43.42578125" customWidth="1"/>
    <col min="2" max="2" width="8.42578125" style="92" customWidth="1"/>
    <col min="3" max="3" width="15.7109375" customWidth="1"/>
    <col min="4" max="4" width="15.7109375" style="249" customWidth="1"/>
    <col min="5" max="8" width="15.7109375" customWidth="1"/>
    <col min="9" max="9" width="29.85546875" style="242" customWidth="1"/>
  </cols>
  <sheetData>
    <row r="1" spans="1:9" x14ac:dyDescent="0.2">
      <c r="A1" s="48" t="s">
        <v>743</v>
      </c>
    </row>
    <row r="2" spans="1:9" ht="13.5" thickBot="1" x14ac:dyDescent="0.25"/>
    <row r="3" spans="1:9" x14ac:dyDescent="0.2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9" x14ac:dyDescent="0.2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9" ht="13.5" thickBot="1" x14ac:dyDescent="0.25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9" x14ac:dyDescent="0.2">
      <c r="A6" s="121" t="s">
        <v>745</v>
      </c>
      <c r="B6" s="109"/>
      <c r="C6" s="78"/>
      <c r="D6" s="253"/>
      <c r="E6" s="114"/>
      <c r="F6" s="78"/>
      <c r="G6" s="78"/>
      <c r="H6" s="79"/>
    </row>
    <row r="7" spans="1:9" x14ac:dyDescent="0.2">
      <c r="A7" s="68"/>
      <c r="B7" s="105"/>
      <c r="C7" s="49"/>
      <c r="D7" s="254"/>
      <c r="E7" s="115"/>
      <c r="F7" s="49"/>
      <c r="G7" s="49"/>
      <c r="H7" s="69"/>
    </row>
    <row r="8" spans="1:9" x14ac:dyDescent="0.2">
      <c r="A8" s="68" t="s">
        <v>570</v>
      </c>
      <c r="B8" s="105">
        <v>1036</v>
      </c>
      <c r="C8" s="4">
        <v>200</v>
      </c>
      <c r="D8" s="254">
        <v>365.04199999999997</v>
      </c>
      <c r="E8" s="116">
        <v>165042</v>
      </c>
      <c r="F8" s="4">
        <v>165042</v>
      </c>
      <c r="G8" s="4">
        <f>SUM(E8-F8)</f>
        <v>0</v>
      </c>
      <c r="H8" s="32">
        <v>0</v>
      </c>
      <c r="I8" s="243"/>
    </row>
    <row r="9" spans="1:9" x14ac:dyDescent="0.2">
      <c r="A9" s="68" t="s">
        <v>746</v>
      </c>
      <c r="B9" s="105">
        <v>2212</v>
      </c>
      <c r="C9" s="4">
        <v>0</v>
      </c>
      <c r="D9" s="254">
        <v>50</v>
      </c>
      <c r="E9" s="116">
        <v>0</v>
      </c>
      <c r="F9" s="4">
        <v>0</v>
      </c>
      <c r="G9" s="4">
        <f t="shared" ref="G9:G72" si="0">SUM(E9-F9)</f>
        <v>0</v>
      </c>
      <c r="H9" s="32">
        <v>0</v>
      </c>
      <c r="I9" s="243"/>
    </row>
    <row r="10" spans="1:9" x14ac:dyDescent="0.2">
      <c r="A10" s="68" t="s">
        <v>747</v>
      </c>
      <c r="B10" s="105">
        <v>2212</v>
      </c>
      <c r="C10" s="4">
        <v>0</v>
      </c>
      <c r="D10" s="254">
        <v>200</v>
      </c>
      <c r="E10" s="116">
        <v>106897.4</v>
      </c>
      <c r="F10" s="4">
        <v>0</v>
      </c>
      <c r="G10" s="4">
        <f t="shared" si="0"/>
        <v>106897.4</v>
      </c>
      <c r="H10" s="32">
        <v>0</v>
      </c>
      <c r="I10" s="243"/>
    </row>
    <row r="11" spans="1:9" x14ac:dyDescent="0.2">
      <c r="A11" s="68" t="s">
        <v>666</v>
      </c>
      <c r="B11" s="105">
        <v>2212</v>
      </c>
      <c r="C11" s="4">
        <v>0</v>
      </c>
      <c r="D11" s="254">
        <v>1216</v>
      </c>
      <c r="E11" s="116">
        <v>498021</v>
      </c>
      <c r="F11" s="4">
        <v>0</v>
      </c>
      <c r="G11" s="4">
        <f t="shared" si="0"/>
        <v>498021</v>
      </c>
      <c r="H11" s="32">
        <v>0</v>
      </c>
      <c r="I11" s="243" t="s">
        <v>62</v>
      </c>
    </row>
    <row r="12" spans="1:9" x14ac:dyDescent="0.2">
      <c r="A12" s="68" t="s">
        <v>748</v>
      </c>
      <c r="B12" s="105">
        <v>2212</v>
      </c>
      <c r="C12" s="4">
        <v>0</v>
      </c>
      <c r="D12" s="254">
        <v>427</v>
      </c>
      <c r="E12" s="116">
        <v>427215</v>
      </c>
      <c r="F12" s="4">
        <v>0</v>
      </c>
      <c r="G12" s="4">
        <f t="shared" si="0"/>
        <v>427215</v>
      </c>
      <c r="H12" s="32">
        <v>0</v>
      </c>
      <c r="I12" s="243"/>
    </row>
    <row r="13" spans="1:9" x14ac:dyDescent="0.2">
      <c r="A13" s="68" t="s">
        <v>749</v>
      </c>
      <c r="B13" s="105">
        <v>2212</v>
      </c>
      <c r="C13" s="4">
        <v>0</v>
      </c>
      <c r="D13" s="254">
        <v>395</v>
      </c>
      <c r="E13" s="116">
        <v>177144</v>
      </c>
      <c r="F13" s="4">
        <v>0</v>
      </c>
      <c r="G13" s="4">
        <f t="shared" si="0"/>
        <v>177144</v>
      </c>
      <c r="H13" s="32">
        <v>0</v>
      </c>
      <c r="I13" s="243"/>
    </row>
    <row r="14" spans="1:9" x14ac:dyDescent="0.2">
      <c r="A14" s="68" t="s">
        <v>750</v>
      </c>
      <c r="B14" s="105">
        <v>2212</v>
      </c>
      <c r="C14" s="4">
        <v>0</v>
      </c>
      <c r="D14" s="254">
        <v>30.5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x14ac:dyDescent="0.2">
      <c r="A15" s="68" t="s">
        <v>751</v>
      </c>
      <c r="B15" s="105">
        <v>2310</v>
      </c>
      <c r="C15" s="4">
        <v>0</v>
      </c>
      <c r="D15" s="254">
        <v>399.79</v>
      </c>
      <c r="E15" s="116">
        <v>399790</v>
      </c>
      <c r="F15" s="4">
        <v>0</v>
      </c>
      <c r="G15" s="4">
        <f t="shared" si="0"/>
        <v>399790</v>
      </c>
      <c r="H15" s="32">
        <v>0</v>
      </c>
      <c r="I15" s="243"/>
    </row>
    <row r="16" spans="1:9" x14ac:dyDescent="0.2">
      <c r="A16" s="68" t="s">
        <v>752</v>
      </c>
      <c r="B16" s="105">
        <v>2310</v>
      </c>
      <c r="C16" s="4">
        <v>0</v>
      </c>
      <c r="D16" s="254">
        <v>324.92599999999999</v>
      </c>
      <c r="E16" s="116">
        <v>324926</v>
      </c>
      <c r="F16" s="4">
        <v>0</v>
      </c>
      <c r="G16" s="4">
        <f t="shared" si="0"/>
        <v>324926</v>
      </c>
      <c r="H16" s="32">
        <v>0</v>
      </c>
      <c r="I16" s="243"/>
    </row>
    <row r="17" spans="1:9" x14ac:dyDescent="0.2">
      <c r="A17" s="68" t="s">
        <v>753</v>
      </c>
      <c r="B17" s="105">
        <v>2310</v>
      </c>
      <c r="C17" s="4">
        <v>0</v>
      </c>
      <c r="D17" s="254">
        <v>185.965</v>
      </c>
      <c r="E17" s="116">
        <v>185965</v>
      </c>
      <c r="F17" s="4">
        <v>0</v>
      </c>
      <c r="G17" s="4">
        <f t="shared" si="0"/>
        <v>185965</v>
      </c>
      <c r="H17" s="32">
        <v>0</v>
      </c>
      <c r="I17" s="243"/>
    </row>
    <row r="18" spans="1:9" x14ac:dyDescent="0.2">
      <c r="A18" s="68" t="s">
        <v>754</v>
      </c>
      <c r="B18" s="105">
        <v>2310</v>
      </c>
      <c r="C18" s="4">
        <v>0</v>
      </c>
      <c r="D18" s="254">
        <v>0</v>
      </c>
      <c r="E18" s="116">
        <v>0</v>
      </c>
      <c r="F18" s="4">
        <v>0</v>
      </c>
      <c r="G18" s="4">
        <f t="shared" si="0"/>
        <v>0</v>
      </c>
      <c r="H18" s="32">
        <v>0</v>
      </c>
      <c r="I18" s="243"/>
    </row>
    <row r="19" spans="1:9" x14ac:dyDescent="0.2">
      <c r="A19" s="68" t="s">
        <v>755</v>
      </c>
      <c r="B19" s="105">
        <v>2310</v>
      </c>
      <c r="C19" s="4">
        <v>0</v>
      </c>
      <c r="D19" s="254">
        <v>2875.3969999999999</v>
      </c>
      <c r="E19" s="116">
        <v>2875397</v>
      </c>
      <c r="F19" s="4">
        <v>0</v>
      </c>
      <c r="G19" s="4">
        <f t="shared" si="0"/>
        <v>2875397</v>
      </c>
      <c r="H19" s="32">
        <v>0</v>
      </c>
      <c r="I19" s="243"/>
    </row>
    <row r="20" spans="1:9" x14ac:dyDescent="0.2">
      <c r="A20" s="68" t="s">
        <v>756</v>
      </c>
      <c r="B20" s="105">
        <v>2310</v>
      </c>
      <c r="C20" s="4">
        <v>0</v>
      </c>
      <c r="D20" s="254">
        <v>30</v>
      </c>
      <c r="E20" s="116">
        <v>30000</v>
      </c>
      <c r="F20" s="4">
        <v>0</v>
      </c>
      <c r="G20" s="4">
        <f t="shared" si="0"/>
        <v>30000</v>
      </c>
      <c r="H20" s="32">
        <v>0</v>
      </c>
      <c r="I20" s="243"/>
    </row>
    <row r="21" spans="1:9" x14ac:dyDescent="0.2">
      <c r="A21" s="68" t="s">
        <v>758</v>
      </c>
      <c r="B21" s="105">
        <v>2310</v>
      </c>
      <c r="C21" s="4">
        <v>0</v>
      </c>
      <c r="D21" s="254">
        <v>143</v>
      </c>
      <c r="E21" s="116">
        <v>143000</v>
      </c>
      <c r="F21" s="4">
        <v>0</v>
      </c>
      <c r="G21" s="4">
        <f t="shared" si="0"/>
        <v>143000</v>
      </c>
      <c r="H21" s="32">
        <v>0</v>
      </c>
      <c r="I21" s="243"/>
    </row>
    <row r="22" spans="1:9" x14ac:dyDescent="0.2">
      <c r="A22" s="68" t="s">
        <v>757</v>
      </c>
      <c r="B22" s="105">
        <v>2310</v>
      </c>
      <c r="C22" s="4">
        <v>0</v>
      </c>
      <c r="D22" s="254">
        <v>51.381</v>
      </c>
      <c r="E22" s="116">
        <v>51381</v>
      </c>
      <c r="F22" s="4">
        <v>0</v>
      </c>
      <c r="G22" s="4">
        <f t="shared" si="0"/>
        <v>51381</v>
      </c>
      <c r="H22" s="32">
        <v>0</v>
      </c>
      <c r="I22" s="243"/>
    </row>
    <row r="23" spans="1:9" x14ac:dyDescent="0.2">
      <c r="A23" s="68" t="s">
        <v>767</v>
      </c>
      <c r="B23" s="105">
        <v>2310</v>
      </c>
      <c r="C23" s="4">
        <v>0</v>
      </c>
      <c r="D23" s="254">
        <v>1203.5409999999999</v>
      </c>
      <c r="E23" s="116">
        <v>0</v>
      </c>
      <c r="F23" s="4">
        <v>0</v>
      </c>
      <c r="G23" s="4">
        <f t="shared" si="0"/>
        <v>0</v>
      </c>
      <c r="H23" s="32">
        <v>0</v>
      </c>
      <c r="I23" s="243"/>
    </row>
    <row r="24" spans="1:9" x14ac:dyDescent="0.2">
      <c r="A24" s="68" t="s">
        <v>759</v>
      </c>
      <c r="B24" s="105">
        <v>2321</v>
      </c>
      <c r="C24" s="4">
        <v>0</v>
      </c>
      <c r="D24" s="254">
        <v>698.64300000000003</v>
      </c>
      <c r="E24" s="116">
        <v>698643</v>
      </c>
      <c r="F24" s="4">
        <v>0</v>
      </c>
      <c r="G24" s="4">
        <f t="shared" si="0"/>
        <v>698643</v>
      </c>
      <c r="H24" s="32">
        <v>0</v>
      </c>
      <c r="I24" s="243"/>
    </row>
    <row r="25" spans="1:9" x14ac:dyDescent="0.2">
      <c r="A25" s="68" t="s">
        <v>760</v>
      </c>
      <c r="B25" s="105">
        <v>2321</v>
      </c>
      <c r="C25" s="4">
        <v>0</v>
      </c>
      <c r="D25" s="254">
        <v>262.68700000000001</v>
      </c>
      <c r="E25" s="116">
        <v>262687</v>
      </c>
      <c r="F25" s="4">
        <v>0</v>
      </c>
      <c r="G25" s="4">
        <f t="shared" si="0"/>
        <v>262687</v>
      </c>
      <c r="H25" s="32">
        <v>0</v>
      </c>
      <c r="I25" s="243"/>
    </row>
    <row r="26" spans="1:9" x14ac:dyDescent="0.2">
      <c r="A26" s="68" t="s">
        <v>761</v>
      </c>
      <c r="B26" s="105">
        <v>2321</v>
      </c>
      <c r="C26" s="4">
        <v>0</v>
      </c>
      <c r="D26" s="254">
        <v>1227.704</v>
      </c>
      <c r="E26" s="116">
        <v>1227704</v>
      </c>
      <c r="F26" s="4">
        <v>0</v>
      </c>
      <c r="G26" s="4">
        <f t="shared" si="0"/>
        <v>1227704</v>
      </c>
      <c r="H26" s="32">
        <v>0</v>
      </c>
      <c r="I26" s="243"/>
    </row>
    <row r="27" spans="1:9" x14ac:dyDescent="0.2">
      <c r="A27" s="68" t="s">
        <v>762</v>
      </c>
      <c r="B27" s="105">
        <v>2321</v>
      </c>
      <c r="C27" s="4">
        <v>0</v>
      </c>
      <c r="D27" s="254">
        <v>645.83100000000002</v>
      </c>
      <c r="E27" s="116">
        <v>645831</v>
      </c>
      <c r="F27" s="4">
        <v>0</v>
      </c>
      <c r="G27" s="4">
        <f t="shared" si="0"/>
        <v>645831</v>
      </c>
      <c r="H27" s="32">
        <v>0</v>
      </c>
      <c r="I27" s="243"/>
    </row>
    <row r="28" spans="1:9" x14ac:dyDescent="0.2">
      <c r="A28" s="68" t="s">
        <v>763</v>
      </c>
      <c r="B28" s="105">
        <v>2321</v>
      </c>
      <c r="C28" s="4">
        <v>0</v>
      </c>
      <c r="D28" s="254">
        <v>68</v>
      </c>
      <c r="E28" s="116">
        <v>68000</v>
      </c>
      <c r="F28" s="4">
        <v>0</v>
      </c>
      <c r="G28" s="4">
        <f t="shared" si="0"/>
        <v>68000</v>
      </c>
      <c r="H28" s="32">
        <v>0</v>
      </c>
      <c r="I28" s="243"/>
    </row>
    <row r="29" spans="1:9" x14ac:dyDescent="0.2">
      <c r="A29" s="68" t="s">
        <v>764</v>
      </c>
      <c r="B29" s="105">
        <v>2321</v>
      </c>
      <c r="C29" s="4">
        <v>0</v>
      </c>
      <c r="D29" s="254">
        <v>1224.2439999999999</v>
      </c>
      <c r="E29" s="116">
        <v>1224244</v>
      </c>
      <c r="F29" s="4">
        <v>0</v>
      </c>
      <c r="G29" s="4">
        <f t="shared" si="0"/>
        <v>1224244</v>
      </c>
      <c r="H29" s="32">
        <v>0</v>
      </c>
      <c r="I29" s="243"/>
    </row>
    <row r="30" spans="1:9" x14ac:dyDescent="0.2">
      <c r="A30" s="68" t="s">
        <v>765</v>
      </c>
      <c r="B30" s="105">
        <v>2321</v>
      </c>
      <c r="C30" s="4">
        <v>0</v>
      </c>
      <c r="D30" s="254">
        <v>56</v>
      </c>
      <c r="E30" s="116">
        <v>56000</v>
      </c>
      <c r="F30" s="4">
        <v>0</v>
      </c>
      <c r="G30" s="4">
        <f t="shared" si="0"/>
        <v>56000</v>
      </c>
      <c r="H30" s="32">
        <v>0</v>
      </c>
      <c r="I30" s="243"/>
    </row>
    <row r="31" spans="1:9" x14ac:dyDescent="0.2">
      <c r="A31" s="68" t="s">
        <v>766</v>
      </c>
      <c r="B31" s="105">
        <v>2321</v>
      </c>
      <c r="C31" s="4">
        <v>1672</v>
      </c>
      <c r="D31" s="254">
        <v>1672.0909999999999</v>
      </c>
      <c r="E31" s="116">
        <v>1672091</v>
      </c>
      <c r="F31" s="4">
        <v>0</v>
      </c>
      <c r="G31" s="4">
        <f>SUM(E31-F31-H31)</f>
        <v>0</v>
      </c>
      <c r="H31" s="32">
        <f>SUM(E31)</f>
        <v>1672091</v>
      </c>
      <c r="I31" s="243"/>
    </row>
    <row r="32" spans="1:9" x14ac:dyDescent="0.2">
      <c r="A32" s="68" t="s">
        <v>768</v>
      </c>
      <c r="B32" s="105">
        <v>2321</v>
      </c>
      <c r="C32" s="4">
        <v>0</v>
      </c>
      <c r="D32" s="254">
        <v>747.8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x14ac:dyDescent="0.2">
      <c r="A33" s="226" t="s">
        <v>769</v>
      </c>
      <c r="B33" s="227">
        <v>2321</v>
      </c>
      <c r="C33" s="228">
        <v>0</v>
      </c>
      <c r="D33" s="255">
        <v>96</v>
      </c>
      <c r="E33" s="229">
        <v>96000</v>
      </c>
      <c r="F33" s="228">
        <v>0</v>
      </c>
      <c r="G33" s="4">
        <f t="shared" si="0"/>
        <v>96000</v>
      </c>
      <c r="H33" s="230">
        <v>0</v>
      </c>
      <c r="I33" s="243"/>
    </row>
    <row r="34" spans="1:9" x14ac:dyDescent="0.2">
      <c r="A34" s="68" t="s">
        <v>679</v>
      </c>
      <c r="B34" s="105">
        <v>2321</v>
      </c>
      <c r="C34" s="4">
        <v>0</v>
      </c>
      <c r="D34" s="254">
        <v>200</v>
      </c>
      <c r="E34" s="116">
        <v>175000</v>
      </c>
      <c r="F34" s="4">
        <v>0</v>
      </c>
      <c r="G34" s="4">
        <f t="shared" si="0"/>
        <v>175000</v>
      </c>
      <c r="H34" s="32">
        <v>0</v>
      </c>
      <c r="I34" s="243"/>
    </row>
    <row r="35" spans="1:9" x14ac:dyDescent="0.2">
      <c r="A35" s="68" t="s">
        <v>600</v>
      </c>
      <c r="B35" s="105">
        <v>2333</v>
      </c>
      <c r="C35" s="4">
        <v>1600</v>
      </c>
      <c r="D35" s="254">
        <v>1600</v>
      </c>
      <c r="E35" s="116">
        <v>0</v>
      </c>
      <c r="F35" s="4">
        <v>0</v>
      </c>
      <c r="G35" s="4">
        <f t="shared" si="0"/>
        <v>0</v>
      </c>
      <c r="H35" s="32">
        <v>0</v>
      </c>
      <c r="I35" s="243"/>
    </row>
    <row r="36" spans="1:9" x14ac:dyDescent="0.2">
      <c r="A36" s="68" t="s">
        <v>601</v>
      </c>
      <c r="B36" s="105">
        <v>2333</v>
      </c>
      <c r="C36" s="4">
        <v>0</v>
      </c>
      <c r="D36" s="254">
        <v>100</v>
      </c>
      <c r="E36" s="116">
        <v>96195</v>
      </c>
      <c r="F36" s="4">
        <v>0</v>
      </c>
      <c r="G36" s="4">
        <f t="shared" si="0"/>
        <v>96195</v>
      </c>
      <c r="H36" s="32">
        <v>0</v>
      </c>
      <c r="I36" s="243"/>
    </row>
    <row r="37" spans="1:9" x14ac:dyDescent="0.2">
      <c r="A37" s="68" t="s">
        <v>770</v>
      </c>
      <c r="B37" s="105">
        <v>3111</v>
      </c>
      <c r="C37" s="4">
        <v>0</v>
      </c>
      <c r="D37" s="254">
        <v>75</v>
      </c>
      <c r="E37" s="116">
        <v>68459</v>
      </c>
      <c r="F37" s="4">
        <v>0</v>
      </c>
      <c r="G37" s="4">
        <f t="shared" si="0"/>
        <v>68459</v>
      </c>
      <c r="H37" s="32">
        <v>0</v>
      </c>
      <c r="I37" s="243"/>
    </row>
    <row r="38" spans="1:9" x14ac:dyDescent="0.2">
      <c r="A38" s="68" t="s">
        <v>771</v>
      </c>
      <c r="B38" s="105">
        <v>3111</v>
      </c>
      <c r="C38" s="4">
        <v>0</v>
      </c>
      <c r="D38" s="254">
        <v>50</v>
      </c>
      <c r="E38" s="116">
        <v>19995.25</v>
      </c>
      <c r="F38" s="4">
        <v>0</v>
      </c>
      <c r="G38" s="4">
        <f t="shared" si="0"/>
        <v>19995.25</v>
      </c>
      <c r="H38" s="32">
        <v>0</v>
      </c>
      <c r="I38" s="243"/>
    </row>
    <row r="39" spans="1:9" x14ac:dyDescent="0.2">
      <c r="A39" s="68" t="s">
        <v>772</v>
      </c>
      <c r="B39" s="105">
        <v>3111</v>
      </c>
      <c r="C39" s="4">
        <v>0</v>
      </c>
      <c r="D39" s="254">
        <v>0</v>
      </c>
      <c r="E39" s="116">
        <v>39980</v>
      </c>
      <c r="F39" s="4">
        <v>0</v>
      </c>
      <c r="G39" s="4">
        <f t="shared" si="0"/>
        <v>39980</v>
      </c>
      <c r="H39" s="32">
        <v>0</v>
      </c>
      <c r="I39" s="243"/>
    </row>
    <row r="40" spans="1:9" x14ac:dyDescent="0.2">
      <c r="A40" s="68" t="s">
        <v>602</v>
      </c>
      <c r="B40" s="105">
        <v>3111</v>
      </c>
      <c r="C40" s="4">
        <v>0</v>
      </c>
      <c r="D40" s="254">
        <v>7555.4</v>
      </c>
      <c r="E40" s="116">
        <v>4237103.84</v>
      </c>
      <c r="F40" s="4">
        <v>2831400</v>
      </c>
      <c r="G40" s="4">
        <f t="shared" si="0"/>
        <v>1405703.8399999999</v>
      </c>
      <c r="H40" s="32">
        <v>0</v>
      </c>
      <c r="I40" s="243"/>
    </row>
    <row r="41" spans="1:9" x14ac:dyDescent="0.2">
      <c r="A41" s="68" t="s">
        <v>773</v>
      </c>
      <c r="B41" s="105">
        <v>3111</v>
      </c>
      <c r="C41" s="4">
        <v>0</v>
      </c>
      <c r="D41" s="254">
        <v>99</v>
      </c>
      <c r="E41" s="116">
        <v>84700</v>
      </c>
      <c r="F41" s="4">
        <v>0</v>
      </c>
      <c r="G41" s="4">
        <f t="shared" si="0"/>
        <v>84700</v>
      </c>
      <c r="H41" s="32">
        <v>0</v>
      </c>
      <c r="I41" s="243"/>
    </row>
    <row r="42" spans="1:9" x14ac:dyDescent="0.2">
      <c r="A42" s="68" t="s">
        <v>774</v>
      </c>
      <c r="B42" s="105">
        <v>3111</v>
      </c>
      <c r="C42" s="4">
        <v>0</v>
      </c>
      <c r="D42" s="254">
        <v>6368.2987000000003</v>
      </c>
      <c r="E42" s="116">
        <v>4088988.84</v>
      </c>
      <c r="F42" s="4">
        <v>1675298.7</v>
      </c>
      <c r="G42" s="4">
        <f t="shared" si="0"/>
        <v>2413690.1399999997</v>
      </c>
      <c r="H42" s="32">
        <v>0</v>
      </c>
      <c r="I42" s="243"/>
    </row>
    <row r="43" spans="1:9" x14ac:dyDescent="0.2">
      <c r="A43" s="68" t="s">
        <v>775</v>
      </c>
      <c r="B43" s="105">
        <v>3113</v>
      </c>
      <c r="C43" s="4">
        <v>0</v>
      </c>
      <c r="D43" s="254">
        <v>144.6</v>
      </c>
      <c r="E43" s="116">
        <v>138230.39999999999</v>
      </c>
      <c r="F43" s="4">
        <v>0</v>
      </c>
      <c r="G43" s="4">
        <f t="shared" si="0"/>
        <v>138230.39999999999</v>
      </c>
      <c r="H43" s="32">
        <v>0</v>
      </c>
      <c r="I43" s="243"/>
    </row>
    <row r="44" spans="1:9" x14ac:dyDescent="0.2">
      <c r="A44" s="68" t="s">
        <v>776</v>
      </c>
      <c r="B44" s="105">
        <v>3113</v>
      </c>
      <c r="C44" s="4">
        <v>0</v>
      </c>
      <c r="D44" s="254">
        <v>50</v>
      </c>
      <c r="E44" s="116">
        <v>19995.25</v>
      </c>
      <c r="F44" s="4">
        <v>0</v>
      </c>
      <c r="G44" s="4">
        <f t="shared" si="0"/>
        <v>19995.25</v>
      </c>
      <c r="H44" s="32">
        <v>0</v>
      </c>
      <c r="I44" s="243"/>
    </row>
    <row r="45" spans="1:9" x14ac:dyDescent="0.2">
      <c r="A45" s="68" t="s">
        <v>777</v>
      </c>
      <c r="B45" s="105">
        <v>3113</v>
      </c>
      <c r="C45" s="4">
        <v>0</v>
      </c>
      <c r="D45" s="254">
        <v>280</v>
      </c>
      <c r="E45" s="116">
        <v>283140</v>
      </c>
      <c r="F45" s="4">
        <v>0</v>
      </c>
      <c r="G45" s="4">
        <f t="shared" si="0"/>
        <v>283140</v>
      </c>
      <c r="H45" s="32">
        <v>0</v>
      </c>
      <c r="I45" s="243"/>
    </row>
    <row r="46" spans="1:9" x14ac:dyDescent="0.2">
      <c r="A46" s="68" t="s">
        <v>781</v>
      </c>
      <c r="B46" s="105">
        <v>3113</v>
      </c>
      <c r="C46" s="4">
        <v>0</v>
      </c>
      <c r="D46" s="254">
        <v>2241</v>
      </c>
      <c r="E46" s="116">
        <v>118096</v>
      </c>
      <c r="F46" s="4">
        <v>0</v>
      </c>
      <c r="G46" s="4">
        <f t="shared" si="0"/>
        <v>118096</v>
      </c>
      <c r="H46" s="32">
        <v>0</v>
      </c>
      <c r="I46" s="243"/>
    </row>
    <row r="47" spans="1:9" x14ac:dyDescent="0.2">
      <c r="A47" s="68" t="s">
        <v>778</v>
      </c>
      <c r="B47" s="105">
        <v>3113</v>
      </c>
      <c r="C47" s="4">
        <v>396</v>
      </c>
      <c r="D47" s="254">
        <v>396</v>
      </c>
      <c r="E47" s="116">
        <v>337711</v>
      </c>
      <c r="F47" s="4">
        <v>0</v>
      </c>
      <c r="G47" s="4">
        <f t="shared" si="0"/>
        <v>337711</v>
      </c>
      <c r="H47" s="32">
        <v>0</v>
      </c>
      <c r="I47" s="243"/>
    </row>
    <row r="48" spans="1:9" x14ac:dyDescent="0.2">
      <c r="A48" s="68" t="s">
        <v>779</v>
      </c>
      <c r="B48" s="105">
        <v>3113</v>
      </c>
      <c r="C48" s="4">
        <v>50</v>
      </c>
      <c r="D48" s="254">
        <v>50</v>
      </c>
      <c r="E48" s="116">
        <v>52169</v>
      </c>
      <c r="F48" s="4">
        <v>0</v>
      </c>
      <c r="G48" s="4">
        <f t="shared" si="0"/>
        <v>52169</v>
      </c>
      <c r="H48" s="32">
        <v>0</v>
      </c>
      <c r="I48" s="243"/>
    </row>
    <row r="49" spans="1:255" x14ac:dyDescent="0.2">
      <c r="A49" s="68" t="s">
        <v>780</v>
      </c>
      <c r="B49" s="105">
        <v>3113</v>
      </c>
      <c r="C49" s="4">
        <v>0</v>
      </c>
      <c r="D49" s="254">
        <v>51</v>
      </c>
      <c r="E49" s="116">
        <v>49600</v>
      </c>
      <c r="F49" s="4">
        <v>0</v>
      </c>
      <c r="G49" s="4">
        <f t="shared" si="0"/>
        <v>49600</v>
      </c>
      <c r="H49" s="32">
        <v>0</v>
      </c>
      <c r="I49" s="243"/>
    </row>
    <row r="50" spans="1:255" x14ac:dyDescent="0.2">
      <c r="A50" s="68" t="s">
        <v>782</v>
      </c>
      <c r="B50" s="105">
        <v>3141</v>
      </c>
      <c r="C50" s="4">
        <v>0</v>
      </c>
      <c r="D50" s="254">
        <v>89</v>
      </c>
      <c r="E50" s="116">
        <v>78408</v>
      </c>
      <c r="F50" s="4">
        <v>0</v>
      </c>
      <c r="G50" s="4">
        <f t="shared" si="0"/>
        <v>78408</v>
      </c>
      <c r="H50" s="32">
        <v>0</v>
      </c>
      <c r="I50" s="243"/>
    </row>
    <row r="51" spans="1:255" x14ac:dyDescent="0.2">
      <c r="A51" s="68" t="s">
        <v>783</v>
      </c>
      <c r="B51" s="105">
        <v>3231</v>
      </c>
      <c r="C51" s="4">
        <v>0</v>
      </c>
      <c r="D51" s="254">
        <v>70</v>
      </c>
      <c r="E51" s="116">
        <v>70000</v>
      </c>
      <c r="F51" s="4">
        <v>40000</v>
      </c>
      <c r="G51" s="4">
        <f t="shared" si="0"/>
        <v>30000</v>
      </c>
      <c r="H51" s="32">
        <v>0</v>
      </c>
      <c r="I51" s="243"/>
    </row>
    <row r="52" spans="1:255" x14ac:dyDescent="0.2">
      <c r="A52" s="68" t="s">
        <v>784</v>
      </c>
      <c r="B52" s="105">
        <v>3326</v>
      </c>
      <c r="C52" s="4">
        <v>0</v>
      </c>
      <c r="D52" s="254">
        <v>20</v>
      </c>
      <c r="E52" s="116">
        <v>15500</v>
      </c>
      <c r="F52" s="4">
        <v>0</v>
      </c>
      <c r="G52" s="4">
        <f t="shared" si="0"/>
        <v>15500</v>
      </c>
      <c r="H52" s="32">
        <v>0</v>
      </c>
      <c r="I52" s="243"/>
    </row>
    <row r="53" spans="1:255" x14ac:dyDescent="0.2">
      <c r="A53" s="68" t="s">
        <v>785</v>
      </c>
      <c r="B53" s="105">
        <v>3330</v>
      </c>
      <c r="C53" s="4">
        <v>0</v>
      </c>
      <c r="D53" s="254">
        <v>50</v>
      </c>
      <c r="E53" s="116">
        <v>50000</v>
      </c>
      <c r="F53" s="4">
        <v>0</v>
      </c>
      <c r="G53" s="4">
        <f t="shared" si="0"/>
        <v>50000</v>
      </c>
      <c r="H53" s="32">
        <v>0</v>
      </c>
      <c r="I53" s="243"/>
    </row>
    <row r="54" spans="1:255" x14ac:dyDescent="0.2">
      <c r="A54" s="68" t="s">
        <v>610</v>
      </c>
      <c r="B54" s="105">
        <v>3392</v>
      </c>
      <c r="C54" s="4">
        <v>1957</v>
      </c>
      <c r="D54" s="254">
        <v>12791.6</v>
      </c>
      <c r="E54" s="116">
        <v>4441776.32</v>
      </c>
      <c r="F54" s="4">
        <v>0</v>
      </c>
      <c r="G54" s="4">
        <f>SUM(E54-F54-H54)</f>
        <v>2099695.3200000003</v>
      </c>
      <c r="H54" s="32">
        <v>2342081</v>
      </c>
      <c r="I54" s="243"/>
    </row>
    <row r="55" spans="1:255" x14ac:dyDescent="0.2">
      <c r="A55" s="68" t="s">
        <v>786</v>
      </c>
      <c r="B55" s="105">
        <v>3392</v>
      </c>
      <c r="C55" s="4">
        <v>0</v>
      </c>
      <c r="D55" s="254">
        <v>837.2</v>
      </c>
      <c r="E55" s="116">
        <v>688200</v>
      </c>
      <c r="F55" s="4">
        <v>0</v>
      </c>
      <c r="G55" s="4">
        <f t="shared" si="0"/>
        <v>688200</v>
      </c>
      <c r="H55" s="32">
        <v>0</v>
      </c>
      <c r="I55" s="243"/>
    </row>
    <row r="56" spans="1:255" x14ac:dyDescent="0.2">
      <c r="A56" s="68" t="s">
        <v>787</v>
      </c>
      <c r="B56" s="105">
        <v>3392</v>
      </c>
      <c r="C56" s="4">
        <v>0</v>
      </c>
      <c r="D56" s="254">
        <v>2500</v>
      </c>
      <c r="E56" s="116">
        <v>2163890</v>
      </c>
      <c r="F56" s="4">
        <v>0</v>
      </c>
      <c r="G56" s="4">
        <f t="shared" si="0"/>
        <v>2163890</v>
      </c>
      <c r="H56" s="32">
        <v>0</v>
      </c>
      <c r="I56" s="243"/>
    </row>
    <row r="57" spans="1:255" x14ac:dyDescent="0.2">
      <c r="A57" s="68" t="s">
        <v>788</v>
      </c>
      <c r="B57" s="105">
        <v>3392</v>
      </c>
      <c r="C57" s="4">
        <v>0</v>
      </c>
      <c r="D57" s="254">
        <v>50</v>
      </c>
      <c r="E57" s="116">
        <v>0</v>
      </c>
      <c r="F57" s="4">
        <v>0</v>
      </c>
      <c r="G57" s="4">
        <f t="shared" si="0"/>
        <v>0</v>
      </c>
      <c r="H57" s="32">
        <v>0</v>
      </c>
      <c r="I57" s="243"/>
    </row>
    <row r="58" spans="1:255" x14ac:dyDescent="0.2">
      <c r="A58" s="68" t="s">
        <v>692</v>
      </c>
      <c r="B58" s="105">
        <v>3412</v>
      </c>
      <c r="C58" s="4">
        <v>0</v>
      </c>
      <c r="D58" s="254">
        <v>625.4</v>
      </c>
      <c r="E58" s="116">
        <v>378338</v>
      </c>
      <c r="F58" s="4">
        <v>0</v>
      </c>
      <c r="G58" s="4">
        <f t="shared" si="0"/>
        <v>378338</v>
      </c>
      <c r="H58" s="32">
        <v>0</v>
      </c>
      <c r="I58" s="243"/>
    </row>
    <row r="59" spans="1:255" x14ac:dyDescent="0.2">
      <c r="A59" s="68" t="s">
        <v>186</v>
      </c>
      <c r="B59" s="105">
        <v>3412</v>
      </c>
      <c r="C59" s="4">
        <v>0</v>
      </c>
      <c r="D59" s="254">
        <v>100</v>
      </c>
      <c r="E59" s="116">
        <v>77565.75</v>
      </c>
      <c r="F59" s="4">
        <v>0</v>
      </c>
      <c r="G59" s="4">
        <f t="shared" si="0"/>
        <v>77565.75</v>
      </c>
      <c r="H59" s="32">
        <v>0</v>
      </c>
      <c r="I59" s="243"/>
      <c r="IU59">
        <v>3492</v>
      </c>
    </row>
    <row r="60" spans="1:255" x14ac:dyDescent="0.2">
      <c r="A60" s="68" t="s">
        <v>614</v>
      </c>
      <c r="B60" s="105">
        <v>3412</v>
      </c>
      <c r="C60" s="4">
        <v>0</v>
      </c>
      <c r="D60" s="254">
        <v>1700</v>
      </c>
      <c r="E60" s="116">
        <v>1607722</v>
      </c>
      <c r="F60" s="4">
        <v>0</v>
      </c>
      <c r="G60" s="4">
        <f t="shared" si="0"/>
        <v>1607722</v>
      </c>
      <c r="H60" s="32">
        <v>0</v>
      </c>
      <c r="I60" s="243"/>
    </row>
    <row r="61" spans="1:255" x14ac:dyDescent="0.2">
      <c r="A61" s="68" t="s">
        <v>789</v>
      </c>
      <c r="B61" s="105">
        <v>3412</v>
      </c>
      <c r="C61" s="4">
        <v>0</v>
      </c>
      <c r="D61" s="254">
        <v>30</v>
      </c>
      <c r="E61" s="116">
        <v>29040</v>
      </c>
      <c r="F61" s="4">
        <v>0</v>
      </c>
      <c r="G61" s="4">
        <f t="shared" si="0"/>
        <v>29040</v>
      </c>
      <c r="H61" s="32">
        <v>0</v>
      </c>
      <c r="I61" s="243"/>
    </row>
    <row r="62" spans="1:255" x14ac:dyDescent="0.2">
      <c r="A62" s="68" t="s">
        <v>790</v>
      </c>
      <c r="B62" s="105">
        <v>3412</v>
      </c>
      <c r="C62" s="4">
        <v>0</v>
      </c>
      <c r="D62" s="254">
        <v>60</v>
      </c>
      <c r="E62" s="116">
        <v>59290</v>
      </c>
      <c r="F62" s="4">
        <v>0</v>
      </c>
      <c r="G62" s="4">
        <f t="shared" si="0"/>
        <v>59290</v>
      </c>
      <c r="H62" s="32">
        <v>0</v>
      </c>
      <c r="I62" s="243"/>
    </row>
    <row r="63" spans="1:255" x14ac:dyDescent="0.2">
      <c r="A63" s="231" t="s">
        <v>709</v>
      </c>
      <c r="B63" s="105">
        <v>3639</v>
      </c>
      <c r="C63" s="4">
        <v>300</v>
      </c>
      <c r="D63" s="254">
        <v>436.02300000000002</v>
      </c>
      <c r="E63" s="116">
        <v>105236</v>
      </c>
      <c r="F63" s="4">
        <v>88023</v>
      </c>
      <c r="G63" s="4">
        <f t="shared" si="0"/>
        <v>17213</v>
      </c>
      <c r="H63" s="32">
        <v>0</v>
      </c>
      <c r="I63" s="243"/>
    </row>
    <row r="64" spans="1:255" x14ac:dyDescent="0.2">
      <c r="A64" s="231" t="s">
        <v>549</v>
      </c>
      <c r="B64" s="105">
        <v>3639</v>
      </c>
      <c r="C64" s="4">
        <v>0</v>
      </c>
      <c r="D64" s="254">
        <v>1028</v>
      </c>
      <c r="E64" s="116">
        <v>708535.08</v>
      </c>
      <c r="F64" s="4">
        <v>0</v>
      </c>
      <c r="G64" s="4">
        <f t="shared" si="0"/>
        <v>708535.08</v>
      </c>
      <c r="H64" s="32">
        <v>0</v>
      </c>
      <c r="I64" s="243"/>
    </row>
    <row r="65" spans="1:9" x14ac:dyDescent="0.2">
      <c r="A65" s="231" t="s">
        <v>792</v>
      </c>
      <c r="B65" s="105">
        <v>3639</v>
      </c>
      <c r="C65" s="4">
        <v>0</v>
      </c>
      <c r="D65" s="254">
        <v>121</v>
      </c>
      <c r="E65" s="116">
        <v>119440</v>
      </c>
      <c r="F65" s="4">
        <v>0</v>
      </c>
      <c r="G65" s="4">
        <f t="shared" si="0"/>
        <v>119440</v>
      </c>
      <c r="H65" s="32">
        <v>0</v>
      </c>
      <c r="I65" s="243"/>
    </row>
    <row r="66" spans="1:9" x14ac:dyDescent="0.2">
      <c r="A66" s="231" t="s">
        <v>794</v>
      </c>
      <c r="B66" s="105">
        <v>3639</v>
      </c>
      <c r="C66" s="4">
        <v>0</v>
      </c>
      <c r="D66" s="254">
        <v>0</v>
      </c>
      <c r="E66" s="116">
        <v>198699</v>
      </c>
      <c r="F66" s="4">
        <v>0</v>
      </c>
      <c r="G66" s="4">
        <f t="shared" si="0"/>
        <v>198699</v>
      </c>
      <c r="H66" s="32">
        <v>0</v>
      </c>
      <c r="I66" s="243"/>
    </row>
    <row r="67" spans="1:9" x14ac:dyDescent="0.2">
      <c r="A67" s="231" t="s">
        <v>706</v>
      </c>
      <c r="B67" s="105">
        <v>3639</v>
      </c>
      <c r="C67" s="4">
        <v>100</v>
      </c>
      <c r="D67" s="254">
        <v>1800</v>
      </c>
      <c r="E67" s="116">
        <v>1607720</v>
      </c>
      <c r="F67" s="4">
        <v>0</v>
      </c>
      <c r="G67" s="4">
        <f t="shared" si="0"/>
        <v>1607720</v>
      </c>
      <c r="H67" s="32">
        <v>0</v>
      </c>
      <c r="I67" s="243"/>
    </row>
    <row r="68" spans="1:9" x14ac:dyDescent="0.2">
      <c r="A68" s="231" t="s">
        <v>628</v>
      </c>
      <c r="B68" s="105">
        <v>3639</v>
      </c>
      <c r="C68" s="4">
        <v>0</v>
      </c>
      <c r="D68" s="254">
        <v>30</v>
      </c>
      <c r="E68" s="116">
        <v>0</v>
      </c>
      <c r="F68" s="4">
        <v>0</v>
      </c>
      <c r="G68" s="4">
        <f t="shared" si="0"/>
        <v>0</v>
      </c>
      <c r="H68" s="32">
        <v>0</v>
      </c>
      <c r="I68" s="243"/>
    </row>
    <row r="69" spans="1:9" x14ac:dyDescent="0.2">
      <c r="A69" s="231" t="s">
        <v>791</v>
      </c>
      <c r="B69" s="105">
        <v>3639</v>
      </c>
      <c r="C69" s="4">
        <v>0</v>
      </c>
      <c r="D69" s="254">
        <v>1007</v>
      </c>
      <c r="E69" s="116">
        <v>1016888</v>
      </c>
      <c r="F69" s="4">
        <v>0</v>
      </c>
      <c r="G69" s="4">
        <f t="shared" si="0"/>
        <v>1016888</v>
      </c>
      <c r="H69" s="32">
        <v>0</v>
      </c>
      <c r="I69" s="243"/>
    </row>
    <row r="70" spans="1:9" x14ac:dyDescent="0.2">
      <c r="A70" s="231" t="s">
        <v>793</v>
      </c>
      <c r="B70" s="105">
        <v>3639</v>
      </c>
      <c r="C70" s="4">
        <v>0</v>
      </c>
      <c r="D70" s="254">
        <v>0</v>
      </c>
      <c r="E70" s="116">
        <v>97825</v>
      </c>
      <c r="F70" s="4">
        <v>0</v>
      </c>
      <c r="G70" s="4">
        <f t="shared" si="0"/>
        <v>97825</v>
      </c>
      <c r="H70" s="32">
        <v>0</v>
      </c>
      <c r="I70" s="243"/>
    </row>
    <row r="71" spans="1:9" x14ac:dyDescent="0.2">
      <c r="A71" s="68" t="s">
        <v>795</v>
      </c>
      <c r="B71" s="105">
        <v>3722</v>
      </c>
      <c r="C71" s="4">
        <v>0</v>
      </c>
      <c r="D71" s="254">
        <v>4962</v>
      </c>
      <c r="E71" s="116">
        <v>3305327.12</v>
      </c>
      <c r="F71" s="4">
        <v>0</v>
      </c>
      <c r="G71" s="4">
        <f t="shared" si="0"/>
        <v>3305327.12</v>
      </c>
      <c r="H71" s="32">
        <v>0</v>
      </c>
      <c r="I71" s="243"/>
    </row>
    <row r="72" spans="1:9" x14ac:dyDescent="0.2">
      <c r="A72" s="68" t="s">
        <v>796</v>
      </c>
      <c r="B72" s="105">
        <v>3725</v>
      </c>
      <c r="C72" s="4">
        <v>0</v>
      </c>
      <c r="D72" s="254">
        <v>4057.4735999999998</v>
      </c>
      <c r="E72" s="116">
        <v>2509500</v>
      </c>
      <c r="F72" s="4">
        <v>0</v>
      </c>
      <c r="G72" s="4">
        <f t="shared" si="0"/>
        <v>2509500</v>
      </c>
      <c r="H72" s="32">
        <v>0</v>
      </c>
      <c r="I72" s="243"/>
    </row>
    <row r="73" spans="1:9" x14ac:dyDescent="0.2">
      <c r="A73" s="68" t="s">
        <v>797</v>
      </c>
      <c r="B73" s="105">
        <v>3725</v>
      </c>
      <c r="C73" s="4">
        <v>400</v>
      </c>
      <c r="D73" s="254">
        <v>400</v>
      </c>
      <c r="E73" s="116">
        <v>0</v>
      </c>
      <c r="F73" s="4">
        <v>0</v>
      </c>
      <c r="G73" s="4">
        <f t="shared" ref="G73:G89" si="1">SUM(E73-F73)</f>
        <v>0</v>
      </c>
      <c r="H73" s="32">
        <v>0</v>
      </c>
      <c r="I73" s="243"/>
    </row>
    <row r="74" spans="1:9" x14ac:dyDescent="0.2">
      <c r="A74" s="68" t="s">
        <v>798</v>
      </c>
      <c r="B74" s="105">
        <v>3728</v>
      </c>
      <c r="C74" s="4">
        <v>60</v>
      </c>
      <c r="D74" s="254">
        <v>60</v>
      </c>
      <c r="E74" s="116">
        <v>0</v>
      </c>
      <c r="F74" s="4">
        <v>0</v>
      </c>
      <c r="G74" s="4">
        <f t="shared" si="1"/>
        <v>0</v>
      </c>
      <c r="H74" s="32">
        <v>0</v>
      </c>
      <c r="I74" s="243"/>
    </row>
    <row r="75" spans="1:9" x14ac:dyDescent="0.2">
      <c r="A75" s="68" t="s">
        <v>799</v>
      </c>
      <c r="B75" s="105">
        <v>3745</v>
      </c>
      <c r="C75" s="4">
        <v>0</v>
      </c>
      <c r="D75" s="254">
        <v>300</v>
      </c>
      <c r="E75" s="116">
        <v>280831</v>
      </c>
      <c r="F75" s="4">
        <v>0</v>
      </c>
      <c r="G75" s="4">
        <f t="shared" si="1"/>
        <v>280831</v>
      </c>
      <c r="H75" s="32">
        <v>0</v>
      </c>
      <c r="I75" s="243"/>
    </row>
    <row r="76" spans="1:9" x14ac:dyDescent="0.2">
      <c r="A76" s="68" t="s">
        <v>719</v>
      </c>
      <c r="B76" s="105">
        <v>3745</v>
      </c>
      <c r="C76" s="4">
        <v>0</v>
      </c>
      <c r="D76" s="254">
        <v>16</v>
      </c>
      <c r="E76" s="116">
        <v>16552.8</v>
      </c>
      <c r="F76" s="4">
        <v>0</v>
      </c>
      <c r="G76" s="4">
        <f t="shared" si="1"/>
        <v>16552.8</v>
      </c>
      <c r="H76" s="32">
        <v>0</v>
      </c>
      <c r="I76" s="243"/>
    </row>
    <row r="77" spans="1:9" x14ac:dyDescent="0.2">
      <c r="A77" s="68" t="s">
        <v>800</v>
      </c>
      <c r="B77" s="105">
        <v>3745</v>
      </c>
      <c r="C77" s="4">
        <v>0</v>
      </c>
      <c r="D77" s="254">
        <v>60</v>
      </c>
      <c r="E77" s="116">
        <v>16189</v>
      </c>
      <c r="F77" s="4">
        <v>0</v>
      </c>
      <c r="G77" s="4">
        <f t="shared" si="1"/>
        <v>16189</v>
      </c>
      <c r="H77" s="32">
        <v>0</v>
      </c>
      <c r="I77" s="243"/>
    </row>
    <row r="78" spans="1:9" x14ac:dyDescent="0.2">
      <c r="A78" s="85" t="s">
        <v>801</v>
      </c>
      <c r="B78" s="105">
        <v>5311</v>
      </c>
      <c r="C78" s="4">
        <v>0</v>
      </c>
      <c r="D78" s="254">
        <v>51</v>
      </c>
      <c r="E78" s="116">
        <v>50820</v>
      </c>
      <c r="F78" s="4">
        <v>0</v>
      </c>
      <c r="G78" s="4">
        <f t="shared" si="1"/>
        <v>50820</v>
      </c>
      <c r="H78" s="32">
        <v>0</v>
      </c>
      <c r="I78" s="243"/>
    </row>
    <row r="79" spans="1:9" x14ac:dyDescent="0.2">
      <c r="A79" s="68" t="s">
        <v>286</v>
      </c>
      <c r="B79" s="105">
        <v>5311</v>
      </c>
      <c r="C79" s="4">
        <v>350</v>
      </c>
      <c r="D79" s="254">
        <v>350</v>
      </c>
      <c r="E79" s="116">
        <v>0</v>
      </c>
      <c r="F79" s="4">
        <v>0</v>
      </c>
      <c r="G79" s="4">
        <f t="shared" si="1"/>
        <v>0</v>
      </c>
      <c r="H79" s="32">
        <v>0</v>
      </c>
      <c r="I79" s="243"/>
    </row>
    <row r="80" spans="1:9" x14ac:dyDescent="0.2">
      <c r="A80" s="68" t="s">
        <v>802</v>
      </c>
      <c r="B80" s="105">
        <v>5311</v>
      </c>
      <c r="C80" s="4">
        <v>0</v>
      </c>
      <c r="D80" s="254">
        <v>163</v>
      </c>
      <c r="E80" s="116">
        <v>229511</v>
      </c>
      <c r="F80" s="4">
        <v>163000</v>
      </c>
      <c r="G80" s="4">
        <f t="shared" si="1"/>
        <v>66511</v>
      </c>
      <c r="H80" s="32">
        <v>0</v>
      </c>
      <c r="I80" s="243"/>
    </row>
    <row r="81" spans="1:9" x14ac:dyDescent="0.2">
      <c r="A81" s="68" t="s">
        <v>803</v>
      </c>
      <c r="B81" s="105">
        <v>5399</v>
      </c>
      <c r="C81" s="4">
        <v>300</v>
      </c>
      <c r="D81" s="254">
        <v>300</v>
      </c>
      <c r="E81" s="116">
        <v>128836</v>
      </c>
      <c r="F81" s="4">
        <v>93027</v>
      </c>
      <c r="G81" s="4">
        <f t="shared" si="1"/>
        <v>35809</v>
      </c>
      <c r="H81" s="32">
        <v>0</v>
      </c>
      <c r="I81" s="243"/>
    </row>
    <row r="82" spans="1:9" x14ac:dyDescent="0.2">
      <c r="A82" s="68" t="s">
        <v>804</v>
      </c>
      <c r="B82" s="105">
        <v>5512</v>
      </c>
      <c r="C82" s="4">
        <v>0</v>
      </c>
      <c r="D82" s="254">
        <v>134</v>
      </c>
      <c r="E82" s="116">
        <v>6655</v>
      </c>
      <c r="F82" s="4">
        <v>0</v>
      </c>
      <c r="G82" s="4">
        <f t="shared" si="1"/>
        <v>6655</v>
      </c>
      <c r="H82" s="32">
        <v>0</v>
      </c>
      <c r="I82" s="243"/>
    </row>
    <row r="83" spans="1:9" x14ac:dyDescent="0.2">
      <c r="A83" s="68" t="s">
        <v>805</v>
      </c>
      <c r="B83" s="105">
        <v>5512</v>
      </c>
      <c r="C83" s="4">
        <v>0</v>
      </c>
      <c r="D83" s="254">
        <v>60</v>
      </c>
      <c r="E83" s="116">
        <v>59221</v>
      </c>
      <c r="F83" s="4">
        <v>0</v>
      </c>
      <c r="G83" s="4">
        <f t="shared" si="1"/>
        <v>59221</v>
      </c>
      <c r="H83" s="32">
        <v>0</v>
      </c>
      <c r="I83" s="243"/>
    </row>
    <row r="84" spans="1:9" x14ac:dyDescent="0.2">
      <c r="A84" s="68" t="s">
        <v>806</v>
      </c>
      <c r="B84" s="105">
        <v>5512</v>
      </c>
      <c r="C84" s="4">
        <v>0</v>
      </c>
      <c r="D84" s="254">
        <v>683</v>
      </c>
      <c r="E84" s="116">
        <v>674333</v>
      </c>
      <c r="F84" s="4">
        <v>0</v>
      </c>
      <c r="G84" s="4">
        <f t="shared" si="1"/>
        <v>674333</v>
      </c>
      <c r="H84" s="32">
        <v>0</v>
      </c>
      <c r="I84" s="243"/>
    </row>
    <row r="85" spans="1:9" x14ac:dyDescent="0.2">
      <c r="A85" s="68" t="s">
        <v>807</v>
      </c>
      <c r="B85" s="105">
        <v>6171</v>
      </c>
      <c r="C85" s="4">
        <v>50</v>
      </c>
      <c r="D85" s="254">
        <v>50</v>
      </c>
      <c r="E85" s="116">
        <v>45859</v>
      </c>
      <c r="F85" s="4">
        <v>0</v>
      </c>
      <c r="G85" s="4">
        <f t="shared" si="1"/>
        <v>45859</v>
      </c>
      <c r="H85" s="32">
        <v>0</v>
      </c>
      <c r="I85" s="243"/>
    </row>
    <row r="86" spans="1:9" x14ac:dyDescent="0.2">
      <c r="A86" s="68" t="s">
        <v>808</v>
      </c>
      <c r="B86" s="105">
        <v>6171</v>
      </c>
      <c r="C86" s="74">
        <v>0</v>
      </c>
      <c r="D86" s="258">
        <v>93.027000000000001</v>
      </c>
      <c r="E86" s="199">
        <v>64386</v>
      </c>
      <c r="F86" s="74">
        <v>0</v>
      </c>
      <c r="G86" s="4">
        <f t="shared" si="1"/>
        <v>64386</v>
      </c>
      <c r="H86" s="87">
        <v>0</v>
      </c>
      <c r="I86" s="243"/>
    </row>
    <row r="87" spans="1:9" x14ac:dyDescent="0.2">
      <c r="A87" s="68" t="s">
        <v>809</v>
      </c>
      <c r="B87" s="105">
        <v>6171</v>
      </c>
      <c r="C87" s="74">
        <v>0</v>
      </c>
      <c r="D87" s="258">
        <v>706.64</v>
      </c>
      <c r="E87" s="199">
        <v>706640</v>
      </c>
      <c r="F87" s="74">
        <v>600644</v>
      </c>
      <c r="G87" s="4">
        <f t="shared" si="1"/>
        <v>105996</v>
      </c>
      <c r="H87" s="87">
        <v>0</v>
      </c>
      <c r="I87" s="243"/>
    </row>
    <row r="88" spans="1:9" x14ac:dyDescent="0.2">
      <c r="A88" s="68" t="s">
        <v>810</v>
      </c>
      <c r="B88" s="105">
        <v>6171</v>
      </c>
      <c r="C88" s="74">
        <v>0</v>
      </c>
      <c r="D88" s="258">
        <v>46</v>
      </c>
      <c r="E88" s="199">
        <v>45821</v>
      </c>
      <c r="F88" s="74">
        <v>0</v>
      </c>
      <c r="G88" s="4">
        <f t="shared" si="1"/>
        <v>45821</v>
      </c>
      <c r="H88" s="87">
        <v>0</v>
      </c>
      <c r="I88" s="243"/>
    </row>
    <row r="89" spans="1:9" ht="13.5" thickBot="1" x14ac:dyDescent="0.25">
      <c r="A89" s="51" t="s">
        <v>811</v>
      </c>
      <c r="B89" s="108">
        <v>6171</v>
      </c>
      <c r="C89" s="83">
        <v>0</v>
      </c>
      <c r="D89" s="259">
        <v>370</v>
      </c>
      <c r="E89" s="206">
        <v>199093</v>
      </c>
      <c r="F89" s="83">
        <v>0</v>
      </c>
      <c r="G89" s="4">
        <f t="shared" si="1"/>
        <v>199093</v>
      </c>
      <c r="H89" s="84">
        <v>0</v>
      </c>
      <c r="I89" s="243"/>
    </row>
    <row r="90" spans="1:9" ht="13.5" thickBot="1" x14ac:dyDescent="0.25">
      <c r="A90" s="202" t="s">
        <v>812</v>
      </c>
      <c r="B90" s="203"/>
      <c r="C90" s="118">
        <f t="shared" ref="C90:H90" si="2">SUM(C8:C89)</f>
        <v>7435</v>
      </c>
      <c r="D90" s="256">
        <f t="shared" si="2"/>
        <v>70064.204299999998</v>
      </c>
      <c r="E90" s="118">
        <f t="shared" si="2"/>
        <v>42998990.04999999</v>
      </c>
      <c r="F90" s="118">
        <f t="shared" si="2"/>
        <v>5656434.7000000002</v>
      </c>
      <c r="G90" s="118">
        <f t="shared" si="2"/>
        <v>33328383.350000001</v>
      </c>
      <c r="H90" s="118">
        <f t="shared" si="2"/>
        <v>4014172</v>
      </c>
      <c r="I90" s="243"/>
    </row>
    <row r="91" spans="1:9" ht="13.5" thickBot="1" x14ac:dyDescent="0.25">
      <c r="A91" s="260"/>
      <c r="B91" s="261"/>
      <c r="C91" s="262"/>
      <c r="D91" s="263"/>
      <c r="E91" s="262"/>
      <c r="F91" s="262"/>
      <c r="G91" s="262"/>
      <c r="H91" s="262"/>
      <c r="I91" s="243"/>
    </row>
    <row r="92" spans="1:9" ht="13.5" thickBot="1" x14ac:dyDescent="0.25">
      <c r="A92" s="121"/>
      <c r="B92" s="271"/>
      <c r="C92" s="112" t="s">
        <v>134</v>
      </c>
      <c r="D92" s="272" t="s">
        <v>1</v>
      </c>
      <c r="E92" s="112" t="s">
        <v>421</v>
      </c>
      <c r="F92" s="112" t="s">
        <v>422</v>
      </c>
      <c r="G92" s="112"/>
      <c r="H92" s="273"/>
      <c r="I92" s="243"/>
    </row>
    <row r="93" spans="1:9" ht="13.5" thickBot="1" x14ac:dyDescent="0.25">
      <c r="A93" s="202" t="s">
        <v>299</v>
      </c>
      <c r="B93" s="274" t="s">
        <v>61</v>
      </c>
      <c r="C93" s="128" t="s">
        <v>135</v>
      </c>
      <c r="D93" s="275" t="s">
        <v>2</v>
      </c>
      <c r="E93" s="128" t="s">
        <v>3</v>
      </c>
      <c r="F93" s="128" t="s">
        <v>5</v>
      </c>
      <c r="G93" s="128" t="s">
        <v>6</v>
      </c>
      <c r="H93" s="276" t="s">
        <v>7</v>
      </c>
      <c r="I93" s="243"/>
    </row>
    <row r="94" spans="1:9" ht="13.5" thickBot="1" x14ac:dyDescent="0.25">
      <c r="A94" s="277" t="s">
        <v>814</v>
      </c>
      <c r="B94" s="278"/>
      <c r="C94" s="113" t="s">
        <v>566</v>
      </c>
      <c r="D94" s="279" t="s">
        <v>566</v>
      </c>
      <c r="E94" s="113" t="s">
        <v>567</v>
      </c>
      <c r="F94" s="113" t="s">
        <v>567</v>
      </c>
      <c r="G94" s="113" t="s">
        <v>567</v>
      </c>
      <c r="H94" s="280" t="s">
        <v>567</v>
      </c>
      <c r="I94" s="243"/>
    </row>
    <row r="95" spans="1:9" ht="13.5" thickBot="1" x14ac:dyDescent="0.25">
      <c r="A95" s="61"/>
      <c r="B95" s="107"/>
      <c r="C95" s="2"/>
      <c r="D95" s="257"/>
      <c r="E95" s="130"/>
      <c r="F95" s="2"/>
      <c r="G95" s="2"/>
      <c r="H95" s="28"/>
    </row>
    <row r="96" spans="1:9" x14ac:dyDescent="0.2">
      <c r="A96" s="265" t="s">
        <v>815</v>
      </c>
      <c r="B96" s="266">
        <v>2143</v>
      </c>
      <c r="C96" s="267">
        <v>0</v>
      </c>
      <c r="D96" s="268">
        <v>4</v>
      </c>
      <c r="E96" s="269">
        <v>4000</v>
      </c>
      <c r="F96" s="267">
        <v>0</v>
      </c>
      <c r="G96" s="41">
        <f>SUM(E96-F96)</f>
        <v>4000</v>
      </c>
      <c r="H96" s="270">
        <v>0</v>
      </c>
    </row>
    <row r="97" spans="1:8" x14ac:dyDescent="0.2">
      <c r="A97" s="66" t="s">
        <v>402</v>
      </c>
      <c r="B97" s="104">
        <v>2212</v>
      </c>
      <c r="C97" s="3">
        <v>3752</v>
      </c>
      <c r="D97" s="264">
        <v>13305.1</v>
      </c>
      <c r="E97" s="120">
        <v>12165505.65</v>
      </c>
      <c r="F97" s="3">
        <v>0</v>
      </c>
      <c r="G97" s="4">
        <f>SUM(E97-F97)</f>
        <v>12165505.65</v>
      </c>
      <c r="H97" s="30">
        <v>0</v>
      </c>
    </row>
    <row r="98" spans="1:8" x14ac:dyDescent="0.2">
      <c r="A98" s="66" t="s">
        <v>645</v>
      </c>
      <c r="B98" s="104">
        <v>2223</v>
      </c>
      <c r="C98" s="3">
        <v>0</v>
      </c>
      <c r="D98" s="264">
        <v>0</v>
      </c>
      <c r="E98" s="120">
        <v>2166</v>
      </c>
      <c r="F98" s="3">
        <v>0</v>
      </c>
      <c r="G98" s="7">
        <f>SUM(E98-F98)</f>
        <v>2166</v>
      </c>
      <c r="H98" s="30">
        <v>0</v>
      </c>
    </row>
    <row r="99" spans="1:8" x14ac:dyDescent="0.2">
      <c r="A99" s="68" t="s">
        <v>646</v>
      </c>
      <c r="B99" s="105">
        <v>2229</v>
      </c>
      <c r="C99" s="4">
        <v>243.7</v>
      </c>
      <c r="D99" s="254">
        <v>213.2</v>
      </c>
      <c r="E99" s="116">
        <v>129576</v>
      </c>
      <c r="F99" s="4">
        <v>0</v>
      </c>
      <c r="G99" s="4">
        <f t="shared" ref="G99:G118" si="3">SUM(E99-F99)</f>
        <v>129576</v>
      </c>
      <c r="H99" s="32">
        <v>0</v>
      </c>
    </row>
    <row r="100" spans="1:8" x14ac:dyDescent="0.2">
      <c r="A100" s="68" t="s">
        <v>730</v>
      </c>
      <c r="B100" s="105">
        <v>2321</v>
      </c>
      <c r="C100" s="4">
        <v>0</v>
      </c>
      <c r="D100" s="254">
        <v>163</v>
      </c>
      <c r="E100" s="116">
        <v>90651</v>
      </c>
      <c r="F100" s="4">
        <v>0</v>
      </c>
      <c r="G100" s="4">
        <f t="shared" si="3"/>
        <v>90651</v>
      </c>
      <c r="H100" s="32">
        <v>0</v>
      </c>
    </row>
    <row r="101" spans="1:8" x14ac:dyDescent="0.2">
      <c r="A101" s="68" t="s">
        <v>301</v>
      </c>
      <c r="B101" s="105">
        <v>3111</v>
      </c>
      <c r="C101" s="4">
        <v>3631</v>
      </c>
      <c r="D101" s="254">
        <v>1206.076</v>
      </c>
      <c r="E101" s="116">
        <v>1093055</v>
      </c>
      <c r="F101" s="4">
        <v>0</v>
      </c>
      <c r="G101" s="4">
        <f t="shared" si="3"/>
        <v>1093055</v>
      </c>
      <c r="H101" s="32">
        <v>0</v>
      </c>
    </row>
    <row r="102" spans="1:8" x14ac:dyDescent="0.2">
      <c r="A102" s="68" t="s">
        <v>302</v>
      </c>
      <c r="B102" s="105">
        <v>3113</v>
      </c>
      <c r="C102" s="4">
        <v>2183</v>
      </c>
      <c r="D102" s="254">
        <v>5555</v>
      </c>
      <c r="E102" s="116">
        <v>4908908.8499999996</v>
      </c>
      <c r="F102" s="4">
        <v>0</v>
      </c>
      <c r="G102" s="4">
        <f t="shared" si="3"/>
        <v>4908908.8499999996</v>
      </c>
      <c r="H102" s="32">
        <v>0</v>
      </c>
    </row>
    <row r="103" spans="1:8" x14ac:dyDescent="0.2">
      <c r="A103" s="68" t="s">
        <v>816</v>
      </c>
      <c r="B103" s="105">
        <v>3114</v>
      </c>
      <c r="C103" s="4">
        <v>0</v>
      </c>
      <c r="D103" s="254">
        <v>170</v>
      </c>
      <c r="E103" s="116">
        <v>141419.96</v>
      </c>
      <c r="F103" s="4">
        <v>0</v>
      </c>
      <c r="G103" s="4">
        <f t="shared" si="3"/>
        <v>141419.96</v>
      </c>
      <c r="H103" s="32">
        <v>0</v>
      </c>
    </row>
    <row r="104" spans="1:8" x14ac:dyDescent="0.2">
      <c r="A104" s="68" t="s">
        <v>817</v>
      </c>
      <c r="B104" s="105">
        <v>3141</v>
      </c>
      <c r="C104" s="4">
        <v>116</v>
      </c>
      <c r="D104" s="254">
        <v>236</v>
      </c>
      <c r="E104" s="116">
        <v>229752</v>
      </c>
      <c r="F104" s="4">
        <v>0</v>
      </c>
      <c r="G104" s="4">
        <f t="shared" si="3"/>
        <v>229752</v>
      </c>
      <c r="H104" s="32">
        <v>0</v>
      </c>
    </row>
    <row r="105" spans="1:8" x14ac:dyDescent="0.2">
      <c r="A105" s="68" t="s">
        <v>407</v>
      </c>
      <c r="B105" s="105">
        <v>3322</v>
      </c>
      <c r="C105" s="4">
        <v>2000</v>
      </c>
      <c r="D105" s="254">
        <v>4242</v>
      </c>
      <c r="E105" s="116">
        <v>3367253.93</v>
      </c>
      <c r="F105" s="4">
        <v>855000</v>
      </c>
      <c r="G105" s="4">
        <f t="shared" si="3"/>
        <v>2512253.9300000002</v>
      </c>
      <c r="H105" s="32">
        <v>0</v>
      </c>
    </row>
    <row r="106" spans="1:8" x14ac:dyDescent="0.2">
      <c r="A106" s="68" t="s">
        <v>818</v>
      </c>
      <c r="B106" s="105">
        <v>3326</v>
      </c>
      <c r="C106" s="4">
        <v>0</v>
      </c>
      <c r="D106" s="254">
        <v>202.24299999999999</v>
      </c>
      <c r="E106" s="116">
        <v>103417</v>
      </c>
      <c r="F106" s="4">
        <v>18743</v>
      </c>
      <c r="G106" s="4">
        <f t="shared" si="3"/>
        <v>84674</v>
      </c>
      <c r="H106" s="32">
        <v>0</v>
      </c>
    </row>
    <row r="107" spans="1:8" x14ac:dyDescent="0.2">
      <c r="A107" s="68" t="s">
        <v>408</v>
      </c>
      <c r="B107" s="105">
        <v>3341</v>
      </c>
      <c r="C107" s="4">
        <v>40</v>
      </c>
      <c r="D107" s="254">
        <v>40</v>
      </c>
      <c r="E107" s="116">
        <v>21522</v>
      </c>
      <c r="F107" s="4">
        <v>0</v>
      </c>
      <c r="G107" s="4">
        <f t="shared" si="3"/>
        <v>21522</v>
      </c>
      <c r="H107" s="32">
        <v>0</v>
      </c>
    </row>
    <row r="108" spans="1:8" x14ac:dyDescent="0.2">
      <c r="A108" s="68" t="s">
        <v>409</v>
      </c>
      <c r="B108" s="105">
        <v>3392</v>
      </c>
      <c r="C108" s="4">
        <v>0</v>
      </c>
      <c r="D108" s="254">
        <v>668</v>
      </c>
      <c r="E108" s="116">
        <v>345277.73</v>
      </c>
      <c r="F108" s="4">
        <v>0</v>
      </c>
      <c r="G108" s="4">
        <f t="shared" si="3"/>
        <v>345277.73</v>
      </c>
      <c r="H108" s="32">
        <v>0</v>
      </c>
    </row>
    <row r="109" spans="1:8" x14ac:dyDescent="0.2">
      <c r="A109" s="68" t="s">
        <v>410</v>
      </c>
      <c r="B109" s="105">
        <v>3412</v>
      </c>
      <c r="C109" s="4">
        <v>1090</v>
      </c>
      <c r="D109" s="254">
        <v>4135</v>
      </c>
      <c r="E109" s="116">
        <v>3878503.45</v>
      </c>
      <c r="F109" s="4">
        <v>0</v>
      </c>
      <c r="G109" s="4">
        <f t="shared" si="3"/>
        <v>3878503.45</v>
      </c>
      <c r="H109" s="32">
        <v>0</v>
      </c>
    </row>
    <row r="110" spans="1:8" x14ac:dyDescent="0.2">
      <c r="A110" s="68" t="s">
        <v>411</v>
      </c>
      <c r="B110" s="105">
        <v>3429</v>
      </c>
      <c r="C110" s="4">
        <v>303</v>
      </c>
      <c r="D110" s="254">
        <v>323</v>
      </c>
      <c r="E110" s="116">
        <v>284158.84000000003</v>
      </c>
      <c r="F110" s="4">
        <v>0</v>
      </c>
      <c r="G110" s="4">
        <f t="shared" si="3"/>
        <v>284158.84000000003</v>
      </c>
      <c r="H110" s="32">
        <v>0</v>
      </c>
    </row>
    <row r="111" spans="1:8" x14ac:dyDescent="0.2">
      <c r="A111" s="68" t="s">
        <v>412</v>
      </c>
      <c r="B111" s="105">
        <v>3631</v>
      </c>
      <c r="C111" s="4">
        <v>677</v>
      </c>
      <c r="D111" s="254">
        <v>820.5</v>
      </c>
      <c r="E111" s="116">
        <v>670404.57999999996</v>
      </c>
      <c r="F111" s="4">
        <v>0</v>
      </c>
      <c r="G111" s="4">
        <f t="shared" si="3"/>
        <v>670404.57999999996</v>
      </c>
      <c r="H111" s="32">
        <v>0</v>
      </c>
    </row>
    <row r="112" spans="1:8" x14ac:dyDescent="0.2">
      <c r="A112" s="68" t="s">
        <v>413</v>
      </c>
      <c r="B112" s="105">
        <v>3632</v>
      </c>
      <c r="C112" s="4">
        <v>1452</v>
      </c>
      <c r="D112" s="254">
        <v>1352</v>
      </c>
      <c r="E112" s="116">
        <v>883125.14</v>
      </c>
      <c r="F112" s="4">
        <v>0</v>
      </c>
      <c r="G112" s="4">
        <f t="shared" si="3"/>
        <v>883125.14</v>
      </c>
      <c r="H112" s="32">
        <v>0</v>
      </c>
    </row>
    <row r="113" spans="1:9" x14ac:dyDescent="0.2">
      <c r="A113" s="68" t="s">
        <v>414</v>
      </c>
      <c r="B113" s="105">
        <v>3639</v>
      </c>
      <c r="C113" s="4">
        <v>273</v>
      </c>
      <c r="D113" s="254">
        <v>273</v>
      </c>
      <c r="E113" s="116">
        <v>129394.03</v>
      </c>
      <c r="F113" s="4">
        <v>0</v>
      </c>
      <c r="G113" s="4">
        <f t="shared" si="3"/>
        <v>129394.03</v>
      </c>
      <c r="H113" s="32">
        <v>0</v>
      </c>
    </row>
    <row r="114" spans="1:9" x14ac:dyDescent="0.2">
      <c r="A114" s="68" t="s">
        <v>733</v>
      </c>
      <c r="B114" s="105">
        <v>3725</v>
      </c>
      <c r="C114" s="4">
        <v>200</v>
      </c>
      <c r="D114" s="254">
        <v>200</v>
      </c>
      <c r="E114" s="116">
        <v>300953.09000000003</v>
      </c>
      <c r="F114" s="4">
        <v>0</v>
      </c>
      <c r="G114" s="4">
        <f t="shared" si="3"/>
        <v>300953.09000000003</v>
      </c>
      <c r="H114" s="32">
        <v>0</v>
      </c>
    </row>
    <row r="115" spans="1:9" x14ac:dyDescent="0.2">
      <c r="A115" s="68" t="s">
        <v>416</v>
      </c>
      <c r="B115" s="105">
        <v>3745</v>
      </c>
      <c r="C115" s="4">
        <v>5485</v>
      </c>
      <c r="D115" s="254">
        <v>4440</v>
      </c>
      <c r="E115" s="116">
        <v>2694656.39</v>
      </c>
      <c r="F115" s="4">
        <v>0</v>
      </c>
      <c r="G115" s="4">
        <f t="shared" si="3"/>
        <v>2694656.39</v>
      </c>
      <c r="H115" s="32">
        <v>0</v>
      </c>
    </row>
    <row r="116" spans="1:9" x14ac:dyDescent="0.2">
      <c r="A116" s="68" t="s">
        <v>417</v>
      </c>
      <c r="B116" s="105">
        <v>5311</v>
      </c>
      <c r="C116" s="4">
        <v>20</v>
      </c>
      <c r="D116" s="254">
        <v>20</v>
      </c>
      <c r="E116" s="116">
        <v>19229.599999999999</v>
      </c>
      <c r="F116" s="4">
        <v>0</v>
      </c>
      <c r="G116" s="4">
        <f t="shared" si="3"/>
        <v>19229.599999999999</v>
      </c>
      <c r="H116" s="32">
        <v>0</v>
      </c>
    </row>
    <row r="117" spans="1:9" x14ac:dyDescent="0.2">
      <c r="A117" s="68" t="s">
        <v>418</v>
      </c>
      <c r="B117" s="105">
        <v>5512</v>
      </c>
      <c r="C117" s="4">
        <v>80</v>
      </c>
      <c r="D117" s="254">
        <v>140</v>
      </c>
      <c r="E117" s="116">
        <v>149806.84</v>
      </c>
      <c r="F117" s="4">
        <v>31500</v>
      </c>
      <c r="G117" s="4">
        <f t="shared" si="3"/>
        <v>118306.84</v>
      </c>
      <c r="H117" s="32">
        <v>0</v>
      </c>
    </row>
    <row r="118" spans="1:9" ht="13.5" thickBot="1" x14ac:dyDescent="0.25">
      <c r="A118" s="68" t="s">
        <v>419</v>
      </c>
      <c r="B118" s="105">
        <v>6171</v>
      </c>
      <c r="C118" s="4">
        <v>475</v>
      </c>
      <c r="D118" s="254">
        <v>1516.249</v>
      </c>
      <c r="E118" s="116">
        <v>1295643.3600000001</v>
      </c>
      <c r="F118" s="4">
        <v>0</v>
      </c>
      <c r="G118" s="4">
        <f t="shared" si="3"/>
        <v>1295643.3600000001</v>
      </c>
      <c r="H118" s="32">
        <v>0</v>
      </c>
    </row>
    <row r="119" spans="1:9" ht="13.5" thickBot="1" x14ac:dyDescent="0.25">
      <c r="A119" s="202" t="s">
        <v>813</v>
      </c>
      <c r="B119" s="203"/>
      <c r="C119" s="256">
        <f t="shared" ref="C119:H119" si="4">SUM(C96:C118)</f>
        <v>22020.7</v>
      </c>
      <c r="D119" s="256">
        <f t="shared" si="4"/>
        <v>39224.368000000002</v>
      </c>
      <c r="E119" s="118">
        <f t="shared" si="4"/>
        <v>32908380.440000001</v>
      </c>
      <c r="F119" s="118">
        <f t="shared" si="4"/>
        <v>905243</v>
      </c>
      <c r="G119" s="118">
        <f t="shared" si="4"/>
        <v>32003137.440000001</v>
      </c>
      <c r="H119" s="118">
        <f t="shared" si="4"/>
        <v>0</v>
      </c>
      <c r="I119" s="243"/>
    </row>
    <row r="121" spans="1:9" x14ac:dyDescent="0.2">
      <c r="E121" s="1"/>
    </row>
    <row r="123" spans="1:9" x14ac:dyDescent="0.2">
      <c r="A123" t="s">
        <v>825</v>
      </c>
    </row>
  </sheetData>
  <pageMargins left="0.7" right="0.7" top="0.78740157499999996" bottom="0.78740157499999996" header="0.3" footer="0.3"/>
  <pageSetup paperSize="9" scale="76" orientation="landscape" r:id="rId1"/>
  <rowBreaks count="2" manualBreakCount="2">
    <brk id="51" max="16383" man="1"/>
    <brk id="91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32"/>
  <sheetViews>
    <sheetView topLeftCell="A99" zoomScaleNormal="100" zoomScaleSheetLayoutView="100" workbookViewId="0">
      <selection activeCell="E76" sqref="E76"/>
    </sheetView>
  </sheetViews>
  <sheetFormatPr defaultRowHeight="12.75" x14ac:dyDescent="0.2"/>
  <cols>
    <col min="1" max="1" width="43.42578125" customWidth="1"/>
    <col min="2" max="2" width="8.42578125" style="92" customWidth="1"/>
    <col min="3" max="3" width="15.7109375" customWidth="1"/>
    <col min="4" max="4" width="15.7109375" style="249" customWidth="1"/>
    <col min="5" max="8" width="15.7109375" customWidth="1"/>
    <col min="9" max="9" width="29.85546875" style="242" customWidth="1"/>
  </cols>
  <sheetData>
    <row r="1" spans="1:9" x14ac:dyDescent="0.2">
      <c r="A1" s="48" t="s">
        <v>743</v>
      </c>
    </row>
    <row r="2" spans="1:9" ht="13.5" thickBot="1" x14ac:dyDescent="0.25"/>
    <row r="3" spans="1:9" x14ac:dyDescent="0.2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9" x14ac:dyDescent="0.2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9" ht="13.5" thickBot="1" x14ac:dyDescent="0.25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9" x14ac:dyDescent="0.2">
      <c r="A6" s="121" t="s">
        <v>827</v>
      </c>
      <c r="B6" s="109"/>
      <c r="C6" s="78"/>
      <c r="D6" s="253"/>
      <c r="E6" s="114"/>
      <c r="F6" s="78"/>
      <c r="G6" s="78"/>
      <c r="H6" s="79"/>
    </row>
    <row r="7" spans="1:9" x14ac:dyDescent="0.2">
      <c r="A7" s="68"/>
      <c r="B7" s="105"/>
      <c r="C7" s="49"/>
      <c r="D7" s="254"/>
      <c r="E7" s="115"/>
      <c r="F7" s="49"/>
      <c r="G7" s="49"/>
      <c r="H7" s="69"/>
    </row>
    <row r="8" spans="1:9" x14ac:dyDescent="0.2">
      <c r="A8" s="68" t="s">
        <v>828</v>
      </c>
      <c r="B8" s="105">
        <v>2212</v>
      </c>
      <c r="C8" s="4">
        <v>0</v>
      </c>
      <c r="D8" s="254">
        <v>4</v>
      </c>
      <c r="E8" s="116">
        <v>3993</v>
      </c>
      <c r="F8" s="4">
        <v>0</v>
      </c>
      <c r="G8" s="4">
        <f>SUM(E8-F8)</f>
        <v>3993</v>
      </c>
      <c r="H8" s="32">
        <v>0</v>
      </c>
      <c r="I8" s="243"/>
    </row>
    <row r="9" spans="1:9" x14ac:dyDescent="0.2">
      <c r="A9" s="68" t="s">
        <v>504</v>
      </c>
      <c r="B9" s="105">
        <v>2212</v>
      </c>
      <c r="C9" s="4">
        <v>0</v>
      </c>
      <c r="D9" s="254">
        <v>2500</v>
      </c>
      <c r="E9" s="116">
        <v>2701273</v>
      </c>
      <c r="F9" s="4">
        <v>0</v>
      </c>
      <c r="G9" s="4">
        <f t="shared" ref="G9:G75" si="0">SUM(E9-F9)</f>
        <v>2701273</v>
      </c>
      <c r="H9" s="32">
        <v>0</v>
      </c>
      <c r="I9" s="243"/>
    </row>
    <row r="10" spans="1:9" x14ac:dyDescent="0.2">
      <c r="A10" s="68" t="s">
        <v>666</v>
      </c>
      <c r="B10" s="105">
        <v>2212</v>
      </c>
      <c r="C10" s="4">
        <v>0</v>
      </c>
      <c r="D10" s="254">
        <v>2495</v>
      </c>
      <c r="E10" s="116">
        <v>2122560.9500000002</v>
      </c>
      <c r="F10" s="4">
        <v>0</v>
      </c>
      <c r="G10" s="4">
        <f t="shared" si="0"/>
        <v>2122560.9500000002</v>
      </c>
      <c r="H10" s="32">
        <v>0</v>
      </c>
      <c r="I10" s="243"/>
    </row>
    <row r="11" spans="1:9" x14ac:dyDescent="0.2">
      <c r="A11" s="68" t="s">
        <v>829</v>
      </c>
      <c r="B11" s="105">
        <v>2212</v>
      </c>
      <c r="C11" s="4">
        <v>0</v>
      </c>
      <c r="D11" s="254">
        <v>13277</v>
      </c>
      <c r="E11" s="116">
        <v>12502908.050000001</v>
      </c>
      <c r="F11" s="4">
        <v>0</v>
      </c>
      <c r="G11" s="4">
        <f t="shared" si="0"/>
        <v>12502908.050000001</v>
      </c>
      <c r="H11" s="32">
        <v>0</v>
      </c>
      <c r="I11" s="243"/>
    </row>
    <row r="12" spans="1:9" x14ac:dyDescent="0.2">
      <c r="A12" s="68" t="s">
        <v>830</v>
      </c>
      <c r="B12" s="105">
        <v>2212</v>
      </c>
      <c r="C12" s="4">
        <v>0</v>
      </c>
      <c r="D12" s="254">
        <v>400.2</v>
      </c>
      <c r="E12" s="116">
        <v>269673</v>
      </c>
      <c r="F12" s="4">
        <v>0</v>
      </c>
      <c r="G12" s="4">
        <f t="shared" si="0"/>
        <v>269673</v>
      </c>
      <c r="H12" s="32">
        <v>0</v>
      </c>
      <c r="I12" s="243"/>
    </row>
    <row r="13" spans="1:9" x14ac:dyDescent="0.2">
      <c r="A13" s="68" t="s">
        <v>831</v>
      </c>
      <c r="B13" s="105">
        <v>2212</v>
      </c>
      <c r="C13" s="4">
        <v>0</v>
      </c>
      <c r="D13" s="254">
        <v>1100</v>
      </c>
      <c r="E13" s="116">
        <v>20908.8</v>
      </c>
      <c r="F13" s="4">
        <v>0</v>
      </c>
      <c r="G13" s="4">
        <f t="shared" si="0"/>
        <v>20908.8</v>
      </c>
      <c r="H13" s="32">
        <v>0</v>
      </c>
      <c r="I13" s="243"/>
    </row>
    <row r="14" spans="1:9" x14ac:dyDescent="0.2">
      <c r="A14" s="68" t="s">
        <v>832</v>
      </c>
      <c r="B14" s="105">
        <v>2212</v>
      </c>
      <c r="C14" s="4">
        <v>0</v>
      </c>
      <c r="D14" s="254">
        <v>180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x14ac:dyDescent="0.2">
      <c r="A15" s="68" t="s">
        <v>833</v>
      </c>
      <c r="B15" s="105">
        <v>2212</v>
      </c>
      <c r="C15" s="4">
        <v>0</v>
      </c>
      <c r="D15" s="254">
        <v>36.299999999999997</v>
      </c>
      <c r="E15" s="116">
        <v>0</v>
      </c>
      <c r="F15" s="4">
        <v>0</v>
      </c>
      <c r="G15" s="4">
        <f t="shared" si="0"/>
        <v>0</v>
      </c>
      <c r="H15" s="32">
        <v>0</v>
      </c>
      <c r="I15" s="243"/>
    </row>
    <row r="16" spans="1:9" x14ac:dyDescent="0.2">
      <c r="A16" s="68" t="s">
        <v>834</v>
      </c>
      <c r="B16" s="105">
        <v>2212</v>
      </c>
      <c r="C16" s="4">
        <v>0</v>
      </c>
      <c r="D16" s="254">
        <v>228</v>
      </c>
      <c r="E16" s="116">
        <v>237342</v>
      </c>
      <c r="F16" s="4">
        <v>0</v>
      </c>
      <c r="G16" s="4">
        <f t="shared" si="0"/>
        <v>237342</v>
      </c>
      <c r="H16" s="32">
        <v>0</v>
      </c>
      <c r="I16" s="243"/>
    </row>
    <row r="17" spans="1:9" x14ac:dyDescent="0.2">
      <c r="A17" s="68" t="s">
        <v>835</v>
      </c>
      <c r="B17" s="105">
        <v>2212</v>
      </c>
      <c r="C17" s="4">
        <v>0</v>
      </c>
      <c r="D17" s="254">
        <v>0</v>
      </c>
      <c r="E17" s="116">
        <v>871036</v>
      </c>
      <c r="F17" s="4">
        <v>0</v>
      </c>
      <c r="G17" s="4">
        <f t="shared" si="0"/>
        <v>871036</v>
      </c>
      <c r="H17" s="32">
        <v>0</v>
      </c>
      <c r="I17" s="243"/>
    </row>
    <row r="18" spans="1:9" x14ac:dyDescent="0.2">
      <c r="A18" s="68" t="s">
        <v>836</v>
      </c>
      <c r="B18" s="105">
        <v>2212</v>
      </c>
      <c r="C18" s="4">
        <v>0</v>
      </c>
      <c r="D18" s="254">
        <v>15</v>
      </c>
      <c r="E18" s="116">
        <v>15000</v>
      </c>
      <c r="F18" s="4">
        <v>0</v>
      </c>
      <c r="G18" s="4">
        <f t="shared" si="0"/>
        <v>15000</v>
      </c>
      <c r="H18" s="32">
        <v>0</v>
      </c>
      <c r="I18" s="243"/>
    </row>
    <row r="19" spans="1:9" x14ac:dyDescent="0.2">
      <c r="A19" s="68" t="s">
        <v>837</v>
      </c>
      <c r="B19" s="105">
        <v>2212</v>
      </c>
      <c r="C19" s="4">
        <v>0</v>
      </c>
      <c r="D19" s="254">
        <v>60.5</v>
      </c>
      <c r="E19" s="116">
        <v>60500</v>
      </c>
      <c r="F19" s="4">
        <v>0</v>
      </c>
      <c r="G19" s="4">
        <f t="shared" si="0"/>
        <v>60500</v>
      </c>
      <c r="H19" s="32">
        <v>0</v>
      </c>
      <c r="I19" s="243"/>
    </row>
    <row r="20" spans="1:9" x14ac:dyDescent="0.2">
      <c r="A20" s="68" t="s">
        <v>838</v>
      </c>
      <c r="B20" s="105">
        <v>2219</v>
      </c>
      <c r="C20" s="4">
        <v>0</v>
      </c>
      <c r="D20" s="254">
        <v>131</v>
      </c>
      <c r="E20" s="116">
        <v>71390</v>
      </c>
      <c r="F20" s="4">
        <v>0</v>
      </c>
      <c r="G20" s="4">
        <f t="shared" si="0"/>
        <v>71390</v>
      </c>
      <c r="H20" s="32">
        <v>0</v>
      </c>
      <c r="I20" s="243"/>
    </row>
    <row r="21" spans="1:9" x14ac:dyDescent="0.2">
      <c r="A21" s="68" t="s">
        <v>839</v>
      </c>
      <c r="B21" s="105">
        <v>2310</v>
      </c>
      <c r="C21" s="4">
        <v>0</v>
      </c>
      <c r="D21" s="254">
        <v>132.642</v>
      </c>
      <c r="E21" s="116">
        <v>132642</v>
      </c>
      <c r="F21" s="4">
        <v>0</v>
      </c>
      <c r="G21" s="4">
        <f t="shared" si="0"/>
        <v>132642</v>
      </c>
      <c r="H21" s="32">
        <v>0</v>
      </c>
      <c r="I21" s="243"/>
    </row>
    <row r="22" spans="1:9" x14ac:dyDescent="0.2">
      <c r="A22" s="68" t="s">
        <v>840</v>
      </c>
      <c r="B22" s="105">
        <v>2310</v>
      </c>
      <c r="C22" s="4">
        <v>0</v>
      </c>
      <c r="D22" s="254">
        <v>100</v>
      </c>
      <c r="E22" s="116">
        <v>100000</v>
      </c>
      <c r="F22" s="4">
        <v>0</v>
      </c>
      <c r="G22" s="4">
        <f t="shared" si="0"/>
        <v>100000</v>
      </c>
      <c r="H22" s="32">
        <v>0</v>
      </c>
      <c r="I22" s="243"/>
    </row>
    <row r="23" spans="1:9" x14ac:dyDescent="0.2">
      <c r="A23" s="68" t="s">
        <v>846</v>
      </c>
      <c r="B23" s="105">
        <v>2310</v>
      </c>
      <c r="C23" s="4">
        <v>0</v>
      </c>
      <c r="D23" s="254">
        <v>100</v>
      </c>
      <c r="E23" s="116">
        <v>100000</v>
      </c>
      <c r="F23" s="4">
        <v>0</v>
      </c>
      <c r="G23" s="4">
        <f t="shared" si="0"/>
        <v>100000</v>
      </c>
      <c r="H23" s="32">
        <v>0</v>
      </c>
      <c r="I23" s="243"/>
    </row>
    <row r="24" spans="1:9" x14ac:dyDescent="0.2">
      <c r="A24" s="68" t="s">
        <v>841</v>
      </c>
      <c r="B24" s="105">
        <v>2310</v>
      </c>
      <c r="C24" s="4">
        <v>0</v>
      </c>
      <c r="D24" s="254">
        <v>95.6</v>
      </c>
      <c r="E24" s="116">
        <v>74169.7</v>
      </c>
      <c r="F24" s="4">
        <v>0</v>
      </c>
      <c r="G24" s="4">
        <f t="shared" si="0"/>
        <v>74169.7</v>
      </c>
      <c r="H24" s="32">
        <v>0</v>
      </c>
      <c r="I24" s="243"/>
    </row>
    <row r="25" spans="1:9" x14ac:dyDescent="0.2">
      <c r="A25" s="68" t="s">
        <v>842</v>
      </c>
      <c r="B25" s="105">
        <v>2321</v>
      </c>
      <c r="C25" s="4">
        <v>0</v>
      </c>
      <c r="D25" s="254">
        <v>1515.902</v>
      </c>
      <c r="E25" s="116">
        <v>1515902</v>
      </c>
      <c r="F25" s="4">
        <v>0</v>
      </c>
      <c r="G25" s="4">
        <f t="shared" si="0"/>
        <v>1515902</v>
      </c>
      <c r="H25" s="32">
        <v>0</v>
      </c>
      <c r="I25" s="243"/>
    </row>
    <row r="26" spans="1:9" x14ac:dyDescent="0.2">
      <c r="A26" s="68" t="s">
        <v>765</v>
      </c>
      <c r="B26" s="105">
        <v>2321</v>
      </c>
      <c r="C26" s="4">
        <v>0</v>
      </c>
      <c r="D26" s="254">
        <v>1885.299</v>
      </c>
      <c r="E26" s="116">
        <v>1885299</v>
      </c>
      <c r="F26" s="4">
        <v>0</v>
      </c>
      <c r="G26" s="4">
        <f t="shared" si="0"/>
        <v>1885299</v>
      </c>
      <c r="H26" s="32">
        <v>0</v>
      </c>
      <c r="I26" s="243"/>
    </row>
    <row r="27" spans="1:9" x14ac:dyDescent="0.2">
      <c r="A27" s="68" t="s">
        <v>843</v>
      </c>
      <c r="B27" s="105">
        <v>2321</v>
      </c>
      <c r="C27" s="4">
        <v>0</v>
      </c>
      <c r="D27" s="254">
        <v>298.38400000000001</v>
      </c>
      <c r="E27" s="116">
        <v>298384</v>
      </c>
      <c r="F27" s="4">
        <v>0</v>
      </c>
      <c r="G27" s="4">
        <f t="shared" si="0"/>
        <v>298384</v>
      </c>
      <c r="H27" s="32">
        <v>0</v>
      </c>
      <c r="I27" s="243"/>
    </row>
    <row r="28" spans="1:9" x14ac:dyDescent="0.2">
      <c r="A28" s="68" t="s">
        <v>844</v>
      </c>
      <c r="B28" s="105">
        <v>2321</v>
      </c>
      <c r="C28" s="4">
        <v>0</v>
      </c>
      <c r="D28" s="254">
        <v>200</v>
      </c>
      <c r="E28" s="116">
        <v>200000</v>
      </c>
      <c r="F28" s="4">
        <v>0</v>
      </c>
      <c r="G28" s="4">
        <f t="shared" si="0"/>
        <v>200000</v>
      </c>
      <c r="H28" s="32">
        <v>0</v>
      </c>
      <c r="I28" s="243"/>
    </row>
    <row r="29" spans="1:9" x14ac:dyDescent="0.2">
      <c r="A29" s="68" t="s">
        <v>845</v>
      </c>
      <c r="B29" s="105">
        <v>2321</v>
      </c>
      <c r="C29" s="4">
        <v>0</v>
      </c>
      <c r="D29" s="254">
        <v>100</v>
      </c>
      <c r="E29" s="116">
        <v>100000</v>
      </c>
      <c r="F29" s="4">
        <v>0</v>
      </c>
      <c r="G29" s="4">
        <f t="shared" si="0"/>
        <v>100000</v>
      </c>
      <c r="H29" s="32">
        <v>0</v>
      </c>
      <c r="I29" s="243"/>
    </row>
    <row r="30" spans="1:9" x14ac:dyDescent="0.2">
      <c r="A30" s="68" t="s">
        <v>764</v>
      </c>
      <c r="B30" s="105">
        <v>2321</v>
      </c>
      <c r="C30" s="4">
        <v>0</v>
      </c>
      <c r="D30" s="254">
        <v>145.40100000000001</v>
      </c>
      <c r="E30" s="116">
        <v>145401</v>
      </c>
      <c r="F30" s="4">
        <v>0</v>
      </c>
      <c r="G30" s="4">
        <f t="shared" si="0"/>
        <v>145401</v>
      </c>
      <c r="H30" s="32">
        <v>0</v>
      </c>
      <c r="I30" s="243"/>
    </row>
    <row r="31" spans="1:9" x14ac:dyDescent="0.2">
      <c r="A31" s="68" t="s">
        <v>847</v>
      </c>
      <c r="B31" s="105">
        <v>2321</v>
      </c>
      <c r="C31" s="4">
        <v>0</v>
      </c>
      <c r="D31" s="254">
        <v>125.47</v>
      </c>
      <c r="E31" s="116">
        <v>125470</v>
      </c>
      <c r="F31" s="4">
        <v>0</v>
      </c>
      <c r="G31" s="4">
        <f t="shared" si="0"/>
        <v>125470</v>
      </c>
      <c r="H31" s="32">
        <v>0</v>
      </c>
      <c r="I31" s="243"/>
    </row>
    <row r="32" spans="1:9" x14ac:dyDescent="0.2">
      <c r="A32" s="68" t="s">
        <v>848</v>
      </c>
      <c r="B32" s="105">
        <v>2321</v>
      </c>
      <c r="C32" s="4">
        <v>0</v>
      </c>
      <c r="D32" s="254">
        <v>48</v>
      </c>
      <c r="E32" s="116">
        <v>48000</v>
      </c>
      <c r="F32" s="4">
        <v>0</v>
      </c>
      <c r="G32" s="4">
        <f t="shared" si="0"/>
        <v>48000</v>
      </c>
      <c r="H32" s="32">
        <v>0</v>
      </c>
      <c r="I32" s="243"/>
    </row>
    <row r="33" spans="1:9" x14ac:dyDescent="0.2">
      <c r="A33" s="68" t="s">
        <v>849</v>
      </c>
      <c r="B33" s="227">
        <v>2321</v>
      </c>
      <c r="C33" s="228">
        <v>0</v>
      </c>
      <c r="D33" s="255">
        <v>39</v>
      </c>
      <c r="E33" s="229">
        <v>39000</v>
      </c>
      <c r="F33" s="228">
        <v>0</v>
      </c>
      <c r="G33" s="4">
        <f t="shared" si="0"/>
        <v>39000</v>
      </c>
      <c r="H33" s="230">
        <v>0</v>
      </c>
      <c r="I33" s="243"/>
    </row>
    <row r="34" spans="1:9" x14ac:dyDescent="0.2">
      <c r="A34" s="68" t="s">
        <v>850</v>
      </c>
      <c r="B34" s="105">
        <v>2321</v>
      </c>
      <c r="C34" s="4">
        <v>0</v>
      </c>
      <c r="D34" s="254">
        <v>901</v>
      </c>
      <c r="E34" s="116">
        <v>856452.3</v>
      </c>
      <c r="F34" s="4">
        <v>0</v>
      </c>
      <c r="G34" s="4">
        <f t="shared" si="0"/>
        <v>856452.3</v>
      </c>
      <c r="H34" s="32">
        <v>0</v>
      </c>
      <c r="I34" s="243"/>
    </row>
    <row r="35" spans="1:9" x14ac:dyDescent="0.2">
      <c r="A35" s="68" t="s">
        <v>600</v>
      </c>
      <c r="B35" s="105">
        <v>2333</v>
      </c>
      <c r="C35" s="4">
        <v>1600</v>
      </c>
      <c r="D35" s="254">
        <v>23266.850999999999</v>
      </c>
      <c r="E35" s="116">
        <v>12152913</v>
      </c>
      <c r="F35" s="4">
        <v>10998553.5</v>
      </c>
      <c r="G35" s="4">
        <f t="shared" si="0"/>
        <v>1154359.5</v>
      </c>
      <c r="H35" s="32">
        <v>0</v>
      </c>
      <c r="I35" s="243"/>
    </row>
    <row r="36" spans="1:9" x14ac:dyDescent="0.2">
      <c r="A36" s="68" t="s">
        <v>601</v>
      </c>
      <c r="B36" s="105">
        <v>2333</v>
      </c>
      <c r="C36" s="4">
        <v>0</v>
      </c>
      <c r="D36" s="254">
        <v>130</v>
      </c>
      <c r="E36" s="116">
        <v>5000</v>
      </c>
      <c r="F36" s="4">
        <v>0</v>
      </c>
      <c r="G36" s="4">
        <f t="shared" si="0"/>
        <v>5000</v>
      </c>
      <c r="H36" s="32">
        <v>0</v>
      </c>
      <c r="I36" s="243"/>
    </row>
    <row r="37" spans="1:9" x14ac:dyDescent="0.2">
      <c r="A37" s="68" t="s">
        <v>851</v>
      </c>
      <c r="B37" s="105">
        <v>2333</v>
      </c>
      <c r="C37" s="4">
        <v>0</v>
      </c>
      <c r="D37" s="254">
        <v>2022.7850000000001</v>
      </c>
      <c r="E37" s="116">
        <v>2022785</v>
      </c>
      <c r="F37" s="4">
        <v>0</v>
      </c>
      <c r="G37" s="4">
        <f t="shared" si="0"/>
        <v>2022785</v>
      </c>
      <c r="H37" s="32">
        <v>0</v>
      </c>
      <c r="I37" s="243"/>
    </row>
    <row r="38" spans="1:9" x14ac:dyDescent="0.2">
      <c r="A38" s="68" t="s">
        <v>852</v>
      </c>
      <c r="B38" s="105">
        <v>3111</v>
      </c>
      <c r="C38" s="4">
        <v>0</v>
      </c>
      <c r="D38" s="254">
        <v>13.814</v>
      </c>
      <c r="E38" s="116">
        <v>217886.38</v>
      </c>
      <c r="F38" s="4">
        <v>13814</v>
      </c>
      <c r="G38" s="4">
        <f t="shared" si="0"/>
        <v>204072.38</v>
      </c>
      <c r="H38" s="32">
        <v>0</v>
      </c>
      <c r="I38" s="243"/>
    </row>
    <row r="39" spans="1:9" x14ac:dyDescent="0.2">
      <c r="A39" s="68" t="s">
        <v>602</v>
      </c>
      <c r="B39" s="105">
        <v>3111</v>
      </c>
      <c r="C39" s="4">
        <v>0</v>
      </c>
      <c r="D39" s="254">
        <v>459</v>
      </c>
      <c r="E39" s="116">
        <v>459395.26</v>
      </c>
      <c r="F39" s="4">
        <v>0</v>
      </c>
      <c r="G39" s="4">
        <f t="shared" si="0"/>
        <v>459395.26</v>
      </c>
      <c r="H39" s="32">
        <v>0</v>
      </c>
      <c r="I39" s="243"/>
    </row>
    <row r="40" spans="1:9" x14ac:dyDescent="0.2">
      <c r="A40" s="68" t="s">
        <v>603</v>
      </c>
      <c r="B40" s="105">
        <v>3111</v>
      </c>
      <c r="C40" s="4">
        <v>57</v>
      </c>
      <c r="D40" s="254">
        <v>57</v>
      </c>
      <c r="E40" s="116">
        <v>71459.5</v>
      </c>
      <c r="F40" s="4">
        <v>0</v>
      </c>
      <c r="G40" s="4">
        <f t="shared" si="0"/>
        <v>71459.5</v>
      </c>
      <c r="H40" s="32">
        <v>0</v>
      </c>
      <c r="I40" s="243"/>
    </row>
    <row r="41" spans="1:9" x14ac:dyDescent="0.2">
      <c r="A41" s="68" t="s">
        <v>604</v>
      </c>
      <c r="B41" s="105">
        <v>3111</v>
      </c>
      <c r="C41" s="4">
        <v>0</v>
      </c>
      <c r="D41" s="254">
        <v>443</v>
      </c>
      <c r="E41" s="116">
        <v>442940.26</v>
      </c>
      <c r="F41" s="4">
        <v>0</v>
      </c>
      <c r="G41" s="4">
        <f t="shared" si="0"/>
        <v>442940.26</v>
      </c>
      <c r="H41" s="32">
        <v>0</v>
      </c>
      <c r="I41" s="243"/>
    </row>
    <row r="42" spans="1:9" x14ac:dyDescent="0.2">
      <c r="A42" s="68" t="s">
        <v>853</v>
      </c>
      <c r="B42" s="105">
        <v>3111</v>
      </c>
      <c r="C42" s="4">
        <v>52</v>
      </c>
      <c r="D42" s="254">
        <v>52</v>
      </c>
      <c r="E42" s="116">
        <v>72582.100000000006</v>
      </c>
      <c r="F42" s="4">
        <v>0</v>
      </c>
      <c r="G42" s="4">
        <f t="shared" si="0"/>
        <v>72582.100000000006</v>
      </c>
      <c r="H42" s="32">
        <v>0</v>
      </c>
      <c r="I42" s="243"/>
    </row>
    <row r="43" spans="1:9" x14ac:dyDescent="0.2">
      <c r="A43" s="68" t="s">
        <v>854</v>
      </c>
      <c r="B43" s="105">
        <v>3113</v>
      </c>
      <c r="C43" s="4">
        <v>110</v>
      </c>
      <c r="D43" s="254">
        <v>110</v>
      </c>
      <c r="E43" s="116">
        <v>65582</v>
      </c>
      <c r="F43" s="4">
        <v>0</v>
      </c>
      <c r="G43" s="4">
        <f t="shared" si="0"/>
        <v>65582</v>
      </c>
      <c r="H43" s="32">
        <v>0</v>
      </c>
      <c r="I43" s="243"/>
    </row>
    <row r="44" spans="1:9" x14ac:dyDescent="0.2">
      <c r="A44" s="68" t="s">
        <v>855</v>
      </c>
      <c r="B44" s="105">
        <v>3113</v>
      </c>
      <c r="C44" s="4">
        <v>1027</v>
      </c>
      <c r="D44" s="254">
        <v>1027</v>
      </c>
      <c r="E44" s="116">
        <v>892172.06</v>
      </c>
      <c r="F44" s="4">
        <v>0</v>
      </c>
      <c r="G44" s="4">
        <f t="shared" si="0"/>
        <v>892172.06</v>
      </c>
      <c r="H44" s="32">
        <v>0</v>
      </c>
      <c r="I44" s="243"/>
    </row>
    <row r="45" spans="1:9" x14ac:dyDescent="0.2">
      <c r="A45" s="68" t="s">
        <v>606</v>
      </c>
      <c r="B45" s="105">
        <v>3113</v>
      </c>
      <c r="C45" s="4">
        <v>98</v>
      </c>
      <c r="D45" s="254">
        <v>13797.261</v>
      </c>
      <c r="E45" s="116">
        <v>6162849.1200000001</v>
      </c>
      <c r="F45" s="4">
        <v>5437607.8700000001</v>
      </c>
      <c r="G45" s="4">
        <f t="shared" si="0"/>
        <v>725241.25</v>
      </c>
      <c r="H45" s="32">
        <v>0</v>
      </c>
      <c r="I45" s="243"/>
    </row>
    <row r="46" spans="1:9" x14ac:dyDescent="0.2">
      <c r="A46" s="68" t="s">
        <v>856</v>
      </c>
      <c r="B46" s="105">
        <v>3113</v>
      </c>
      <c r="C46" s="4">
        <v>35</v>
      </c>
      <c r="D46" s="254">
        <v>35</v>
      </c>
      <c r="E46" s="116">
        <v>0</v>
      </c>
      <c r="F46" s="4">
        <v>0</v>
      </c>
      <c r="G46" s="4">
        <f t="shared" si="0"/>
        <v>0</v>
      </c>
      <c r="H46" s="32">
        <v>0</v>
      </c>
      <c r="I46" s="243"/>
    </row>
    <row r="47" spans="1:9" x14ac:dyDescent="0.2">
      <c r="A47" s="68" t="s">
        <v>858</v>
      </c>
      <c r="B47" s="105">
        <v>3113</v>
      </c>
      <c r="C47" s="4">
        <v>0</v>
      </c>
      <c r="D47" s="254">
        <v>0</v>
      </c>
      <c r="E47" s="116">
        <v>59634.85</v>
      </c>
      <c r="F47" s="4">
        <v>0</v>
      </c>
      <c r="G47" s="4">
        <f t="shared" si="0"/>
        <v>59634.85</v>
      </c>
      <c r="H47" s="32">
        <v>0</v>
      </c>
      <c r="I47" s="243"/>
    </row>
    <row r="48" spans="1:9" x14ac:dyDescent="0.2">
      <c r="A48" s="68" t="s">
        <v>857</v>
      </c>
      <c r="B48" s="105">
        <v>3113</v>
      </c>
      <c r="C48" s="4">
        <v>0</v>
      </c>
      <c r="D48" s="254">
        <v>0</v>
      </c>
      <c r="E48" s="116">
        <v>8000</v>
      </c>
      <c r="F48" s="4">
        <v>0</v>
      </c>
      <c r="G48" s="4">
        <f t="shared" si="0"/>
        <v>8000</v>
      </c>
      <c r="H48" s="32">
        <v>0</v>
      </c>
      <c r="I48" s="243"/>
    </row>
    <row r="49" spans="1:255" x14ac:dyDescent="0.2">
      <c r="A49" s="68" t="s">
        <v>859</v>
      </c>
      <c r="B49" s="105">
        <v>3141</v>
      </c>
      <c r="C49" s="4">
        <v>63</v>
      </c>
      <c r="D49" s="254">
        <v>63</v>
      </c>
      <c r="E49" s="116">
        <v>62981</v>
      </c>
      <c r="F49" s="4">
        <v>0</v>
      </c>
      <c r="G49" s="4">
        <f t="shared" si="0"/>
        <v>62981</v>
      </c>
      <c r="H49" s="32">
        <v>0</v>
      </c>
      <c r="I49" s="243"/>
    </row>
    <row r="50" spans="1:255" x14ac:dyDescent="0.2">
      <c r="A50" s="68" t="s">
        <v>860</v>
      </c>
      <c r="B50" s="105">
        <v>3141</v>
      </c>
      <c r="C50" s="4">
        <v>0</v>
      </c>
      <c r="D50" s="254">
        <v>71</v>
      </c>
      <c r="E50" s="116">
        <v>70180</v>
      </c>
      <c r="F50" s="4">
        <v>0</v>
      </c>
      <c r="G50" s="4">
        <f t="shared" si="0"/>
        <v>70180</v>
      </c>
      <c r="H50" s="32">
        <v>0</v>
      </c>
      <c r="I50" s="243"/>
    </row>
    <row r="51" spans="1:255" x14ac:dyDescent="0.2">
      <c r="A51" s="68" t="s">
        <v>861</v>
      </c>
      <c r="B51" s="105">
        <v>3141</v>
      </c>
      <c r="C51" s="4">
        <v>24</v>
      </c>
      <c r="D51" s="254">
        <v>3823.05</v>
      </c>
      <c r="E51" s="116">
        <v>2563517.75</v>
      </c>
      <c r="F51" s="4">
        <v>1228050</v>
      </c>
      <c r="G51" s="4">
        <f t="shared" si="0"/>
        <v>1335467.75</v>
      </c>
      <c r="H51" s="32">
        <v>0</v>
      </c>
      <c r="I51" s="243"/>
    </row>
    <row r="52" spans="1:255" x14ac:dyDescent="0.2">
      <c r="A52" s="68" t="s">
        <v>862</v>
      </c>
      <c r="B52" s="105">
        <v>3231</v>
      </c>
      <c r="C52" s="4">
        <v>92</v>
      </c>
      <c r="D52" s="254">
        <v>0</v>
      </c>
      <c r="E52" s="116">
        <v>0</v>
      </c>
      <c r="F52" s="4">
        <v>0</v>
      </c>
      <c r="G52" s="4">
        <f t="shared" si="0"/>
        <v>0</v>
      </c>
      <c r="H52" s="32">
        <v>0</v>
      </c>
      <c r="I52" s="243"/>
    </row>
    <row r="53" spans="1:255" x14ac:dyDescent="0.2">
      <c r="A53" s="68" t="s">
        <v>863</v>
      </c>
      <c r="B53" s="105">
        <v>3322</v>
      </c>
      <c r="C53" s="4">
        <v>0</v>
      </c>
      <c r="D53" s="254">
        <v>100</v>
      </c>
      <c r="E53" s="116">
        <v>100000</v>
      </c>
      <c r="F53" s="4">
        <v>0</v>
      </c>
      <c r="G53" s="4">
        <f t="shared" si="0"/>
        <v>100000</v>
      </c>
      <c r="H53" s="32">
        <v>0</v>
      </c>
      <c r="I53" s="243"/>
    </row>
    <row r="54" spans="1:255" x14ac:dyDescent="0.2">
      <c r="A54" s="68" t="s">
        <v>864</v>
      </c>
      <c r="B54" s="105">
        <v>3392</v>
      </c>
      <c r="C54" s="4">
        <v>1800</v>
      </c>
      <c r="D54" s="254">
        <v>1532.585</v>
      </c>
      <c r="E54" s="116">
        <v>1532585</v>
      </c>
      <c r="F54" s="4">
        <v>0</v>
      </c>
      <c r="G54" s="4">
        <f t="shared" si="0"/>
        <v>1532585</v>
      </c>
      <c r="H54" s="32">
        <v>0</v>
      </c>
      <c r="I54" s="243"/>
    </row>
    <row r="55" spans="1:255" x14ac:dyDescent="0.2">
      <c r="A55" s="68" t="s">
        <v>865</v>
      </c>
      <c r="B55" s="105">
        <v>3392</v>
      </c>
      <c r="C55" s="4">
        <v>82725</v>
      </c>
      <c r="D55" s="254">
        <v>97163.383000000002</v>
      </c>
      <c r="E55" s="116">
        <v>91879857</v>
      </c>
      <c r="F55" s="4">
        <v>0</v>
      </c>
      <c r="G55" s="4">
        <f>SUM(E55-H55)</f>
        <v>873072</v>
      </c>
      <c r="H55" s="32">
        <v>91006785</v>
      </c>
      <c r="I55" s="243"/>
    </row>
    <row r="56" spans="1:255" x14ac:dyDescent="0.2">
      <c r="A56" s="68" t="s">
        <v>866</v>
      </c>
      <c r="B56" s="105">
        <v>3392</v>
      </c>
      <c r="C56" s="4">
        <v>0</v>
      </c>
      <c r="D56" s="254">
        <v>20</v>
      </c>
      <c r="E56" s="116">
        <v>15000</v>
      </c>
      <c r="F56" s="4">
        <v>0</v>
      </c>
      <c r="G56" s="4">
        <f>SUM(E56-F56)</f>
        <v>15000</v>
      </c>
      <c r="H56" s="32">
        <v>0</v>
      </c>
      <c r="I56" s="243"/>
    </row>
    <row r="57" spans="1:255" x14ac:dyDescent="0.2">
      <c r="A57" s="68" t="s">
        <v>905</v>
      </c>
      <c r="B57" s="105">
        <v>3392</v>
      </c>
      <c r="C57" s="4">
        <v>0</v>
      </c>
      <c r="D57" s="254">
        <v>0</v>
      </c>
      <c r="E57" s="116">
        <v>73770</v>
      </c>
      <c r="F57" s="4">
        <v>0</v>
      </c>
      <c r="G57" s="4">
        <f>SUM(E57-F57)</f>
        <v>73770</v>
      </c>
      <c r="H57" s="32">
        <v>0</v>
      </c>
      <c r="I57" s="243"/>
    </row>
    <row r="58" spans="1:255" x14ac:dyDescent="0.2">
      <c r="A58" s="68" t="s">
        <v>867</v>
      </c>
      <c r="B58" s="105">
        <v>3412</v>
      </c>
      <c r="C58" s="4">
        <v>0</v>
      </c>
      <c r="D58" s="254">
        <v>1085</v>
      </c>
      <c r="E58" s="116">
        <v>1042052</v>
      </c>
      <c r="F58" s="4">
        <v>0</v>
      </c>
      <c r="G58" s="4">
        <f t="shared" si="0"/>
        <v>1042052</v>
      </c>
      <c r="H58" s="32">
        <v>0</v>
      </c>
      <c r="I58" s="243"/>
    </row>
    <row r="59" spans="1:255" x14ac:dyDescent="0.2">
      <c r="A59" s="68" t="s">
        <v>868</v>
      </c>
      <c r="B59" s="105">
        <v>3412</v>
      </c>
      <c r="C59" s="4">
        <v>0</v>
      </c>
      <c r="D59" s="254">
        <v>40</v>
      </c>
      <c r="E59" s="116">
        <v>39991</v>
      </c>
      <c r="F59" s="4">
        <v>0</v>
      </c>
      <c r="G59" s="4">
        <f t="shared" si="0"/>
        <v>39991</v>
      </c>
      <c r="H59" s="32">
        <v>0</v>
      </c>
      <c r="I59" s="243"/>
    </row>
    <row r="60" spans="1:255" x14ac:dyDescent="0.2">
      <c r="A60" s="68" t="s">
        <v>614</v>
      </c>
      <c r="B60" s="105">
        <v>3412</v>
      </c>
      <c r="C60" s="4">
        <v>0</v>
      </c>
      <c r="D60" s="254">
        <v>80</v>
      </c>
      <c r="E60" s="116">
        <v>0</v>
      </c>
      <c r="F60" s="4">
        <v>0</v>
      </c>
      <c r="G60" s="4">
        <f t="shared" si="0"/>
        <v>0</v>
      </c>
      <c r="H60" s="32">
        <v>0</v>
      </c>
      <c r="I60" s="243"/>
    </row>
    <row r="61" spans="1:255" x14ac:dyDescent="0.2">
      <c r="A61" s="68" t="s">
        <v>869</v>
      </c>
      <c r="B61" s="105">
        <v>3412</v>
      </c>
      <c r="C61" s="4">
        <v>0</v>
      </c>
      <c r="D61" s="254">
        <v>1117</v>
      </c>
      <c r="E61" s="116">
        <v>1020633</v>
      </c>
      <c r="F61" s="4">
        <v>0</v>
      </c>
      <c r="G61" s="4">
        <f t="shared" si="0"/>
        <v>1020633</v>
      </c>
      <c r="H61" s="32">
        <v>0</v>
      </c>
      <c r="I61" s="243"/>
    </row>
    <row r="62" spans="1:255" x14ac:dyDescent="0.2">
      <c r="A62" s="68" t="s">
        <v>870</v>
      </c>
      <c r="B62" s="105">
        <v>3412</v>
      </c>
      <c r="C62" s="4">
        <v>0</v>
      </c>
      <c r="D62" s="254">
        <v>50</v>
      </c>
      <c r="E62" s="116">
        <v>0</v>
      </c>
      <c r="F62" s="4">
        <v>0</v>
      </c>
      <c r="G62" s="4">
        <f t="shared" si="0"/>
        <v>0</v>
      </c>
      <c r="H62" s="32">
        <v>0</v>
      </c>
      <c r="I62" s="243"/>
      <c r="IU62">
        <v>3492</v>
      </c>
    </row>
    <row r="63" spans="1:255" x14ac:dyDescent="0.2">
      <c r="A63" s="68" t="s">
        <v>871</v>
      </c>
      <c r="B63" s="105">
        <v>3412</v>
      </c>
      <c r="C63" s="4">
        <v>0</v>
      </c>
      <c r="D63" s="254">
        <v>1808</v>
      </c>
      <c r="E63" s="116">
        <v>1758956</v>
      </c>
      <c r="F63" s="4">
        <v>0</v>
      </c>
      <c r="G63" s="4">
        <f t="shared" si="0"/>
        <v>1758956</v>
      </c>
      <c r="H63" s="32">
        <v>0</v>
      </c>
      <c r="I63" s="243"/>
    </row>
    <row r="64" spans="1:255" x14ac:dyDescent="0.2">
      <c r="A64" s="68" t="s">
        <v>872</v>
      </c>
      <c r="B64" s="105">
        <v>3412</v>
      </c>
      <c r="C64" s="4">
        <v>0</v>
      </c>
      <c r="D64" s="254">
        <v>7301</v>
      </c>
      <c r="E64" s="116">
        <v>7042755.6399999997</v>
      </c>
      <c r="F64" s="4">
        <v>1000000</v>
      </c>
      <c r="G64" s="4">
        <f t="shared" si="0"/>
        <v>6042755.6399999997</v>
      </c>
      <c r="H64" s="32">
        <v>0</v>
      </c>
      <c r="I64" s="243"/>
    </row>
    <row r="65" spans="1:9" x14ac:dyDescent="0.2">
      <c r="A65" s="68" t="s">
        <v>873</v>
      </c>
      <c r="B65" s="105">
        <v>3412</v>
      </c>
      <c r="C65" s="4">
        <v>0</v>
      </c>
      <c r="D65" s="254">
        <v>440</v>
      </c>
      <c r="E65" s="116">
        <v>433456</v>
      </c>
      <c r="F65" s="4">
        <v>0</v>
      </c>
      <c r="G65" s="4">
        <f t="shared" si="0"/>
        <v>433456</v>
      </c>
      <c r="H65" s="32">
        <v>0</v>
      </c>
      <c r="I65" s="243"/>
    </row>
    <row r="66" spans="1:9" x14ac:dyDescent="0.2">
      <c r="A66" s="231" t="s">
        <v>874</v>
      </c>
      <c r="B66" s="105">
        <v>3412</v>
      </c>
      <c r="C66" s="4">
        <v>0</v>
      </c>
      <c r="D66" s="254">
        <v>37</v>
      </c>
      <c r="E66" s="116">
        <v>37000</v>
      </c>
      <c r="F66" s="4">
        <v>0</v>
      </c>
      <c r="G66" s="4">
        <f t="shared" si="0"/>
        <v>37000</v>
      </c>
      <c r="H66" s="32">
        <v>0</v>
      </c>
      <c r="I66" s="243"/>
    </row>
    <row r="67" spans="1:9" x14ac:dyDescent="0.2">
      <c r="A67" s="231" t="s">
        <v>875</v>
      </c>
      <c r="B67" s="105">
        <v>3419</v>
      </c>
      <c r="C67" s="4">
        <v>0</v>
      </c>
      <c r="D67" s="254">
        <v>1800</v>
      </c>
      <c r="E67" s="116">
        <v>1800000</v>
      </c>
      <c r="F67" s="4">
        <v>0</v>
      </c>
      <c r="G67" s="4">
        <f t="shared" si="0"/>
        <v>1800000</v>
      </c>
      <c r="H67" s="32">
        <v>0</v>
      </c>
      <c r="I67" s="243"/>
    </row>
    <row r="68" spans="1:9" x14ac:dyDescent="0.2">
      <c r="A68" s="231" t="s">
        <v>876</v>
      </c>
      <c r="B68" s="105">
        <v>3631</v>
      </c>
      <c r="C68" s="4">
        <v>0</v>
      </c>
      <c r="D68" s="254">
        <v>63</v>
      </c>
      <c r="E68" s="116">
        <v>62679</v>
      </c>
      <c r="F68" s="4">
        <v>0</v>
      </c>
      <c r="G68" s="4">
        <f t="shared" si="0"/>
        <v>62679</v>
      </c>
      <c r="H68" s="32">
        <v>0</v>
      </c>
      <c r="I68" s="243"/>
    </row>
    <row r="69" spans="1:9" x14ac:dyDescent="0.2">
      <c r="A69" s="231" t="s">
        <v>877</v>
      </c>
      <c r="B69" s="105">
        <v>3631</v>
      </c>
      <c r="C69" s="4">
        <v>0</v>
      </c>
      <c r="D69" s="254">
        <v>50</v>
      </c>
      <c r="E69" s="116">
        <v>43040</v>
      </c>
      <c r="F69" s="4">
        <v>0</v>
      </c>
      <c r="G69" s="4">
        <f t="shared" si="0"/>
        <v>43040</v>
      </c>
      <c r="H69" s="32">
        <v>0</v>
      </c>
      <c r="I69" s="243"/>
    </row>
    <row r="70" spans="1:9" x14ac:dyDescent="0.2">
      <c r="A70" s="231" t="s">
        <v>882</v>
      </c>
      <c r="B70" s="105">
        <v>3631</v>
      </c>
      <c r="C70" s="4">
        <v>0</v>
      </c>
      <c r="D70" s="254">
        <v>112</v>
      </c>
      <c r="E70" s="116">
        <v>87500</v>
      </c>
      <c r="F70" s="4">
        <v>0</v>
      </c>
      <c r="G70" s="4">
        <f t="shared" si="0"/>
        <v>87500</v>
      </c>
      <c r="H70" s="32">
        <v>0</v>
      </c>
      <c r="I70" s="243"/>
    </row>
    <row r="71" spans="1:9" x14ac:dyDescent="0.2">
      <c r="A71" s="231" t="s">
        <v>878</v>
      </c>
      <c r="B71" s="105">
        <v>3631</v>
      </c>
      <c r="C71" s="4">
        <v>0</v>
      </c>
      <c r="D71" s="254">
        <v>5162</v>
      </c>
      <c r="E71" s="116">
        <v>5164045.24</v>
      </c>
      <c r="F71" s="4">
        <v>0</v>
      </c>
      <c r="G71" s="4">
        <f t="shared" si="0"/>
        <v>5164045.24</v>
      </c>
      <c r="H71" s="32">
        <v>0</v>
      </c>
      <c r="I71" s="243"/>
    </row>
    <row r="72" spans="1:9" x14ac:dyDescent="0.2">
      <c r="A72" s="231" t="s">
        <v>879</v>
      </c>
      <c r="B72" s="105">
        <v>3631</v>
      </c>
      <c r="C72" s="4">
        <v>0</v>
      </c>
      <c r="D72" s="254">
        <v>7.3</v>
      </c>
      <c r="E72" s="116">
        <v>0</v>
      </c>
      <c r="F72" s="4">
        <v>0</v>
      </c>
      <c r="G72" s="4">
        <f t="shared" si="0"/>
        <v>0</v>
      </c>
      <c r="H72" s="32">
        <v>0</v>
      </c>
      <c r="I72" s="243"/>
    </row>
    <row r="73" spans="1:9" x14ac:dyDescent="0.2">
      <c r="A73" s="231" t="s">
        <v>880</v>
      </c>
      <c r="B73" s="105">
        <v>3631</v>
      </c>
      <c r="C73" s="4">
        <v>0</v>
      </c>
      <c r="D73" s="254">
        <v>37</v>
      </c>
      <c r="E73" s="116">
        <v>36300</v>
      </c>
      <c r="F73" s="4">
        <v>0</v>
      </c>
      <c r="G73" s="4">
        <f t="shared" si="0"/>
        <v>36300</v>
      </c>
      <c r="H73" s="32">
        <v>0</v>
      </c>
      <c r="I73" s="243"/>
    </row>
    <row r="74" spans="1:9" x14ac:dyDescent="0.2">
      <c r="A74" s="68" t="s">
        <v>881</v>
      </c>
      <c r="B74" s="105">
        <v>3633</v>
      </c>
      <c r="C74" s="4">
        <v>0</v>
      </c>
      <c r="D74" s="254">
        <v>340.4</v>
      </c>
      <c r="E74" s="116">
        <v>0</v>
      </c>
      <c r="F74" s="4">
        <v>0</v>
      </c>
      <c r="G74" s="4">
        <f t="shared" si="0"/>
        <v>0</v>
      </c>
      <c r="H74" s="32">
        <v>0</v>
      </c>
      <c r="I74" s="243"/>
    </row>
    <row r="75" spans="1:9" x14ac:dyDescent="0.2">
      <c r="A75" s="68" t="s">
        <v>883</v>
      </c>
      <c r="B75" s="105">
        <v>3633</v>
      </c>
      <c r="C75" s="4">
        <v>0</v>
      </c>
      <c r="D75" s="254">
        <v>7.9</v>
      </c>
      <c r="E75" s="116">
        <v>0</v>
      </c>
      <c r="F75" s="4">
        <v>0</v>
      </c>
      <c r="G75" s="4">
        <f t="shared" si="0"/>
        <v>0</v>
      </c>
      <c r="H75" s="32">
        <v>0</v>
      </c>
      <c r="I75" s="243"/>
    </row>
    <row r="76" spans="1:9" x14ac:dyDescent="0.2">
      <c r="A76" s="68" t="s">
        <v>884</v>
      </c>
      <c r="B76" s="105">
        <v>3639</v>
      </c>
      <c r="C76" s="4">
        <v>0</v>
      </c>
      <c r="D76" s="254">
        <v>12707</v>
      </c>
      <c r="E76" s="116">
        <v>12163320</v>
      </c>
      <c r="F76" s="4">
        <v>0</v>
      </c>
      <c r="G76" s="4">
        <f t="shared" ref="G76:G98" si="1">SUM(E76-F76)</f>
        <v>12163320</v>
      </c>
      <c r="H76" s="32">
        <v>0</v>
      </c>
      <c r="I76" s="243"/>
    </row>
    <row r="77" spans="1:9" x14ac:dyDescent="0.2">
      <c r="A77" s="68" t="s">
        <v>277</v>
      </c>
      <c r="B77" s="105">
        <v>3639</v>
      </c>
      <c r="C77" s="4">
        <v>0</v>
      </c>
      <c r="D77" s="254">
        <v>22</v>
      </c>
      <c r="E77" s="116">
        <v>0</v>
      </c>
      <c r="F77" s="4">
        <v>0</v>
      </c>
      <c r="G77" s="4">
        <f t="shared" si="1"/>
        <v>0</v>
      </c>
      <c r="H77" s="32">
        <v>0</v>
      </c>
      <c r="I77" s="243"/>
    </row>
    <row r="78" spans="1:9" x14ac:dyDescent="0.2">
      <c r="A78" s="68" t="s">
        <v>377</v>
      </c>
      <c r="B78" s="105">
        <v>3639</v>
      </c>
      <c r="C78" s="4">
        <v>0</v>
      </c>
      <c r="D78" s="254">
        <v>20</v>
      </c>
      <c r="E78" s="116">
        <v>11280</v>
      </c>
      <c r="F78" s="4">
        <v>0</v>
      </c>
      <c r="G78" s="4">
        <f t="shared" si="1"/>
        <v>11280</v>
      </c>
      <c r="H78" s="32">
        <v>0</v>
      </c>
      <c r="I78" s="243"/>
    </row>
    <row r="79" spans="1:9" x14ac:dyDescent="0.2">
      <c r="A79" s="68" t="s">
        <v>278</v>
      </c>
      <c r="B79" s="105">
        <v>3639</v>
      </c>
      <c r="C79" s="4">
        <v>0</v>
      </c>
      <c r="D79" s="254">
        <v>0</v>
      </c>
      <c r="E79" s="116">
        <v>14910</v>
      </c>
      <c r="F79" s="4">
        <v>0</v>
      </c>
      <c r="G79" s="4">
        <f t="shared" si="1"/>
        <v>14910</v>
      </c>
      <c r="H79" s="32">
        <v>0</v>
      </c>
      <c r="I79" s="243"/>
    </row>
    <row r="80" spans="1:9" x14ac:dyDescent="0.2">
      <c r="A80" s="68" t="s">
        <v>885</v>
      </c>
      <c r="B80" s="105">
        <v>3639</v>
      </c>
      <c r="C80" s="4">
        <v>0</v>
      </c>
      <c r="D80" s="254">
        <v>50</v>
      </c>
      <c r="E80" s="116">
        <v>0</v>
      </c>
      <c r="F80" s="4">
        <v>0</v>
      </c>
      <c r="G80" s="4">
        <f t="shared" si="1"/>
        <v>0</v>
      </c>
      <c r="H80" s="32">
        <v>0</v>
      </c>
      <c r="I80" s="243"/>
    </row>
    <row r="81" spans="1:9" x14ac:dyDescent="0.2">
      <c r="A81" s="68" t="s">
        <v>886</v>
      </c>
      <c r="B81" s="105">
        <v>3639</v>
      </c>
      <c r="C81" s="4">
        <v>300</v>
      </c>
      <c r="D81" s="254">
        <v>850.6</v>
      </c>
      <c r="E81" s="116">
        <v>108185</v>
      </c>
      <c r="F81" s="4">
        <v>48503</v>
      </c>
      <c r="G81" s="4">
        <f t="shared" si="1"/>
        <v>59682</v>
      </c>
      <c r="H81" s="32">
        <v>0</v>
      </c>
      <c r="I81" s="243"/>
    </row>
    <row r="82" spans="1:9" x14ac:dyDescent="0.2">
      <c r="A82" s="68" t="s">
        <v>887</v>
      </c>
      <c r="B82" s="105">
        <v>3639</v>
      </c>
      <c r="C82" s="4">
        <v>0</v>
      </c>
      <c r="D82" s="254">
        <v>2569.5</v>
      </c>
      <c r="E82" s="116">
        <v>2144161.4300000002</v>
      </c>
      <c r="F82" s="4">
        <v>0</v>
      </c>
      <c r="G82" s="4">
        <f t="shared" si="1"/>
        <v>2144161.4300000002</v>
      </c>
      <c r="H82" s="32">
        <v>0</v>
      </c>
      <c r="I82" s="243"/>
    </row>
    <row r="83" spans="1:9" x14ac:dyDescent="0.2">
      <c r="A83" s="68" t="s">
        <v>888</v>
      </c>
      <c r="B83" s="105">
        <v>3639</v>
      </c>
      <c r="C83" s="4">
        <v>0</v>
      </c>
      <c r="D83" s="254">
        <v>6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3"/>
    </row>
    <row r="84" spans="1:9" x14ac:dyDescent="0.2">
      <c r="A84" s="68" t="s">
        <v>889</v>
      </c>
      <c r="B84" s="105">
        <v>3725</v>
      </c>
      <c r="C84" s="4">
        <v>0</v>
      </c>
      <c r="D84" s="254">
        <v>358</v>
      </c>
      <c r="E84" s="116">
        <v>357737</v>
      </c>
      <c r="F84" s="4">
        <v>251302.85</v>
      </c>
      <c r="G84" s="4">
        <f t="shared" si="1"/>
        <v>106434.15</v>
      </c>
      <c r="H84" s="32">
        <v>0</v>
      </c>
      <c r="I84" s="243"/>
    </row>
    <row r="85" spans="1:9" x14ac:dyDescent="0.2">
      <c r="A85" s="68" t="s">
        <v>890</v>
      </c>
      <c r="B85" s="105">
        <v>3725</v>
      </c>
      <c r="C85" s="4">
        <v>400</v>
      </c>
      <c r="D85" s="254">
        <v>0</v>
      </c>
      <c r="E85" s="116">
        <v>0</v>
      </c>
      <c r="F85" s="4">
        <v>0</v>
      </c>
      <c r="G85" s="4">
        <f t="shared" si="1"/>
        <v>0</v>
      </c>
      <c r="H85" s="32">
        <v>0</v>
      </c>
      <c r="I85" s="243"/>
    </row>
    <row r="86" spans="1:9" x14ac:dyDescent="0.2">
      <c r="A86" s="68" t="s">
        <v>891</v>
      </c>
      <c r="B86" s="105">
        <v>3728</v>
      </c>
      <c r="C86" s="4">
        <v>60</v>
      </c>
      <c r="D86" s="254">
        <v>60</v>
      </c>
      <c r="E86" s="116">
        <v>0</v>
      </c>
      <c r="F86" s="4">
        <v>0</v>
      </c>
      <c r="G86" s="4">
        <f t="shared" si="1"/>
        <v>0</v>
      </c>
      <c r="H86" s="32">
        <v>0</v>
      </c>
      <c r="I86" s="243"/>
    </row>
    <row r="87" spans="1:9" x14ac:dyDescent="0.2">
      <c r="A87" s="68" t="s">
        <v>892</v>
      </c>
      <c r="B87" s="105">
        <v>3745</v>
      </c>
      <c r="C87" s="4">
        <v>0</v>
      </c>
      <c r="D87" s="254">
        <v>50</v>
      </c>
      <c r="E87" s="116">
        <v>69700</v>
      </c>
      <c r="F87" s="4">
        <v>0</v>
      </c>
      <c r="G87" s="4">
        <f t="shared" si="1"/>
        <v>69700</v>
      </c>
      <c r="H87" s="32">
        <v>0</v>
      </c>
      <c r="I87" s="243"/>
    </row>
    <row r="88" spans="1:9" x14ac:dyDescent="0.2">
      <c r="A88" s="68" t="s">
        <v>893</v>
      </c>
      <c r="B88" s="105">
        <v>3745</v>
      </c>
      <c r="C88" s="4">
        <v>0</v>
      </c>
      <c r="D88" s="254">
        <v>180</v>
      </c>
      <c r="E88" s="116">
        <v>230674</v>
      </c>
      <c r="F88" s="4">
        <v>0</v>
      </c>
      <c r="G88" s="4">
        <f t="shared" si="1"/>
        <v>230674</v>
      </c>
      <c r="H88" s="32">
        <v>0</v>
      </c>
      <c r="I88" s="243"/>
    </row>
    <row r="89" spans="1:9" x14ac:dyDescent="0.2">
      <c r="A89" s="68" t="s">
        <v>894</v>
      </c>
      <c r="B89" s="105">
        <v>3745</v>
      </c>
      <c r="C89" s="74">
        <v>0</v>
      </c>
      <c r="D89" s="258">
        <v>0</v>
      </c>
      <c r="E89" s="199">
        <v>51366</v>
      </c>
      <c r="F89" s="74">
        <v>0</v>
      </c>
      <c r="G89" s="4">
        <f t="shared" si="1"/>
        <v>51366</v>
      </c>
      <c r="H89" s="87">
        <v>0</v>
      </c>
      <c r="I89" s="243"/>
    </row>
    <row r="90" spans="1:9" x14ac:dyDescent="0.2">
      <c r="A90" s="68" t="s">
        <v>895</v>
      </c>
      <c r="B90" s="105">
        <v>3745</v>
      </c>
      <c r="C90" s="74">
        <v>0</v>
      </c>
      <c r="D90" s="258">
        <v>577.5</v>
      </c>
      <c r="E90" s="199">
        <v>557363.51</v>
      </c>
      <c r="F90" s="74"/>
      <c r="G90" s="4">
        <f t="shared" si="1"/>
        <v>557363.51</v>
      </c>
      <c r="H90" s="87">
        <v>0</v>
      </c>
      <c r="I90" s="243"/>
    </row>
    <row r="91" spans="1:9" x14ac:dyDescent="0.2">
      <c r="A91" s="68" t="s">
        <v>896</v>
      </c>
      <c r="B91" s="105">
        <v>4351</v>
      </c>
      <c r="C91" s="74">
        <v>0</v>
      </c>
      <c r="D91" s="258">
        <v>398.82799999999997</v>
      </c>
      <c r="E91" s="199">
        <v>398828</v>
      </c>
      <c r="F91" s="74">
        <v>0</v>
      </c>
      <c r="G91" s="4">
        <f t="shared" si="1"/>
        <v>398828</v>
      </c>
      <c r="H91" s="87">
        <v>0</v>
      </c>
      <c r="I91" s="243"/>
    </row>
    <row r="92" spans="1:9" x14ac:dyDescent="0.2">
      <c r="A92" s="70" t="s">
        <v>897</v>
      </c>
      <c r="B92" s="106">
        <v>5399</v>
      </c>
      <c r="C92" s="299">
        <v>300</v>
      </c>
      <c r="D92" s="303">
        <v>650</v>
      </c>
      <c r="E92" s="300">
        <v>392793.38</v>
      </c>
      <c r="F92" s="299">
        <v>350000</v>
      </c>
      <c r="G92" s="4">
        <f t="shared" si="1"/>
        <v>42793.380000000005</v>
      </c>
      <c r="H92" s="301">
        <v>0</v>
      </c>
      <c r="I92" s="243"/>
    </row>
    <row r="93" spans="1:9" x14ac:dyDescent="0.2">
      <c r="A93" s="70" t="s">
        <v>898</v>
      </c>
      <c r="B93" s="106">
        <v>6171</v>
      </c>
      <c r="C93" s="299">
        <v>0</v>
      </c>
      <c r="D93" s="303">
        <v>50</v>
      </c>
      <c r="E93" s="300">
        <v>55219.5</v>
      </c>
      <c r="F93" s="299">
        <v>0</v>
      </c>
      <c r="G93" s="4">
        <f t="shared" si="1"/>
        <v>55219.5</v>
      </c>
      <c r="H93" s="80">
        <v>0</v>
      </c>
      <c r="I93" s="243"/>
    </row>
    <row r="94" spans="1:9" x14ac:dyDescent="0.2">
      <c r="A94" s="70" t="s">
        <v>899</v>
      </c>
      <c r="B94" s="106">
        <v>6171</v>
      </c>
      <c r="C94" s="299">
        <v>0</v>
      </c>
      <c r="D94" s="303">
        <v>88</v>
      </c>
      <c r="E94" s="300">
        <v>0</v>
      </c>
      <c r="F94" s="299">
        <v>0</v>
      </c>
      <c r="G94" s="4">
        <f t="shared" si="1"/>
        <v>0</v>
      </c>
      <c r="H94" s="301">
        <v>0</v>
      </c>
      <c r="I94" s="243"/>
    </row>
    <row r="95" spans="1:9" x14ac:dyDescent="0.2">
      <c r="A95" s="70" t="s">
        <v>900</v>
      </c>
      <c r="B95" s="106">
        <v>6171</v>
      </c>
      <c r="C95" s="299">
        <v>70</v>
      </c>
      <c r="D95" s="303">
        <v>150</v>
      </c>
      <c r="E95" s="300">
        <v>250686.9</v>
      </c>
      <c r="F95" s="299">
        <v>0</v>
      </c>
      <c r="G95" s="4">
        <f t="shared" si="1"/>
        <v>250686.9</v>
      </c>
      <c r="H95" s="301">
        <v>0</v>
      </c>
      <c r="I95" s="243"/>
    </row>
    <row r="96" spans="1:9" x14ac:dyDescent="0.2">
      <c r="A96" s="70" t="s">
        <v>901</v>
      </c>
      <c r="B96" s="106">
        <v>6171</v>
      </c>
      <c r="C96" s="299">
        <v>0</v>
      </c>
      <c r="D96" s="303">
        <v>400</v>
      </c>
      <c r="E96" s="300">
        <v>394441</v>
      </c>
      <c r="F96" s="299">
        <v>0</v>
      </c>
      <c r="G96" s="4">
        <f t="shared" si="1"/>
        <v>394441</v>
      </c>
      <c r="H96" s="301">
        <v>0</v>
      </c>
      <c r="I96" s="243"/>
    </row>
    <row r="97" spans="1:255" x14ac:dyDescent="0.2">
      <c r="A97" s="70" t="s">
        <v>902</v>
      </c>
      <c r="B97" s="106">
        <v>6171</v>
      </c>
      <c r="C97" s="299">
        <v>0</v>
      </c>
      <c r="D97" s="303">
        <v>149.90899999999999</v>
      </c>
      <c r="E97" s="300">
        <v>0</v>
      </c>
      <c r="F97" s="299">
        <v>0</v>
      </c>
      <c r="G97" s="4">
        <f t="shared" si="1"/>
        <v>0</v>
      </c>
      <c r="H97" s="301">
        <v>0</v>
      </c>
      <c r="I97" s="243"/>
    </row>
    <row r="98" spans="1:255" ht="13.5" thickBot="1" x14ac:dyDescent="0.25">
      <c r="A98" s="51" t="s">
        <v>903</v>
      </c>
      <c r="B98" s="108">
        <v>6171</v>
      </c>
      <c r="C98" s="83">
        <v>0</v>
      </c>
      <c r="D98" s="259">
        <v>293.2</v>
      </c>
      <c r="E98" s="206">
        <v>292815.2</v>
      </c>
      <c r="F98" s="83">
        <v>0</v>
      </c>
      <c r="G98" s="4">
        <f t="shared" si="1"/>
        <v>292815.2</v>
      </c>
      <c r="H98" s="84">
        <v>0</v>
      </c>
      <c r="I98" s="243"/>
    </row>
    <row r="99" spans="1:255" ht="13.5" thickBot="1" x14ac:dyDescent="0.25">
      <c r="A99" s="202" t="s">
        <v>904</v>
      </c>
      <c r="B99" s="203"/>
      <c r="C99" s="118">
        <f t="shared" ref="C99:H99" si="2">SUM(C8:C98)</f>
        <v>88813</v>
      </c>
      <c r="D99" s="256">
        <f t="shared" si="2"/>
        <v>209468.56400000004</v>
      </c>
      <c r="E99" s="118">
        <f t="shared" si="2"/>
        <v>179490283.87999997</v>
      </c>
      <c r="F99" s="118">
        <f t="shared" si="2"/>
        <v>19327831.220000003</v>
      </c>
      <c r="G99" s="118">
        <f t="shared" si="2"/>
        <v>69155667.660000026</v>
      </c>
      <c r="H99" s="118">
        <f t="shared" si="2"/>
        <v>91006785</v>
      </c>
      <c r="I99" s="302"/>
    </row>
    <row r="100" spans="1:255" ht="13.5" thickBot="1" x14ac:dyDescent="0.25">
      <c r="A100" s="260"/>
      <c r="B100" s="261"/>
      <c r="C100" s="262"/>
      <c r="D100" s="263"/>
      <c r="E100" s="262"/>
      <c r="F100" s="262"/>
      <c r="G100" s="262"/>
      <c r="H100" s="262"/>
      <c r="I100" s="243"/>
    </row>
    <row r="101" spans="1:255" ht="13.5" thickBot="1" x14ac:dyDescent="0.25">
      <c r="A101" s="121"/>
      <c r="B101" s="271"/>
      <c r="C101" s="112" t="s">
        <v>134</v>
      </c>
      <c r="D101" s="272" t="s">
        <v>1</v>
      </c>
      <c r="E101" s="112" t="s">
        <v>421</v>
      </c>
      <c r="F101" s="112" t="s">
        <v>422</v>
      </c>
      <c r="G101" s="112"/>
      <c r="H101" s="273"/>
      <c r="I101" s="243"/>
    </row>
    <row r="102" spans="1:255" ht="13.5" thickBot="1" x14ac:dyDescent="0.25">
      <c r="A102" s="202" t="s">
        <v>299</v>
      </c>
      <c r="B102" s="274" t="s">
        <v>61</v>
      </c>
      <c r="C102" s="128" t="s">
        <v>135</v>
      </c>
      <c r="D102" s="275" t="s">
        <v>2</v>
      </c>
      <c r="E102" s="128" t="s">
        <v>3</v>
      </c>
      <c r="F102" s="128" t="s">
        <v>5</v>
      </c>
      <c r="G102" s="128" t="s">
        <v>6</v>
      </c>
      <c r="H102" s="276" t="s">
        <v>7</v>
      </c>
      <c r="I102" s="243"/>
    </row>
    <row r="103" spans="1:255" ht="13.5" thickBot="1" x14ac:dyDescent="0.25">
      <c r="A103" s="277" t="s">
        <v>906</v>
      </c>
      <c r="B103" s="278"/>
      <c r="C103" s="113" t="s">
        <v>566</v>
      </c>
      <c r="D103" s="279" t="s">
        <v>566</v>
      </c>
      <c r="E103" s="113" t="s">
        <v>567</v>
      </c>
      <c r="F103" s="113" t="s">
        <v>567</v>
      </c>
      <c r="G103" s="113" t="s">
        <v>567</v>
      </c>
      <c r="H103" s="280" t="s">
        <v>567</v>
      </c>
      <c r="I103" s="243"/>
    </row>
    <row r="104" spans="1:255" ht="13.5" thickBot="1" x14ac:dyDescent="0.25">
      <c r="A104" s="61"/>
      <c r="B104" s="107"/>
      <c r="C104" s="2"/>
      <c r="D104" s="257"/>
      <c r="E104" s="130"/>
      <c r="F104" s="2"/>
      <c r="G104" s="2"/>
      <c r="H104" s="28"/>
    </row>
    <row r="105" spans="1:255" x14ac:dyDescent="0.2">
      <c r="A105" s="81" t="s">
        <v>910</v>
      </c>
      <c r="B105" s="304">
        <v>2143</v>
      </c>
      <c r="C105" s="267">
        <v>0</v>
      </c>
      <c r="D105" s="268">
        <v>11</v>
      </c>
      <c r="E105" s="269">
        <v>10470.1</v>
      </c>
      <c r="F105" s="267">
        <v>0</v>
      </c>
      <c r="G105" s="41">
        <f>SUM(E105-F105)</f>
        <v>10470.1</v>
      </c>
      <c r="H105" s="270">
        <v>0</v>
      </c>
    </row>
    <row r="106" spans="1:255" s="242" customFormat="1" x14ac:dyDescent="0.2">
      <c r="A106" s="66" t="s">
        <v>402</v>
      </c>
      <c r="B106" s="104">
        <v>2212</v>
      </c>
      <c r="C106" s="3">
        <v>3872</v>
      </c>
      <c r="D106" s="264">
        <v>6402.5</v>
      </c>
      <c r="E106" s="120">
        <v>6321599.3499999996</v>
      </c>
      <c r="F106" s="3">
        <v>0</v>
      </c>
      <c r="G106" s="3">
        <f>SUM(E106-F106)</f>
        <v>6321599.3499999996</v>
      </c>
      <c r="H106" s="30"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x14ac:dyDescent="0.2">
      <c r="A107" s="66" t="s">
        <v>645</v>
      </c>
      <c r="B107" s="104">
        <v>2223</v>
      </c>
      <c r="C107" s="3">
        <v>0</v>
      </c>
      <c r="D107" s="264">
        <v>0</v>
      </c>
      <c r="E107" s="120">
        <v>6733</v>
      </c>
      <c r="F107" s="3">
        <v>0</v>
      </c>
      <c r="G107" s="7">
        <f>SUM(E107-F107)</f>
        <v>6733</v>
      </c>
      <c r="H107" s="30"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x14ac:dyDescent="0.2">
      <c r="A108" s="68" t="s">
        <v>646</v>
      </c>
      <c r="B108" s="105">
        <v>2229</v>
      </c>
      <c r="C108" s="4">
        <v>243.7</v>
      </c>
      <c r="D108" s="254">
        <v>258.3</v>
      </c>
      <c r="E108" s="116">
        <v>120156</v>
      </c>
      <c r="F108" s="4">
        <v>0</v>
      </c>
      <c r="G108" s="4">
        <f t="shared" ref="G108:G127" si="3">SUM(E108-F108)</f>
        <v>120156</v>
      </c>
      <c r="H108" s="32"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x14ac:dyDescent="0.2">
      <c r="A109" s="68" t="s">
        <v>730</v>
      </c>
      <c r="B109" s="105">
        <v>2321</v>
      </c>
      <c r="C109" s="4">
        <v>0</v>
      </c>
      <c r="D109" s="254">
        <v>150</v>
      </c>
      <c r="E109" s="116">
        <v>0</v>
      </c>
      <c r="F109" s="4">
        <v>0</v>
      </c>
      <c r="G109" s="4">
        <f t="shared" si="3"/>
        <v>0</v>
      </c>
      <c r="H109" s="32"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x14ac:dyDescent="0.2">
      <c r="A110" s="68" t="s">
        <v>301</v>
      </c>
      <c r="B110" s="105">
        <v>3111</v>
      </c>
      <c r="C110" s="4">
        <v>1817</v>
      </c>
      <c r="D110" s="254">
        <v>4171.4650000000001</v>
      </c>
      <c r="E110" s="116">
        <v>3478290.13</v>
      </c>
      <c r="F110" s="4">
        <v>104465</v>
      </c>
      <c r="G110" s="4">
        <f t="shared" si="3"/>
        <v>3373825.13</v>
      </c>
      <c r="H110" s="32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x14ac:dyDescent="0.2">
      <c r="A111" s="68" t="s">
        <v>302</v>
      </c>
      <c r="B111" s="105">
        <v>3113</v>
      </c>
      <c r="C111" s="4">
        <v>2449</v>
      </c>
      <c r="D111" s="254">
        <v>2449</v>
      </c>
      <c r="E111" s="116">
        <v>1276640.79</v>
      </c>
      <c r="F111" s="4">
        <v>0</v>
      </c>
      <c r="G111" s="4">
        <f t="shared" si="3"/>
        <v>1276640.79</v>
      </c>
      <c r="H111" s="32"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x14ac:dyDescent="0.2">
      <c r="A112" s="68" t="s">
        <v>907</v>
      </c>
      <c r="B112" s="105">
        <v>3319</v>
      </c>
      <c r="C112" s="4">
        <v>0</v>
      </c>
      <c r="D112" s="254">
        <v>0</v>
      </c>
      <c r="E112" s="116">
        <v>60</v>
      </c>
      <c r="F112" s="4">
        <v>0</v>
      </c>
      <c r="G112" s="4">
        <f t="shared" si="3"/>
        <v>60</v>
      </c>
      <c r="H112" s="32"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x14ac:dyDescent="0.2">
      <c r="A113" s="68" t="s">
        <v>407</v>
      </c>
      <c r="B113" s="105">
        <v>3322</v>
      </c>
      <c r="C113" s="4">
        <v>0</v>
      </c>
      <c r="D113" s="254">
        <v>943.58299999999997</v>
      </c>
      <c r="E113" s="116">
        <v>771013</v>
      </c>
      <c r="F113" s="4">
        <v>158000</v>
      </c>
      <c r="G113" s="4">
        <f t="shared" si="3"/>
        <v>613013</v>
      </c>
      <c r="H113" s="32"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x14ac:dyDescent="0.2">
      <c r="A114" s="68" t="s">
        <v>408</v>
      </c>
      <c r="B114" s="105">
        <v>3341</v>
      </c>
      <c r="C114" s="4">
        <v>30</v>
      </c>
      <c r="D114" s="254">
        <v>30</v>
      </c>
      <c r="E114" s="116">
        <v>0</v>
      </c>
      <c r="F114" s="4">
        <v>0</v>
      </c>
      <c r="G114" s="4">
        <f t="shared" si="3"/>
        <v>0</v>
      </c>
      <c r="H114" s="32"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x14ac:dyDescent="0.2">
      <c r="A115" s="68" t="s">
        <v>409</v>
      </c>
      <c r="B115" s="105">
        <v>3392</v>
      </c>
      <c r="C115" s="4">
        <v>0</v>
      </c>
      <c r="D115" s="254">
        <v>3352.5</v>
      </c>
      <c r="E115" s="116">
        <v>1764002.77</v>
      </c>
      <c r="F115" s="4">
        <v>0</v>
      </c>
      <c r="G115" s="4">
        <f t="shared" si="3"/>
        <v>1764002.77</v>
      </c>
      <c r="H115" s="32"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x14ac:dyDescent="0.2">
      <c r="A116" s="68" t="s">
        <v>410</v>
      </c>
      <c r="B116" s="105">
        <v>3412</v>
      </c>
      <c r="C116" s="4">
        <v>1089</v>
      </c>
      <c r="D116" s="254">
        <v>3214</v>
      </c>
      <c r="E116" s="116">
        <v>2159005.64</v>
      </c>
      <c r="F116" s="4">
        <v>0</v>
      </c>
      <c r="G116" s="4">
        <f t="shared" si="3"/>
        <v>2159005.64</v>
      </c>
      <c r="H116" s="32"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x14ac:dyDescent="0.2">
      <c r="A117" s="68" t="s">
        <v>411</v>
      </c>
      <c r="B117" s="105">
        <v>3429</v>
      </c>
      <c r="C117" s="4">
        <v>303</v>
      </c>
      <c r="D117" s="254">
        <v>323</v>
      </c>
      <c r="E117" s="116">
        <v>301479.2</v>
      </c>
      <c r="F117" s="4">
        <v>0</v>
      </c>
      <c r="G117" s="4">
        <f t="shared" si="3"/>
        <v>301479.2</v>
      </c>
      <c r="H117" s="32"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x14ac:dyDescent="0.2">
      <c r="A118" s="68" t="s">
        <v>412</v>
      </c>
      <c r="B118" s="105">
        <v>3631</v>
      </c>
      <c r="C118" s="4">
        <v>726</v>
      </c>
      <c r="D118" s="254">
        <v>1233</v>
      </c>
      <c r="E118" s="116">
        <v>869568.95</v>
      </c>
      <c r="F118" s="4">
        <v>0</v>
      </c>
      <c r="G118" s="4">
        <f t="shared" si="3"/>
        <v>869568.95</v>
      </c>
      <c r="H118" s="32"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x14ac:dyDescent="0.2">
      <c r="A119" s="68" t="s">
        <v>413</v>
      </c>
      <c r="B119" s="105">
        <v>3632</v>
      </c>
      <c r="C119" s="4">
        <v>1452</v>
      </c>
      <c r="D119" s="254">
        <v>2462</v>
      </c>
      <c r="E119" s="116">
        <v>1716213.9</v>
      </c>
      <c r="F119" s="4">
        <v>0</v>
      </c>
      <c r="G119" s="4">
        <f t="shared" si="3"/>
        <v>1716213.9</v>
      </c>
      <c r="H119" s="32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x14ac:dyDescent="0.2">
      <c r="A120" s="68" t="s">
        <v>414</v>
      </c>
      <c r="B120" s="105">
        <v>3639</v>
      </c>
      <c r="C120" s="4">
        <v>354</v>
      </c>
      <c r="D120" s="254">
        <v>579</v>
      </c>
      <c r="E120" s="116">
        <v>165095.57999999999</v>
      </c>
      <c r="F120" s="4">
        <v>0</v>
      </c>
      <c r="G120" s="4">
        <f t="shared" si="3"/>
        <v>165095.57999999999</v>
      </c>
      <c r="H120" s="32">
        <v>0</v>
      </c>
    </row>
    <row r="121" spans="1:255" x14ac:dyDescent="0.2">
      <c r="A121" s="68" t="s">
        <v>733</v>
      </c>
      <c r="B121" s="105">
        <v>3725</v>
      </c>
      <c r="C121" s="4">
        <v>200</v>
      </c>
      <c r="D121" s="254">
        <v>200</v>
      </c>
      <c r="E121" s="116">
        <v>97708</v>
      </c>
      <c r="F121" s="4">
        <v>0</v>
      </c>
      <c r="G121" s="4">
        <f t="shared" si="3"/>
        <v>97708</v>
      </c>
      <c r="H121" s="32">
        <v>0</v>
      </c>
    </row>
    <row r="122" spans="1:255" x14ac:dyDescent="0.2">
      <c r="A122" s="68" t="s">
        <v>908</v>
      </c>
      <c r="B122" s="105">
        <v>3727</v>
      </c>
      <c r="C122" s="4">
        <v>0</v>
      </c>
      <c r="D122" s="254">
        <v>300</v>
      </c>
      <c r="E122" s="116">
        <v>0</v>
      </c>
      <c r="F122" s="4">
        <v>0</v>
      </c>
      <c r="G122" s="4">
        <f>SUM(E122-F122)</f>
        <v>0</v>
      </c>
      <c r="H122" s="32">
        <v>0</v>
      </c>
    </row>
    <row r="123" spans="1:255" x14ac:dyDescent="0.2">
      <c r="A123" s="68" t="s">
        <v>416</v>
      </c>
      <c r="B123" s="105">
        <v>3745</v>
      </c>
      <c r="C123" s="4">
        <v>5944</v>
      </c>
      <c r="D123" s="254">
        <v>8073.7</v>
      </c>
      <c r="E123" s="116">
        <v>3541827.92</v>
      </c>
      <c r="F123" s="4">
        <v>0</v>
      </c>
      <c r="G123" s="4">
        <f t="shared" si="3"/>
        <v>3541827.92</v>
      </c>
      <c r="H123" s="32">
        <v>0</v>
      </c>
    </row>
    <row r="124" spans="1:255" x14ac:dyDescent="0.2">
      <c r="A124" s="68" t="s">
        <v>417</v>
      </c>
      <c r="B124" s="105">
        <v>5311</v>
      </c>
      <c r="C124" s="4">
        <v>20</v>
      </c>
      <c r="D124" s="254">
        <v>20</v>
      </c>
      <c r="E124" s="116">
        <v>958</v>
      </c>
      <c r="F124" s="4">
        <v>0</v>
      </c>
      <c r="G124" s="4">
        <f t="shared" si="3"/>
        <v>958</v>
      </c>
      <c r="H124" s="32">
        <v>0</v>
      </c>
    </row>
    <row r="125" spans="1:255" x14ac:dyDescent="0.2">
      <c r="A125" s="68" t="s">
        <v>909</v>
      </c>
      <c r="B125" s="105">
        <v>5399</v>
      </c>
      <c r="C125" s="4">
        <v>0</v>
      </c>
      <c r="D125" s="254">
        <v>0</v>
      </c>
      <c r="E125" s="116">
        <v>17257</v>
      </c>
      <c r="F125" s="4">
        <v>0</v>
      </c>
      <c r="G125" s="4">
        <f t="shared" si="3"/>
        <v>17257</v>
      </c>
      <c r="H125" s="32">
        <v>0</v>
      </c>
    </row>
    <row r="126" spans="1:255" x14ac:dyDescent="0.2">
      <c r="A126" s="68" t="s">
        <v>418</v>
      </c>
      <c r="B126" s="105">
        <v>5512</v>
      </c>
      <c r="C126" s="4">
        <v>80</v>
      </c>
      <c r="D126" s="254">
        <v>90.5</v>
      </c>
      <c r="E126" s="116">
        <v>138570.01</v>
      </c>
      <c r="F126" s="4">
        <v>31500</v>
      </c>
      <c r="G126" s="4">
        <f t="shared" si="3"/>
        <v>107070.01000000001</v>
      </c>
      <c r="H126" s="32">
        <v>0</v>
      </c>
    </row>
    <row r="127" spans="1:255" ht="13.5" thickBot="1" x14ac:dyDescent="0.25">
      <c r="A127" s="68" t="s">
        <v>419</v>
      </c>
      <c r="B127" s="105">
        <v>6171</v>
      </c>
      <c r="C127" s="4">
        <v>515</v>
      </c>
      <c r="D127" s="254">
        <v>1051.4739999999999</v>
      </c>
      <c r="E127" s="116">
        <v>593715.51</v>
      </c>
      <c r="F127" s="4">
        <v>0</v>
      </c>
      <c r="G127" s="4">
        <f t="shared" si="3"/>
        <v>593715.51</v>
      </c>
      <c r="H127" s="32">
        <v>0</v>
      </c>
    </row>
    <row r="128" spans="1:255" ht="13.5" thickBot="1" x14ac:dyDescent="0.25">
      <c r="A128" s="202" t="s">
        <v>912</v>
      </c>
      <c r="B128" s="203"/>
      <c r="C128" s="256">
        <f t="shared" ref="C128:H128" si="4">SUM(C105:C127)</f>
        <v>19094.7</v>
      </c>
      <c r="D128" s="256">
        <f t="shared" si="4"/>
        <v>35315.021999999997</v>
      </c>
      <c r="E128" s="256">
        <f t="shared" si="4"/>
        <v>23350364.849999994</v>
      </c>
      <c r="F128" s="256">
        <f t="shared" si="4"/>
        <v>293965</v>
      </c>
      <c r="G128" s="256">
        <f t="shared" si="4"/>
        <v>23056399.849999994</v>
      </c>
      <c r="H128" s="256">
        <f t="shared" si="4"/>
        <v>0</v>
      </c>
      <c r="I128" s="243"/>
    </row>
    <row r="130" spans="1:5" x14ac:dyDescent="0.2">
      <c r="E130" s="249"/>
    </row>
    <row r="132" spans="1:5" x14ac:dyDescent="0.2">
      <c r="A132" t="s">
        <v>911</v>
      </c>
    </row>
  </sheetData>
  <pageMargins left="0.7" right="0.7" top="0.78740157499999996" bottom="0.78740157499999996" header="0.3" footer="0.3"/>
  <pageSetup paperSize="9" scale="91" fitToHeight="0" orientation="landscape" r:id="rId1"/>
  <rowBreaks count="3" manualBreakCount="3">
    <brk id="42" max="7" man="1"/>
    <brk id="84" max="7" man="1"/>
    <brk id="100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7"/>
  <sheetViews>
    <sheetView topLeftCell="A94" zoomScaleNormal="100" zoomScaleSheetLayoutView="100" workbookViewId="0">
      <selection activeCell="E126" sqref="E126"/>
    </sheetView>
  </sheetViews>
  <sheetFormatPr defaultRowHeight="12.75" x14ac:dyDescent="0.2"/>
  <cols>
    <col min="1" max="1" width="43.42578125" customWidth="1"/>
    <col min="2" max="2" width="8.42578125" style="92" customWidth="1"/>
    <col min="3" max="3" width="15.7109375" customWidth="1"/>
    <col min="4" max="4" width="15.7109375" style="249" customWidth="1"/>
    <col min="5" max="8" width="15.7109375" customWidth="1"/>
    <col min="9" max="9" width="20.5703125" style="306" hidden="1" customWidth="1"/>
    <col min="10" max="10" width="17.140625" hidden="1" customWidth="1"/>
  </cols>
  <sheetData>
    <row r="1" spans="1:9" x14ac:dyDescent="0.2">
      <c r="A1" s="48" t="s">
        <v>743</v>
      </c>
    </row>
    <row r="2" spans="1:9" ht="13.5" thickBot="1" x14ac:dyDescent="0.25"/>
    <row r="3" spans="1:9" x14ac:dyDescent="0.2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9" x14ac:dyDescent="0.2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9" ht="13.5" thickBot="1" x14ac:dyDescent="0.25">
      <c r="A5" s="57"/>
      <c r="B5" s="103"/>
      <c r="C5" s="58" t="s">
        <v>567</v>
      </c>
      <c r="D5" s="252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9" x14ac:dyDescent="0.2">
      <c r="A6" s="121" t="s">
        <v>913</v>
      </c>
      <c r="B6" s="109"/>
      <c r="C6" s="78"/>
      <c r="D6" s="253"/>
      <c r="E6" s="114"/>
      <c r="F6" s="78"/>
      <c r="G6" s="78"/>
      <c r="H6" s="79"/>
    </row>
    <row r="7" spans="1:9" x14ac:dyDescent="0.2">
      <c r="A7" s="68" t="s">
        <v>945</v>
      </c>
      <c r="B7" s="105">
        <v>2143</v>
      </c>
      <c r="C7" s="4">
        <v>30000</v>
      </c>
      <c r="D7" s="254">
        <v>0</v>
      </c>
      <c r="E7" s="116">
        <v>0</v>
      </c>
      <c r="F7" s="4">
        <v>0</v>
      </c>
      <c r="G7" s="4">
        <f t="shared" ref="G7:G38" si="0">SUM(E7-F7)</f>
        <v>0</v>
      </c>
      <c r="H7" s="32">
        <v>0</v>
      </c>
      <c r="I7" s="307"/>
    </row>
    <row r="8" spans="1:9" x14ac:dyDescent="0.2">
      <c r="A8" s="68" t="s">
        <v>949</v>
      </c>
      <c r="B8" s="105">
        <v>2212</v>
      </c>
      <c r="C8" s="4">
        <v>0</v>
      </c>
      <c r="D8" s="254">
        <v>712948</v>
      </c>
      <c r="E8" s="116">
        <v>712497.36</v>
      </c>
      <c r="F8" s="4">
        <v>0</v>
      </c>
      <c r="G8" s="4">
        <f t="shared" si="0"/>
        <v>712497.36</v>
      </c>
      <c r="H8" s="32">
        <v>0</v>
      </c>
      <c r="I8" s="307"/>
    </row>
    <row r="9" spans="1:9" x14ac:dyDescent="0.2">
      <c r="A9" s="68" t="s">
        <v>954</v>
      </c>
      <c r="B9" s="105">
        <v>2212</v>
      </c>
      <c r="C9" s="4">
        <v>0</v>
      </c>
      <c r="D9" s="254">
        <v>8000</v>
      </c>
      <c r="E9" s="116">
        <v>7719.5</v>
      </c>
      <c r="F9" s="4">
        <v>0</v>
      </c>
      <c r="G9" s="4">
        <f t="shared" si="0"/>
        <v>7719.5</v>
      </c>
      <c r="H9" s="32">
        <v>0</v>
      </c>
      <c r="I9" s="307" t="s">
        <v>991</v>
      </c>
    </row>
    <row r="10" spans="1:9" x14ac:dyDescent="0.2">
      <c r="A10" s="68" t="s">
        <v>955</v>
      </c>
      <c r="B10" s="105">
        <v>2212</v>
      </c>
      <c r="C10" s="4">
        <v>0</v>
      </c>
      <c r="D10" s="254">
        <v>0</v>
      </c>
      <c r="E10" s="116">
        <v>-11335</v>
      </c>
      <c r="F10" s="4">
        <v>0</v>
      </c>
      <c r="G10" s="4">
        <f t="shared" si="0"/>
        <v>-11335</v>
      </c>
      <c r="H10" s="32">
        <v>0</v>
      </c>
      <c r="I10" s="307"/>
    </row>
    <row r="11" spans="1:9" x14ac:dyDescent="0.2">
      <c r="A11" s="68" t="s">
        <v>957</v>
      </c>
      <c r="B11" s="105">
        <v>2212</v>
      </c>
      <c r="C11" s="4">
        <v>0</v>
      </c>
      <c r="D11" s="254">
        <v>185500</v>
      </c>
      <c r="E11" s="116">
        <v>185493</v>
      </c>
      <c r="F11" s="4">
        <v>0</v>
      </c>
      <c r="G11" s="4">
        <f t="shared" si="0"/>
        <v>185493</v>
      </c>
      <c r="H11" s="32">
        <v>0</v>
      </c>
      <c r="I11" s="307"/>
    </row>
    <row r="12" spans="1:9" x14ac:dyDescent="0.2">
      <c r="A12" s="68" t="s">
        <v>835</v>
      </c>
      <c r="B12" s="105">
        <v>2212</v>
      </c>
      <c r="C12" s="4">
        <v>0</v>
      </c>
      <c r="D12" s="254">
        <v>519000</v>
      </c>
      <c r="E12" s="116">
        <v>604286.85</v>
      </c>
      <c r="F12" s="4">
        <v>0</v>
      </c>
      <c r="G12" s="4">
        <f t="shared" si="0"/>
        <v>604286.85</v>
      </c>
      <c r="H12" s="32">
        <v>0</v>
      </c>
      <c r="I12" s="307"/>
    </row>
    <row r="13" spans="1:9" x14ac:dyDescent="0.2">
      <c r="A13" s="68" t="s">
        <v>837</v>
      </c>
      <c r="B13" s="105">
        <v>2212</v>
      </c>
      <c r="C13" s="4">
        <v>0</v>
      </c>
      <c r="D13" s="254">
        <v>9500</v>
      </c>
      <c r="E13" s="116">
        <v>9430</v>
      </c>
      <c r="F13" s="4">
        <v>0</v>
      </c>
      <c r="G13" s="4">
        <f t="shared" si="0"/>
        <v>9430</v>
      </c>
      <c r="H13" s="32">
        <v>0</v>
      </c>
      <c r="I13" s="307"/>
    </row>
    <row r="14" spans="1:9" x14ac:dyDescent="0.2">
      <c r="A14" s="231" t="s">
        <v>967</v>
      </c>
      <c r="B14" s="105">
        <v>2212</v>
      </c>
      <c r="C14" s="4">
        <v>0</v>
      </c>
      <c r="D14" s="254">
        <v>100000</v>
      </c>
      <c r="E14" s="116">
        <v>36300</v>
      </c>
      <c r="F14" s="4">
        <v>0</v>
      </c>
      <c r="G14" s="4">
        <f t="shared" si="0"/>
        <v>36300</v>
      </c>
      <c r="H14" s="32">
        <v>0</v>
      </c>
      <c r="I14" s="307"/>
    </row>
    <row r="15" spans="1:9" x14ac:dyDescent="0.2">
      <c r="A15" s="68" t="s">
        <v>976</v>
      </c>
      <c r="B15" s="105">
        <v>2212</v>
      </c>
      <c r="C15" s="4">
        <v>0</v>
      </c>
      <c r="D15" s="254">
        <v>30000</v>
      </c>
      <c r="E15" s="116">
        <v>29995.9</v>
      </c>
      <c r="F15" s="4">
        <v>0</v>
      </c>
      <c r="G15" s="4">
        <f t="shared" si="0"/>
        <v>29995.9</v>
      </c>
      <c r="H15" s="32">
        <v>0</v>
      </c>
      <c r="I15" s="307"/>
    </row>
    <row r="16" spans="1:9" x14ac:dyDescent="0.2">
      <c r="A16" s="68" t="s">
        <v>977</v>
      </c>
      <c r="B16" s="105">
        <v>2212</v>
      </c>
      <c r="C16" s="4">
        <v>0</v>
      </c>
      <c r="D16" s="254">
        <v>140000</v>
      </c>
      <c r="E16" s="116">
        <v>36300</v>
      </c>
      <c r="F16" s="4">
        <v>0</v>
      </c>
      <c r="G16" s="4">
        <f t="shared" si="0"/>
        <v>36300</v>
      </c>
      <c r="H16" s="32">
        <v>0</v>
      </c>
      <c r="I16" s="308"/>
    </row>
    <row r="17" spans="1:9" x14ac:dyDescent="0.2">
      <c r="A17" s="68" t="s">
        <v>979</v>
      </c>
      <c r="B17" s="105">
        <v>2212</v>
      </c>
      <c r="C17" s="4">
        <v>0</v>
      </c>
      <c r="D17" s="254">
        <v>147000</v>
      </c>
      <c r="E17" s="116">
        <v>0</v>
      </c>
      <c r="F17" s="4">
        <v>0</v>
      </c>
      <c r="G17" s="4">
        <f t="shared" si="0"/>
        <v>0</v>
      </c>
      <c r="H17" s="32">
        <v>0</v>
      </c>
      <c r="I17" s="308"/>
    </row>
    <row r="18" spans="1:9" x14ac:dyDescent="0.2">
      <c r="A18" s="68" t="s">
        <v>980</v>
      </c>
      <c r="B18" s="105">
        <v>2212</v>
      </c>
      <c r="C18" s="4">
        <v>0</v>
      </c>
      <c r="D18" s="254">
        <v>11000</v>
      </c>
      <c r="E18" s="116">
        <v>11000</v>
      </c>
      <c r="F18" s="4">
        <v>0</v>
      </c>
      <c r="G18" s="4">
        <f t="shared" si="0"/>
        <v>11000</v>
      </c>
      <c r="H18" s="32">
        <v>0</v>
      </c>
      <c r="I18" s="308"/>
    </row>
    <row r="19" spans="1:9" x14ac:dyDescent="0.2">
      <c r="A19" s="68" t="s">
        <v>958</v>
      </c>
      <c r="B19" s="105">
        <v>2219</v>
      </c>
      <c r="C19" s="4">
        <v>0</v>
      </c>
      <c r="D19" s="254">
        <v>329300</v>
      </c>
      <c r="E19" s="116">
        <v>328454</v>
      </c>
      <c r="F19" s="4">
        <v>0</v>
      </c>
      <c r="G19" s="4">
        <f t="shared" si="0"/>
        <v>328454</v>
      </c>
      <c r="H19" s="32">
        <v>0</v>
      </c>
      <c r="I19" s="308"/>
    </row>
    <row r="20" spans="1:9" x14ac:dyDescent="0.2">
      <c r="A20" s="68" t="s">
        <v>915</v>
      </c>
      <c r="B20" s="105">
        <v>2310</v>
      </c>
      <c r="C20" s="4">
        <v>0</v>
      </c>
      <c r="D20" s="254">
        <v>1000200</v>
      </c>
      <c r="E20" s="116">
        <v>1000200</v>
      </c>
      <c r="F20" s="4">
        <v>0</v>
      </c>
      <c r="G20" s="4">
        <f t="shared" si="0"/>
        <v>1000200</v>
      </c>
      <c r="H20" s="32">
        <v>0</v>
      </c>
      <c r="I20" s="309"/>
    </row>
    <row r="21" spans="1:9" x14ac:dyDescent="0.2">
      <c r="A21" s="68" t="s">
        <v>916</v>
      </c>
      <c r="B21" s="105">
        <v>2310</v>
      </c>
      <c r="C21" s="4">
        <v>0</v>
      </c>
      <c r="D21" s="254">
        <v>355104</v>
      </c>
      <c r="E21" s="116">
        <v>355104</v>
      </c>
      <c r="F21" s="4">
        <v>0</v>
      </c>
      <c r="G21" s="4">
        <f t="shared" si="0"/>
        <v>355104</v>
      </c>
      <c r="H21" s="32">
        <v>0</v>
      </c>
      <c r="I21" s="309"/>
    </row>
    <row r="22" spans="1:9" x14ac:dyDescent="0.2">
      <c r="A22" s="68" t="s">
        <v>917</v>
      </c>
      <c r="B22" s="105">
        <v>2310</v>
      </c>
      <c r="C22" s="4">
        <v>0</v>
      </c>
      <c r="D22" s="254">
        <v>456363</v>
      </c>
      <c r="E22" s="116">
        <v>456363</v>
      </c>
      <c r="F22" s="4">
        <v>0</v>
      </c>
      <c r="G22" s="4">
        <f t="shared" si="0"/>
        <v>456363</v>
      </c>
      <c r="H22" s="32">
        <v>0</v>
      </c>
      <c r="I22" s="309"/>
    </row>
    <row r="23" spans="1:9" x14ac:dyDescent="0.2">
      <c r="A23" s="68" t="s">
        <v>918</v>
      </c>
      <c r="B23" s="105">
        <v>2310</v>
      </c>
      <c r="C23" s="4">
        <v>0</v>
      </c>
      <c r="D23" s="254">
        <v>2159700</v>
      </c>
      <c r="E23" s="116">
        <v>2159700</v>
      </c>
      <c r="F23" s="4">
        <v>0</v>
      </c>
      <c r="G23" s="4">
        <f t="shared" si="0"/>
        <v>2159700</v>
      </c>
      <c r="H23" s="32">
        <v>0</v>
      </c>
      <c r="I23" s="309"/>
    </row>
    <row r="24" spans="1:9" x14ac:dyDescent="0.2">
      <c r="A24" s="68" t="s">
        <v>919</v>
      </c>
      <c r="B24" s="105">
        <v>2310</v>
      </c>
      <c r="C24" s="4">
        <v>0</v>
      </c>
      <c r="D24" s="254">
        <v>432585</v>
      </c>
      <c r="E24" s="116">
        <v>432585</v>
      </c>
      <c r="F24" s="4">
        <v>0</v>
      </c>
      <c r="G24" s="4">
        <f t="shared" si="0"/>
        <v>432585</v>
      </c>
      <c r="H24" s="32">
        <v>0</v>
      </c>
      <c r="I24" s="310"/>
    </row>
    <row r="25" spans="1:9" x14ac:dyDescent="0.2">
      <c r="A25" s="68" t="s">
        <v>754</v>
      </c>
      <c r="B25" s="105">
        <v>2310</v>
      </c>
      <c r="C25" s="4">
        <v>0</v>
      </c>
      <c r="D25" s="254">
        <v>777000</v>
      </c>
      <c r="E25" s="116">
        <v>777000</v>
      </c>
      <c r="F25" s="4">
        <v>0</v>
      </c>
      <c r="G25" s="4">
        <f t="shared" si="0"/>
        <v>777000</v>
      </c>
      <c r="H25" s="32">
        <v>0</v>
      </c>
      <c r="I25" s="309"/>
    </row>
    <row r="26" spans="1:9" x14ac:dyDescent="0.2">
      <c r="A26" s="68" t="s">
        <v>920</v>
      </c>
      <c r="B26" s="105">
        <v>2310</v>
      </c>
      <c r="C26" s="4">
        <v>0</v>
      </c>
      <c r="D26" s="254">
        <v>8000</v>
      </c>
      <c r="E26" s="116">
        <v>8000</v>
      </c>
      <c r="F26" s="4">
        <v>0</v>
      </c>
      <c r="G26" s="4">
        <f t="shared" si="0"/>
        <v>8000</v>
      </c>
      <c r="H26" s="32">
        <v>0</v>
      </c>
      <c r="I26" s="309"/>
    </row>
    <row r="27" spans="1:9" x14ac:dyDescent="0.2">
      <c r="A27" s="68" t="s">
        <v>758</v>
      </c>
      <c r="B27" s="105">
        <v>2310</v>
      </c>
      <c r="C27" s="4">
        <v>0</v>
      </c>
      <c r="D27" s="254">
        <v>1095599</v>
      </c>
      <c r="E27" s="116">
        <v>1095599</v>
      </c>
      <c r="F27" s="4">
        <v>0</v>
      </c>
      <c r="G27" s="4">
        <f t="shared" si="0"/>
        <v>1095599</v>
      </c>
      <c r="H27" s="32">
        <v>0</v>
      </c>
      <c r="I27" s="309"/>
    </row>
    <row r="28" spans="1:9" x14ac:dyDescent="0.2">
      <c r="A28" s="68" t="s">
        <v>921</v>
      </c>
      <c r="B28" s="105">
        <v>2310</v>
      </c>
      <c r="C28" s="4">
        <v>0</v>
      </c>
      <c r="D28" s="254">
        <v>743449</v>
      </c>
      <c r="E28" s="116">
        <v>0</v>
      </c>
      <c r="F28" s="4">
        <v>0</v>
      </c>
      <c r="G28" s="4">
        <f t="shared" si="0"/>
        <v>0</v>
      </c>
      <c r="H28" s="32">
        <v>0</v>
      </c>
      <c r="I28" s="309"/>
    </row>
    <row r="29" spans="1:9" x14ac:dyDescent="0.2">
      <c r="A29" s="68" t="s">
        <v>949</v>
      </c>
      <c r="B29" s="105">
        <v>2310</v>
      </c>
      <c r="C29" s="4">
        <v>0</v>
      </c>
      <c r="D29" s="254">
        <v>7508</v>
      </c>
      <c r="E29" s="116">
        <v>4779.5</v>
      </c>
      <c r="F29" s="4">
        <v>0</v>
      </c>
      <c r="G29" s="4">
        <f t="shared" si="0"/>
        <v>4779.5</v>
      </c>
      <c r="H29" s="32">
        <v>0</v>
      </c>
      <c r="I29" s="308"/>
    </row>
    <row r="30" spans="1:9" x14ac:dyDescent="0.2">
      <c r="A30" s="68" t="s">
        <v>974</v>
      </c>
      <c r="B30" s="105">
        <v>2310</v>
      </c>
      <c r="C30" s="4">
        <v>0</v>
      </c>
      <c r="D30" s="254">
        <v>246000</v>
      </c>
      <c r="E30" s="116">
        <v>0</v>
      </c>
      <c r="F30" s="4">
        <v>0</v>
      </c>
      <c r="G30" s="4">
        <f t="shared" si="0"/>
        <v>0</v>
      </c>
      <c r="H30" s="32">
        <v>0</v>
      </c>
      <c r="I30" s="308"/>
    </row>
    <row r="31" spans="1:9" x14ac:dyDescent="0.2">
      <c r="A31" s="68" t="s">
        <v>922</v>
      </c>
      <c r="B31" s="105">
        <v>2321</v>
      </c>
      <c r="C31" s="4">
        <v>0</v>
      </c>
      <c r="D31" s="254">
        <v>768996</v>
      </c>
      <c r="E31" s="116">
        <v>768996</v>
      </c>
      <c r="F31" s="4">
        <v>0</v>
      </c>
      <c r="G31" s="4">
        <f t="shared" si="0"/>
        <v>768996</v>
      </c>
      <c r="H31" s="32">
        <v>0</v>
      </c>
      <c r="I31" s="309"/>
    </row>
    <row r="32" spans="1:9" x14ac:dyDescent="0.2">
      <c r="A32" s="68" t="s">
        <v>923</v>
      </c>
      <c r="B32" s="105">
        <v>2321</v>
      </c>
      <c r="C32" s="4">
        <v>0</v>
      </c>
      <c r="D32" s="254">
        <v>970891</v>
      </c>
      <c r="E32" s="116">
        <v>970891</v>
      </c>
      <c r="F32" s="4">
        <v>0</v>
      </c>
      <c r="G32" s="4">
        <f t="shared" si="0"/>
        <v>970891</v>
      </c>
      <c r="H32" s="32">
        <v>0</v>
      </c>
      <c r="I32" s="309"/>
    </row>
    <row r="33" spans="1:9" x14ac:dyDescent="0.2">
      <c r="A33" s="68" t="s">
        <v>924</v>
      </c>
      <c r="B33" s="105">
        <v>2321</v>
      </c>
      <c r="C33" s="4">
        <v>0</v>
      </c>
      <c r="D33" s="254">
        <v>183780</v>
      </c>
      <c r="E33" s="116">
        <v>183780</v>
      </c>
      <c r="F33" s="4">
        <v>0</v>
      </c>
      <c r="G33" s="4">
        <f t="shared" si="0"/>
        <v>183780</v>
      </c>
      <c r="H33" s="32">
        <v>0</v>
      </c>
      <c r="I33" s="309"/>
    </row>
    <row r="34" spans="1:9" x14ac:dyDescent="0.2">
      <c r="A34" s="68" t="s">
        <v>925</v>
      </c>
      <c r="B34" s="105">
        <v>2321</v>
      </c>
      <c r="C34" s="4">
        <v>0</v>
      </c>
      <c r="D34" s="254">
        <v>802220</v>
      </c>
      <c r="E34" s="116">
        <v>802220</v>
      </c>
      <c r="F34" s="4">
        <v>0</v>
      </c>
      <c r="G34" s="4">
        <f t="shared" si="0"/>
        <v>802220</v>
      </c>
      <c r="H34" s="32">
        <v>0</v>
      </c>
      <c r="I34" s="309"/>
    </row>
    <row r="35" spans="1:9" x14ac:dyDescent="0.2">
      <c r="A35" s="68" t="s">
        <v>927</v>
      </c>
      <c r="B35" s="105">
        <v>2321</v>
      </c>
      <c r="C35" s="4">
        <v>0</v>
      </c>
      <c r="D35" s="254">
        <v>2682774</v>
      </c>
      <c r="E35" s="116">
        <v>2682774</v>
      </c>
      <c r="F35" s="4">
        <v>0</v>
      </c>
      <c r="G35" s="4">
        <f t="shared" si="0"/>
        <v>2682774</v>
      </c>
      <c r="H35" s="32">
        <v>0</v>
      </c>
      <c r="I35" s="309"/>
    </row>
    <row r="36" spans="1:9" x14ac:dyDescent="0.2">
      <c r="A36" s="68" t="s">
        <v>928</v>
      </c>
      <c r="B36" s="105">
        <v>2321</v>
      </c>
      <c r="C36" s="4">
        <v>0</v>
      </c>
      <c r="D36" s="254">
        <v>70000</v>
      </c>
      <c r="E36" s="116">
        <v>70000</v>
      </c>
      <c r="F36" s="4">
        <v>0</v>
      </c>
      <c r="G36" s="4">
        <f t="shared" si="0"/>
        <v>70000</v>
      </c>
      <c r="H36" s="32">
        <v>0</v>
      </c>
      <c r="I36" s="309"/>
    </row>
    <row r="37" spans="1:9" x14ac:dyDescent="0.2">
      <c r="A37" s="68" t="s">
        <v>926</v>
      </c>
      <c r="B37" s="105">
        <v>2321</v>
      </c>
      <c r="C37" s="4">
        <v>0</v>
      </c>
      <c r="D37" s="254">
        <v>1932059</v>
      </c>
      <c r="E37" s="116">
        <v>1932059</v>
      </c>
      <c r="F37" s="4">
        <v>0</v>
      </c>
      <c r="G37" s="4">
        <f t="shared" si="0"/>
        <v>1932059</v>
      </c>
      <c r="H37" s="32">
        <v>0</v>
      </c>
      <c r="I37" s="311"/>
    </row>
    <row r="38" spans="1:9" x14ac:dyDescent="0.2">
      <c r="A38" s="68" t="s">
        <v>929</v>
      </c>
      <c r="B38" s="227">
        <v>2321</v>
      </c>
      <c r="C38" s="228">
        <v>0</v>
      </c>
      <c r="D38" s="255">
        <v>928280</v>
      </c>
      <c r="E38" s="229">
        <v>0</v>
      </c>
      <c r="F38" s="228">
        <v>0</v>
      </c>
      <c r="G38" s="4">
        <f t="shared" si="0"/>
        <v>0</v>
      </c>
      <c r="H38" s="230">
        <v>0</v>
      </c>
      <c r="I38" s="307"/>
    </row>
    <row r="39" spans="1:9" x14ac:dyDescent="0.2">
      <c r="A39" s="68" t="s">
        <v>949</v>
      </c>
      <c r="B39" s="105">
        <v>2321</v>
      </c>
      <c r="C39" s="4">
        <v>0</v>
      </c>
      <c r="D39" s="254">
        <v>27168</v>
      </c>
      <c r="E39" s="116">
        <v>26721.47</v>
      </c>
      <c r="F39" s="4">
        <v>0</v>
      </c>
      <c r="G39" s="4">
        <f t="shared" ref="G39:G70" si="1">SUM(E39-F39)</f>
        <v>26721.47</v>
      </c>
      <c r="H39" s="32">
        <v>0</v>
      </c>
      <c r="I39" s="307"/>
    </row>
    <row r="40" spans="1:9" x14ac:dyDescent="0.2">
      <c r="A40" s="68" t="s">
        <v>938</v>
      </c>
      <c r="B40" s="105">
        <v>3111</v>
      </c>
      <c r="C40" s="4">
        <v>0</v>
      </c>
      <c r="D40" s="254">
        <v>400000</v>
      </c>
      <c r="E40" s="116">
        <v>397570.55</v>
      </c>
      <c r="F40" s="4">
        <v>0</v>
      </c>
      <c r="G40" s="4">
        <f t="shared" si="1"/>
        <v>397570.55</v>
      </c>
      <c r="H40" s="32">
        <v>0</v>
      </c>
      <c r="I40" s="307"/>
    </row>
    <row r="41" spans="1:9" x14ac:dyDescent="0.2">
      <c r="A41" s="68" t="s">
        <v>603</v>
      </c>
      <c r="B41" s="105">
        <v>3111</v>
      </c>
      <c r="C41" s="4">
        <v>0</v>
      </c>
      <c r="D41" s="254">
        <v>3810466</v>
      </c>
      <c r="E41" s="116">
        <v>3794689.54</v>
      </c>
      <c r="F41" s="4">
        <v>2584560.6</v>
      </c>
      <c r="G41" s="4">
        <f t="shared" si="1"/>
        <v>1210128.94</v>
      </c>
      <c r="H41" s="32">
        <v>0</v>
      </c>
      <c r="I41" s="307"/>
    </row>
    <row r="42" spans="1:9" x14ac:dyDescent="0.2">
      <c r="A42" s="68" t="s">
        <v>956</v>
      </c>
      <c r="B42" s="105">
        <v>3111</v>
      </c>
      <c r="C42" s="4">
        <v>0</v>
      </c>
      <c r="D42" s="254">
        <v>5000000</v>
      </c>
      <c r="E42" s="116">
        <v>4819024.5999999996</v>
      </c>
      <c r="F42" s="4">
        <v>2504700</v>
      </c>
      <c r="G42" s="4">
        <f t="shared" si="1"/>
        <v>2314324.5999999996</v>
      </c>
      <c r="H42" s="32">
        <v>0</v>
      </c>
      <c r="I42" s="307"/>
    </row>
    <row r="43" spans="1:9" x14ac:dyDescent="0.2">
      <c r="A43" s="231" t="s">
        <v>963</v>
      </c>
      <c r="B43" s="105">
        <v>3111</v>
      </c>
      <c r="C43" s="4">
        <v>0</v>
      </c>
      <c r="D43" s="254">
        <v>80000</v>
      </c>
      <c r="E43" s="116">
        <v>0</v>
      </c>
      <c r="F43" s="4">
        <v>0</v>
      </c>
      <c r="G43" s="4">
        <f t="shared" si="1"/>
        <v>0</v>
      </c>
      <c r="H43" s="32">
        <v>0</v>
      </c>
      <c r="I43" s="307"/>
    </row>
    <row r="44" spans="1:9" x14ac:dyDescent="0.2">
      <c r="A44" s="68" t="s">
        <v>988</v>
      </c>
      <c r="B44" s="105">
        <v>3111</v>
      </c>
      <c r="C44" s="4">
        <v>0</v>
      </c>
      <c r="D44" s="254">
        <v>80000</v>
      </c>
      <c r="E44" s="116">
        <v>62199.7</v>
      </c>
      <c r="F44" s="4">
        <v>80000</v>
      </c>
      <c r="G44" s="4">
        <f t="shared" si="1"/>
        <v>-17800.300000000003</v>
      </c>
      <c r="H44" s="32">
        <v>0</v>
      </c>
      <c r="I44" s="307"/>
    </row>
    <row r="45" spans="1:9" x14ac:dyDescent="0.2">
      <c r="A45" s="68" t="s">
        <v>942</v>
      </c>
      <c r="B45" s="105">
        <v>3113</v>
      </c>
      <c r="C45" s="4">
        <v>0</v>
      </c>
      <c r="D45" s="254">
        <v>193000</v>
      </c>
      <c r="E45" s="116">
        <v>192898.2</v>
      </c>
      <c r="F45" s="4">
        <v>0</v>
      </c>
      <c r="G45" s="4">
        <f t="shared" si="1"/>
        <v>192898.2</v>
      </c>
      <c r="H45" s="32">
        <v>0</v>
      </c>
      <c r="I45" s="307"/>
    </row>
    <row r="46" spans="1:9" x14ac:dyDescent="0.2">
      <c r="A46" s="68" t="s">
        <v>941</v>
      </c>
      <c r="B46" s="105">
        <v>3113</v>
      </c>
      <c r="C46" s="4">
        <v>0</v>
      </c>
      <c r="D46" s="254">
        <v>62000</v>
      </c>
      <c r="E46" s="116">
        <v>0</v>
      </c>
      <c r="F46" s="4">
        <v>0</v>
      </c>
      <c r="G46" s="4">
        <f t="shared" si="1"/>
        <v>0</v>
      </c>
      <c r="H46" s="32">
        <v>0</v>
      </c>
      <c r="I46" s="307"/>
    </row>
    <row r="47" spans="1:9" x14ac:dyDescent="0.2">
      <c r="A47" s="68" t="s">
        <v>940</v>
      </c>
      <c r="B47" s="105">
        <v>3113</v>
      </c>
      <c r="C47" s="4">
        <v>0</v>
      </c>
      <c r="D47" s="254">
        <v>20000</v>
      </c>
      <c r="E47" s="116">
        <v>19990</v>
      </c>
      <c r="F47" s="4">
        <v>0</v>
      </c>
      <c r="G47" s="4">
        <f t="shared" si="1"/>
        <v>19990</v>
      </c>
      <c r="H47" s="32">
        <v>0</v>
      </c>
      <c r="I47" s="307"/>
    </row>
    <row r="48" spans="1:9" x14ac:dyDescent="0.2">
      <c r="A48" s="68" t="s">
        <v>946</v>
      </c>
      <c r="B48" s="105">
        <v>3113</v>
      </c>
      <c r="C48" s="4">
        <v>185000</v>
      </c>
      <c r="D48" s="254">
        <v>130000</v>
      </c>
      <c r="E48" s="116">
        <v>102850</v>
      </c>
      <c r="F48" s="4">
        <v>0</v>
      </c>
      <c r="G48" s="4">
        <f t="shared" si="1"/>
        <v>102850</v>
      </c>
      <c r="H48" s="32">
        <v>0</v>
      </c>
      <c r="I48" s="307"/>
    </row>
    <row r="49" spans="1:9" x14ac:dyDescent="0.2">
      <c r="A49" s="68" t="s">
        <v>606</v>
      </c>
      <c r="B49" s="105">
        <v>3113</v>
      </c>
      <c r="C49" s="4">
        <v>0</v>
      </c>
      <c r="D49" s="254">
        <v>3500000</v>
      </c>
      <c r="E49" s="116">
        <v>3642181.07</v>
      </c>
      <c r="F49" s="4">
        <v>2605188.5499999998</v>
      </c>
      <c r="G49" s="4">
        <f t="shared" si="1"/>
        <v>1036992.52</v>
      </c>
      <c r="H49" s="32">
        <v>0</v>
      </c>
      <c r="I49" s="307"/>
    </row>
    <row r="50" spans="1:9" x14ac:dyDescent="0.2">
      <c r="A50" s="68" t="s">
        <v>857</v>
      </c>
      <c r="B50" s="105">
        <v>3113</v>
      </c>
      <c r="C50" s="4">
        <v>500000</v>
      </c>
      <c r="D50" s="254">
        <v>500000</v>
      </c>
      <c r="E50" s="116">
        <v>29000</v>
      </c>
      <c r="F50" s="4">
        <v>0</v>
      </c>
      <c r="G50" s="4">
        <f t="shared" si="1"/>
        <v>29000</v>
      </c>
      <c r="H50" s="32">
        <v>0</v>
      </c>
      <c r="I50" s="307"/>
    </row>
    <row r="51" spans="1:9" x14ac:dyDescent="0.2">
      <c r="A51" s="231" t="s">
        <v>964</v>
      </c>
      <c r="B51" s="105">
        <v>3113</v>
      </c>
      <c r="C51" s="4">
        <v>0</v>
      </c>
      <c r="D51" s="254">
        <v>140000</v>
      </c>
      <c r="E51" s="116">
        <v>0</v>
      </c>
      <c r="F51" s="4">
        <v>0</v>
      </c>
      <c r="G51" s="4">
        <f t="shared" si="1"/>
        <v>0</v>
      </c>
      <c r="H51" s="32">
        <v>0</v>
      </c>
      <c r="I51" s="307"/>
    </row>
    <row r="52" spans="1:9" x14ac:dyDescent="0.2">
      <c r="A52" s="68" t="s">
        <v>989</v>
      </c>
      <c r="B52" s="105">
        <v>3113</v>
      </c>
      <c r="C52" s="4">
        <v>0</v>
      </c>
      <c r="D52" s="254">
        <v>80000</v>
      </c>
      <c r="E52" s="116">
        <v>133799.38</v>
      </c>
      <c r="F52" s="4">
        <v>80000</v>
      </c>
      <c r="G52" s="4">
        <f t="shared" si="1"/>
        <v>53799.380000000005</v>
      </c>
      <c r="H52" s="32">
        <v>0</v>
      </c>
      <c r="I52" s="307" t="s">
        <v>985</v>
      </c>
    </row>
    <row r="53" spans="1:9" x14ac:dyDescent="0.2">
      <c r="A53" s="68" t="s">
        <v>939</v>
      </c>
      <c r="B53" s="105">
        <v>3141</v>
      </c>
      <c r="C53" s="4">
        <v>50000</v>
      </c>
      <c r="D53" s="254">
        <v>50000</v>
      </c>
      <c r="E53" s="116">
        <v>41150</v>
      </c>
      <c r="F53" s="4">
        <v>0</v>
      </c>
      <c r="G53" s="4">
        <f t="shared" si="1"/>
        <v>41150</v>
      </c>
      <c r="H53" s="32">
        <v>0</v>
      </c>
      <c r="I53" s="307"/>
    </row>
    <row r="54" spans="1:9" x14ac:dyDescent="0.2">
      <c r="A54" s="231" t="s">
        <v>962</v>
      </c>
      <c r="B54" s="105">
        <v>3314</v>
      </c>
      <c r="C54" s="4">
        <v>0</v>
      </c>
      <c r="D54" s="254">
        <v>480000</v>
      </c>
      <c r="E54" s="116">
        <v>53603</v>
      </c>
      <c r="F54" s="4">
        <v>0</v>
      </c>
      <c r="G54" s="4">
        <f t="shared" si="1"/>
        <v>53603</v>
      </c>
      <c r="H54" s="32">
        <v>0</v>
      </c>
      <c r="I54" s="307"/>
    </row>
    <row r="55" spans="1:9" x14ac:dyDescent="0.2">
      <c r="A55" s="68" t="s">
        <v>952</v>
      </c>
      <c r="B55" s="105">
        <v>3392</v>
      </c>
      <c r="C55" s="4">
        <v>1200000</v>
      </c>
      <c r="D55" s="254">
        <v>215000</v>
      </c>
      <c r="E55" s="116">
        <v>209816</v>
      </c>
      <c r="F55" s="4">
        <v>0</v>
      </c>
      <c r="G55" s="4">
        <f t="shared" si="1"/>
        <v>209816</v>
      </c>
      <c r="H55" s="32">
        <v>0</v>
      </c>
      <c r="I55" s="307"/>
    </row>
    <row r="56" spans="1:9" x14ac:dyDescent="0.2">
      <c r="A56" s="68" t="s">
        <v>948</v>
      </c>
      <c r="B56" s="105">
        <v>3412</v>
      </c>
      <c r="C56" s="4">
        <v>0</v>
      </c>
      <c r="D56" s="254">
        <v>290000</v>
      </c>
      <c r="E56" s="116">
        <v>247748</v>
      </c>
      <c r="F56" s="4">
        <v>0</v>
      </c>
      <c r="G56" s="4">
        <f t="shared" si="1"/>
        <v>247748</v>
      </c>
      <c r="H56" s="32">
        <v>0</v>
      </c>
      <c r="I56" s="307"/>
    </row>
    <row r="57" spans="1:9" x14ac:dyDescent="0.2">
      <c r="A57" s="68" t="s">
        <v>951</v>
      </c>
      <c r="B57" s="105">
        <v>3412</v>
      </c>
      <c r="C57" s="4">
        <v>0</v>
      </c>
      <c r="D57" s="254">
        <v>697689</v>
      </c>
      <c r="E57" s="116">
        <v>694142.75</v>
      </c>
      <c r="F57" s="4">
        <v>0</v>
      </c>
      <c r="G57" s="4">
        <f t="shared" si="1"/>
        <v>694142.75</v>
      </c>
      <c r="H57" s="32">
        <v>0</v>
      </c>
      <c r="I57" s="307"/>
    </row>
    <row r="58" spans="1:9" x14ac:dyDescent="0.2">
      <c r="A58" s="68" t="s">
        <v>614</v>
      </c>
      <c r="B58" s="105">
        <v>3412</v>
      </c>
      <c r="C58" s="4">
        <v>0</v>
      </c>
      <c r="D58" s="254">
        <v>80000</v>
      </c>
      <c r="E58" s="116">
        <v>80118</v>
      </c>
      <c r="F58" s="4">
        <v>0</v>
      </c>
      <c r="G58" s="4">
        <f t="shared" si="1"/>
        <v>80118</v>
      </c>
      <c r="H58" s="32">
        <v>0</v>
      </c>
      <c r="I58" s="307"/>
    </row>
    <row r="59" spans="1:9" x14ac:dyDescent="0.2">
      <c r="A59" s="68" t="s">
        <v>871</v>
      </c>
      <c r="B59" s="105">
        <v>3412</v>
      </c>
      <c r="C59" s="4">
        <v>0</v>
      </c>
      <c r="D59" s="254">
        <v>100000</v>
      </c>
      <c r="E59" s="116">
        <v>58445</v>
      </c>
      <c r="F59" s="4">
        <v>0</v>
      </c>
      <c r="G59" s="4">
        <f t="shared" si="1"/>
        <v>58445</v>
      </c>
      <c r="H59" s="32">
        <v>0</v>
      </c>
      <c r="I59" s="307"/>
    </row>
    <row r="60" spans="1:9" x14ac:dyDescent="0.2">
      <c r="A60" s="68" t="s">
        <v>872</v>
      </c>
      <c r="B60" s="105">
        <v>3412</v>
      </c>
      <c r="C60" s="4">
        <v>0</v>
      </c>
      <c r="D60" s="254">
        <v>368000</v>
      </c>
      <c r="E60" s="116">
        <v>328415</v>
      </c>
      <c r="F60" s="4">
        <v>0</v>
      </c>
      <c r="G60" s="4">
        <f t="shared" si="1"/>
        <v>328415</v>
      </c>
      <c r="H60" s="32">
        <v>0</v>
      </c>
      <c r="I60" s="307"/>
    </row>
    <row r="61" spans="1:9" x14ac:dyDescent="0.2">
      <c r="A61" s="68" t="s">
        <v>874</v>
      </c>
      <c r="B61" s="105">
        <v>3412</v>
      </c>
      <c r="C61" s="4">
        <v>0</v>
      </c>
      <c r="D61" s="254">
        <v>242000</v>
      </c>
      <c r="E61" s="116">
        <v>242000</v>
      </c>
      <c r="F61" s="4">
        <v>0</v>
      </c>
      <c r="G61" s="4">
        <f t="shared" si="1"/>
        <v>242000</v>
      </c>
      <c r="H61" s="32">
        <v>0</v>
      </c>
      <c r="I61" s="307"/>
    </row>
    <row r="62" spans="1:9" x14ac:dyDescent="0.2">
      <c r="A62" s="231" t="s">
        <v>961</v>
      </c>
      <c r="B62" s="105">
        <v>3412</v>
      </c>
      <c r="C62" s="4">
        <v>0</v>
      </c>
      <c r="D62" s="254">
        <v>26566984.239999998</v>
      </c>
      <c r="E62" s="116">
        <v>26551768.100000001</v>
      </c>
      <c r="F62" s="4">
        <v>10000000</v>
      </c>
      <c r="G62" s="4">
        <f t="shared" si="1"/>
        <v>16551768.100000001</v>
      </c>
      <c r="H62" s="32">
        <v>0</v>
      </c>
      <c r="I62" s="307"/>
    </row>
    <row r="63" spans="1:9" x14ac:dyDescent="0.2">
      <c r="A63" s="231" t="s">
        <v>965</v>
      </c>
      <c r="B63" s="105">
        <v>3412</v>
      </c>
      <c r="C63" s="4">
        <v>0</v>
      </c>
      <c r="D63" s="254">
        <v>300000</v>
      </c>
      <c r="E63" s="116">
        <v>0</v>
      </c>
      <c r="F63" s="4">
        <v>0</v>
      </c>
      <c r="G63" s="4">
        <f t="shared" si="1"/>
        <v>0</v>
      </c>
      <c r="H63" s="32">
        <v>0</v>
      </c>
      <c r="I63" s="307"/>
    </row>
    <row r="64" spans="1:9" x14ac:dyDescent="0.2">
      <c r="A64" s="68" t="s">
        <v>969</v>
      </c>
      <c r="B64" s="105">
        <v>3412</v>
      </c>
      <c r="C64" s="4">
        <v>0</v>
      </c>
      <c r="D64" s="254">
        <v>250000</v>
      </c>
      <c r="E64" s="116">
        <v>211108</v>
      </c>
      <c r="F64" s="4">
        <v>0</v>
      </c>
      <c r="G64" s="4">
        <f t="shared" si="1"/>
        <v>211108</v>
      </c>
      <c r="H64" s="32">
        <v>0</v>
      </c>
      <c r="I64" s="307"/>
    </row>
    <row r="65" spans="1:255" x14ac:dyDescent="0.2">
      <c r="A65" s="68" t="s">
        <v>933</v>
      </c>
      <c r="B65" s="105">
        <v>3419</v>
      </c>
      <c r="C65" s="4">
        <v>0</v>
      </c>
      <c r="D65" s="254">
        <v>500000</v>
      </c>
      <c r="E65" s="116">
        <v>500000</v>
      </c>
      <c r="F65" s="4">
        <v>0</v>
      </c>
      <c r="G65" s="4">
        <f t="shared" si="1"/>
        <v>500000</v>
      </c>
      <c r="H65" s="32">
        <v>0</v>
      </c>
      <c r="I65" s="311"/>
    </row>
    <row r="66" spans="1:255" x14ac:dyDescent="0.2">
      <c r="A66" s="68" t="s">
        <v>959</v>
      </c>
      <c r="B66" s="105">
        <v>3421</v>
      </c>
      <c r="C66" s="4">
        <v>0</v>
      </c>
      <c r="D66" s="254">
        <v>1414500</v>
      </c>
      <c r="E66" s="116">
        <v>1096395</v>
      </c>
      <c r="F66" s="4">
        <v>0</v>
      </c>
      <c r="G66" s="4">
        <f t="shared" si="1"/>
        <v>1096395</v>
      </c>
      <c r="H66" s="32">
        <v>0</v>
      </c>
      <c r="I66" s="307"/>
    </row>
    <row r="67" spans="1:255" x14ac:dyDescent="0.2">
      <c r="A67" s="68" t="s">
        <v>949</v>
      </c>
      <c r="B67" s="105">
        <v>3631</v>
      </c>
      <c r="C67" s="4">
        <v>0</v>
      </c>
      <c r="D67" s="254">
        <v>111232</v>
      </c>
      <c r="E67" s="116">
        <v>111231.67</v>
      </c>
      <c r="F67" s="4">
        <v>0</v>
      </c>
      <c r="G67" s="4">
        <f t="shared" si="1"/>
        <v>111231.67</v>
      </c>
      <c r="H67" s="32">
        <v>0</v>
      </c>
      <c r="I67" s="307"/>
      <c r="IU67">
        <v>3492</v>
      </c>
    </row>
    <row r="68" spans="1:255" x14ac:dyDescent="0.2">
      <c r="A68" s="68" t="s">
        <v>953</v>
      </c>
      <c r="B68" s="105">
        <v>3631</v>
      </c>
      <c r="C68" s="4">
        <v>0</v>
      </c>
      <c r="D68" s="254">
        <v>55000</v>
      </c>
      <c r="E68" s="116">
        <v>55000</v>
      </c>
      <c r="F68" s="4">
        <v>0</v>
      </c>
      <c r="G68" s="4">
        <f t="shared" si="1"/>
        <v>55000</v>
      </c>
      <c r="H68" s="32">
        <v>0</v>
      </c>
      <c r="I68" s="307"/>
    </row>
    <row r="69" spans="1:255" x14ac:dyDescent="0.2">
      <c r="A69" s="68" t="s">
        <v>835</v>
      </c>
      <c r="B69" s="105">
        <v>3631</v>
      </c>
      <c r="C69" s="4">
        <v>0</v>
      </c>
      <c r="D69" s="254">
        <v>1934000</v>
      </c>
      <c r="E69" s="116">
        <v>1847908.53</v>
      </c>
      <c r="F69" s="4">
        <v>1</v>
      </c>
      <c r="G69" s="4">
        <f t="shared" si="1"/>
        <v>1847907.53</v>
      </c>
      <c r="H69" s="32">
        <v>0</v>
      </c>
      <c r="I69" s="307"/>
    </row>
    <row r="70" spans="1:255" x14ac:dyDescent="0.2">
      <c r="A70" s="231" t="s">
        <v>966</v>
      </c>
      <c r="B70" s="105">
        <v>3631</v>
      </c>
      <c r="C70" s="4">
        <v>0</v>
      </c>
      <c r="D70" s="254">
        <v>30000</v>
      </c>
      <c r="E70" s="116">
        <v>0</v>
      </c>
      <c r="F70" s="4">
        <v>0</v>
      </c>
      <c r="G70" s="4">
        <f t="shared" si="1"/>
        <v>0</v>
      </c>
      <c r="H70" s="32">
        <v>0</v>
      </c>
      <c r="I70" s="307"/>
    </row>
    <row r="71" spans="1:255" x14ac:dyDescent="0.2">
      <c r="A71" s="68" t="s">
        <v>970</v>
      </c>
      <c r="B71" s="105">
        <v>3631</v>
      </c>
      <c r="C71" s="4">
        <v>0</v>
      </c>
      <c r="D71" s="254">
        <v>31000</v>
      </c>
      <c r="E71" s="116">
        <v>20300.169999999998</v>
      </c>
      <c r="F71" s="4">
        <v>0</v>
      </c>
      <c r="G71" s="4">
        <f t="shared" ref="G71:G93" si="2">SUM(E71-F71)</f>
        <v>20300.169999999998</v>
      </c>
      <c r="H71" s="32">
        <v>0</v>
      </c>
      <c r="I71" s="307"/>
    </row>
    <row r="72" spans="1:255" x14ac:dyDescent="0.2">
      <c r="A72" s="68" t="s">
        <v>973</v>
      </c>
      <c r="B72" s="105">
        <v>3631</v>
      </c>
      <c r="C72" s="4">
        <v>0</v>
      </c>
      <c r="D72" s="254">
        <v>20000</v>
      </c>
      <c r="E72" s="116">
        <v>19475</v>
      </c>
      <c r="F72" s="4">
        <v>0</v>
      </c>
      <c r="G72" s="4">
        <f t="shared" si="2"/>
        <v>19475</v>
      </c>
      <c r="H72" s="32">
        <v>0</v>
      </c>
      <c r="I72" s="307"/>
    </row>
    <row r="73" spans="1:255" x14ac:dyDescent="0.2">
      <c r="A73" s="68" t="s">
        <v>949</v>
      </c>
      <c r="B73" s="105">
        <v>3633</v>
      </c>
      <c r="C73" s="4">
        <v>0</v>
      </c>
      <c r="D73" s="254">
        <v>252844</v>
      </c>
      <c r="E73" s="116">
        <v>252844</v>
      </c>
      <c r="F73" s="4">
        <v>0</v>
      </c>
      <c r="G73" s="4">
        <f t="shared" si="2"/>
        <v>252844</v>
      </c>
      <c r="H73" s="32">
        <v>0</v>
      </c>
      <c r="I73" s="307"/>
    </row>
    <row r="74" spans="1:255" x14ac:dyDescent="0.2">
      <c r="A74" s="231" t="s">
        <v>960</v>
      </c>
      <c r="B74" s="105">
        <v>3633</v>
      </c>
      <c r="C74" s="4">
        <v>0</v>
      </c>
      <c r="D74" s="254">
        <v>302311</v>
      </c>
      <c r="E74" s="116">
        <v>300774.40000000002</v>
      </c>
      <c r="F74" s="4">
        <v>0</v>
      </c>
      <c r="G74" s="4">
        <f t="shared" si="2"/>
        <v>300774.40000000002</v>
      </c>
      <c r="H74" s="32">
        <v>0</v>
      </c>
      <c r="I74" s="307"/>
    </row>
    <row r="75" spans="1:255" x14ac:dyDescent="0.2">
      <c r="A75" s="68" t="s">
        <v>934</v>
      </c>
      <c r="B75" s="105">
        <v>3635</v>
      </c>
      <c r="C75" s="4">
        <v>0</v>
      </c>
      <c r="D75" s="254">
        <v>43000</v>
      </c>
      <c r="E75" s="116">
        <v>42350</v>
      </c>
      <c r="F75" s="4">
        <v>0</v>
      </c>
      <c r="G75" s="4">
        <f t="shared" si="2"/>
        <v>42350</v>
      </c>
      <c r="H75" s="32">
        <v>0</v>
      </c>
      <c r="I75" s="311"/>
    </row>
    <row r="76" spans="1:255" x14ac:dyDescent="0.2">
      <c r="A76" s="68" t="s">
        <v>884</v>
      </c>
      <c r="B76" s="105">
        <v>3639</v>
      </c>
      <c r="C76" s="4">
        <v>1000000</v>
      </c>
      <c r="D76" s="254">
        <v>2637210</v>
      </c>
      <c r="E76" s="116">
        <v>717029.27</v>
      </c>
      <c r="F76" s="4">
        <v>0</v>
      </c>
      <c r="G76" s="4">
        <f t="shared" si="2"/>
        <v>717029.27</v>
      </c>
      <c r="H76" s="32">
        <v>0</v>
      </c>
      <c r="I76" s="312" t="s">
        <v>950</v>
      </c>
    </row>
    <row r="77" spans="1:255" x14ac:dyDescent="0.2">
      <c r="A77" s="68" t="s">
        <v>947</v>
      </c>
      <c r="B77" s="105">
        <v>3639</v>
      </c>
      <c r="C77" s="4">
        <v>0</v>
      </c>
      <c r="D77" s="254">
        <v>30000</v>
      </c>
      <c r="E77" s="116">
        <v>0</v>
      </c>
      <c r="F77" s="4">
        <v>0</v>
      </c>
      <c r="G77" s="4">
        <f t="shared" si="2"/>
        <v>0</v>
      </c>
      <c r="H77" s="32">
        <v>0</v>
      </c>
      <c r="I77" s="307"/>
    </row>
    <row r="78" spans="1:255" x14ac:dyDescent="0.2">
      <c r="A78" s="68" t="s">
        <v>377</v>
      </c>
      <c r="B78" s="105">
        <v>3639</v>
      </c>
      <c r="C78" s="4">
        <v>0</v>
      </c>
      <c r="D78" s="254">
        <v>41000</v>
      </c>
      <c r="E78" s="116">
        <v>3080</v>
      </c>
      <c r="F78" s="4">
        <v>0</v>
      </c>
      <c r="G78" s="4">
        <f t="shared" si="2"/>
        <v>3080</v>
      </c>
      <c r="H78" s="32">
        <v>0</v>
      </c>
      <c r="I78" s="307"/>
    </row>
    <row r="79" spans="1:255" x14ac:dyDescent="0.2">
      <c r="A79" s="68" t="s">
        <v>207</v>
      </c>
      <c r="B79" s="105">
        <v>3639</v>
      </c>
      <c r="C79" s="4">
        <v>0</v>
      </c>
      <c r="D79" s="254">
        <v>80000</v>
      </c>
      <c r="E79" s="116">
        <v>0</v>
      </c>
      <c r="F79" s="4">
        <v>0</v>
      </c>
      <c r="G79" s="4">
        <f t="shared" si="2"/>
        <v>0</v>
      </c>
      <c r="H79" s="32">
        <v>0</v>
      </c>
      <c r="I79" s="307"/>
    </row>
    <row r="80" spans="1:255" x14ac:dyDescent="0.2">
      <c r="A80" s="68" t="s">
        <v>981</v>
      </c>
      <c r="B80" s="105">
        <v>3639</v>
      </c>
      <c r="C80" s="4">
        <v>300000</v>
      </c>
      <c r="D80" s="305">
        <v>1284987</v>
      </c>
      <c r="E80" s="116">
        <v>637942.30000000005</v>
      </c>
      <c r="F80" s="4">
        <v>250000</v>
      </c>
      <c r="G80" s="4">
        <f t="shared" si="2"/>
        <v>387942.30000000005</v>
      </c>
      <c r="H80" s="32">
        <v>0</v>
      </c>
      <c r="I80" s="307" t="s">
        <v>982</v>
      </c>
    </row>
    <row r="81" spans="1:9" x14ac:dyDescent="0.2">
      <c r="A81" s="68" t="s">
        <v>971</v>
      </c>
      <c r="B81" s="105">
        <v>3639</v>
      </c>
      <c r="C81" s="4">
        <v>0</v>
      </c>
      <c r="D81" s="254">
        <v>20000</v>
      </c>
      <c r="E81" s="116">
        <v>19965</v>
      </c>
      <c r="F81" s="4">
        <v>0</v>
      </c>
      <c r="G81" s="4">
        <f t="shared" si="2"/>
        <v>19965</v>
      </c>
      <c r="H81" s="32">
        <v>0</v>
      </c>
      <c r="I81" s="307"/>
    </row>
    <row r="82" spans="1:9" x14ac:dyDescent="0.2">
      <c r="A82" s="68" t="s">
        <v>972</v>
      </c>
      <c r="B82" s="105">
        <v>3639</v>
      </c>
      <c r="C82" s="4">
        <v>0</v>
      </c>
      <c r="D82" s="254">
        <v>137000</v>
      </c>
      <c r="E82" s="116">
        <v>137000</v>
      </c>
      <c r="F82" s="4">
        <v>0</v>
      </c>
      <c r="G82" s="4">
        <f t="shared" si="2"/>
        <v>137000</v>
      </c>
      <c r="H82" s="32">
        <v>0</v>
      </c>
      <c r="I82" s="307"/>
    </row>
    <row r="83" spans="1:9" x14ac:dyDescent="0.2">
      <c r="A83" s="68" t="s">
        <v>978</v>
      </c>
      <c r="B83" s="105">
        <v>3639</v>
      </c>
      <c r="C83" s="4">
        <v>0</v>
      </c>
      <c r="D83" s="254">
        <v>0</v>
      </c>
      <c r="E83" s="116">
        <v>208890.73</v>
      </c>
      <c r="F83" s="4">
        <v>0</v>
      </c>
      <c r="G83" s="4">
        <f t="shared" si="2"/>
        <v>208890.73</v>
      </c>
      <c r="H83" s="32">
        <v>0</v>
      </c>
      <c r="I83" s="307"/>
    </row>
    <row r="84" spans="1:9" x14ac:dyDescent="0.2">
      <c r="A84" s="68" t="s">
        <v>795</v>
      </c>
      <c r="B84" s="105">
        <v>3722</v>
      </c>
      <c r="C84" s="4">
        <v>0</v>
      </c>
      <c r="D84" s="254">
        <v>270000</v>
      </c>
      <c r="E84" s="116">
        <v>219600</v>
      </c>
      <c r="F84" s="4">
        <v>0</v>
      </c>
      <c r="G84" s="4">
        <f t="shared" si="2"/>
        <v>219600</v>
      </c>
      <c r="H84" s="32">
        <v>0</v>
      </c>
      <c r="I84" s="307"/>
    </row>
    <row r="85" spans="1:9" x14ac:dyDescent="0.2">
      <c r="A85" s="68" t="s">
        <v>935</v>
      </c>
      <c r="B85" s="105">
        <v>3728</v>
      </c>
      <c r="C85" s="4">
        <v>50000</v>
      </c>
      <c r="D85" s="254">
        <v>50000</v>
      </c>
      <c r="E85" s="116">
        <v>0</v>
      </c>
      <c r="F85" s="4">
        <v>0</v>
      </c>
      <c r="G85" s="4">
        <f t="shared" si="2"/>
        <v>0</v>
      </c>
      <c r="H85" s="32">
        <v>0</v>
      </c>
      <c r="I85" s="311"/>
    </row>
    <row r="86" spans="1:9" x14ac:dyDescent="0.2">
      <c r="A86" s="68" t="s">
        <v>984</v>
      </c>
      <c r="B86" s="105">
        <v>3745</v>
      </c>
      <c r="C86" s="4">
        <v>0</v>
      </c>
      <c r="D86" s="254">
        <v>0</v>
      </c>
      <c r="E86" s="116">
        <v>13750.24</v>
      </c>
      <c r="F86" s="4">
        <v>0</v>
      </c>
      <c r="G86" s="4">
        <f t="shared" si="2"/>
        <v>13750.24</v>
      </c>
      <c r="H86" s="32">
        <v>0</v>
      </c>
      <c r="I86" s="307"/>
    </row>
    <row r="87" spans="1:9" x14ac:dyDescent="0.2">
      <c r="A87" s="68" t="s">
        <v>968</v>
      </c>
      <c r="B87" s="105">
        <v>3745</v>
      </c>
      <c r="C87" s="4">
        <v>0</v>
      </c>
      <c r="D87" s="254">
        <v>50000</v>
      </c>
      <c r="E87" s="116">
        <v>0</v>
      </c>
      <c r="F87" s="4">
        <v>0</v>
      </c>
      <c r="G87" s="4">
        <f t="shared" si="2"/>
        <v>0</v>
      </c>
      <c r="H87" s="32">
        <v>0</v>
      </c>
      <c r="I87" s="307"/>
    </row>
    <row r="88" spans="1:9" x14ac:dyDescent="0.2">
      <c r="A88" s="68" t="s">
        <v>975</v>
      </c>
      <c r="B88" s="105">
        <v>5311</v>
      </c>
      <c r="C88" s="4">
        <v>0</v>
      </c>
      <c r="D88" s="254">
        <v>390000</v>
      </c>
      <c r="E88" s="116">
        <v>389299</v>
      </c>
      <c r="F88" s="4">
        <v>350000</v>
      </c>
      <c r="G88" s="4">
        <f t="shared" si="2"/>
        <v>39299</v>
      </c>
      <c r="H88" s="32">
        <v>0</v>
      </c>
      <c r="I88" s="307"/>
    </row>
    <row r="89" spans="1:9" x14ac:dyDescent="0.2">
      <c r="A89" s="68" t="s">
        <v>990</v>
      </c>
      <c r="B89" s="105">
        <v>5399</v>
      </c>
      <c r="C89" s="4">
        <v>300000</v>
      </c>
      <c r="D89" s="254">
        <v>400000</v>
      </c>
      <c r="E89" s="116">
        <v>249651</v>
      </c>
      <c r="F89" s="4">
        <v>100000</v>
      </c>
      <c r="G89" s="4">
        <f t="shared" si="2"/>
        <v>149651</v>
      </c>
      <c r="H89" s="32">
        <v>0</v>
      </c>
      <c r="I89" s="312" t="s">
        <v>983</v>
      </c>
    </row>
    <row r="90" spans="1:9" x14ac:dyDescent="0.2">
      <c r="A90" s="68" t="s">
        <v>943</v>
      </c>
      <c r="B90" s="105">
        <v>5512</v>
      </c>
      <c r="C90" s="4">
        <v>0</v>
      </c>
      <c r="D90" s="254">
        <v>0</v>
      </c>
      <c r="E90" s="116">
        <v>40127.230000000003</v>
      </c>
      <c r="F90" s="4">
        <v>0</v>
      </c>
      <c r="G90" s="4">
        <f t="shared" si="2"/>
        <v>40127.230000000003</v>
      </c>
      <c r="H90" s="32">
        <v>0</v>
      </c>
      <c r="I90" s="307"/>
    </row>
    <row r="91" spans="1:9" x14ac:dyDescent="0.2">
      <c r="A91" s="68" t="s">
        <v>937</v>
      </c>
      <c r="B91" s="105">
        <v>6171</v>
      </c>
      <c r="C91" s="4">
        <v>350000</v>
      </c>
      <c r="D91" s="254">
        <v>350000</v>
      </c>
      <c r="E91" s="116">
        <v>348900</v>
      </c>
      <c r="F91" s="4">
        <v>0</v>
      </c>
      <c r="G91" s="4">
        <f t="shared" si="2"/>
        <v>348900</v>
      </c>
      <c r="H91" s="32">
        <v>0</v>
      </c>
      <c r="I91" s="307"/>
    </row>
    <row r="92" spans="1:9" x14ac:dyDescent="0.2">
      <c r="A92" s="68" t="s">
        <v>936</v>
      </c>
      <c r="B92" s="105">
        <v>6171</v>
      </c>
      <c r="C92" s="4">
        <v>70000</v>
      </c>
      <c r="D92" s="254">
        <v>3000</v>
      </c>
      <c r="E92" s="116">
        <v>96800</v>
      </c>
      <c r="F92" s="4">
        <v>0</v>
      </c>
      <c r="G92" s="4">
        <f t="shared" si="2"/>
        <v>96800</v>
      </c>
      <c r="H92" s="32">
        <v>0</v>
      </c>
      <c r="I92" s="307"/>
    </row>
    <row r="93" spans="1:9" x14ac:dyDescent="0.2">
      <c r="A93" s="68" t="s">
        <v>944</v>
      </c>
      <c r="B93" s="105">
        <v>6171</v>
      </c>
      <c r="C93" s="4">
        <v>0</v>
      </c>
      <c r="D93" s="254">
        <v>5652613.8700000001</v>
      </c>
      <c r="E93" s="116">
        <v>5658058.8700000001</v>
      </c>
      <c r="F93" s="4">
        <v>0</v>
      </c>
      <c r="G93" s="4">
        <f t="shared" si="2"/>
        <v>5658058.8700000001</v>
      </c>
      <c r="H93" s="32">
        <v>0</v>
      </c>
      <c r="I93" s="307"/>
    </row>
    <row r="94" spans="1:9" ht="13.5" thickBot="1" x14ac:dyDescent="0.25">
      <c r="A94" s="51"/>
      <c r="B94" s="108"/>
      <c r="C94" s="83"/>
      <c r="D94" s="259"/>
      <c r="E94" s="206"/>
      <c r="F94" s="83"/>
      <c r="G94" s="4"/>
      <c r="H94" s="84"/>
      <c r="I94" s="307"/>
    </row>
    <row r="95" spans="1:9" ht="13.5" thickBot="1" x14ac:dyDescent="0.25">
      <c r="A95" s="202" t="s">
        <v>930</v>
      </c>
      <c r="B95" s="203"/>
      <c r="C95" s="118">
        <f t="shared" ref="C95:H95" si="3">SUM(C8:C94)</f>
        <v>4005000</v>
      </c>
      <c r="D95" s="256">
        <f t="shared" si="3"/>
        <v>77564761.109999999</v>
      </c>
      <c r="E95" s="118">
        <f t="shared" si="3"/>
        <v>70575802.879999995</v>
      </c>
      <c r="F95" s="118">
        <f t="shared" si="3"/>
        <v>18554450.149999999</v>
      </c>
      <c r="G95" s="118">
        <f t="shared" si="3"/>
        <v>52021352.729999997</v>
      </c>
      <c r="H95" s="210">
        <f t="shared" si="3"/>
        <v>0</v>
      </c>
      <c r="I95" s="307"/>
    </row>
    <row r="96" spans="1:9" ht="13.5" thickBot="1" x14ac:dyDescent="0.25">
      <c r="A96" s="260"/>
      <c r="B96" s="261"/>
      <c r="C96" s="262"/>
      <c r="D96" s="263"/>
      <c r="E96" s="262"/>
      <c r="F96" s="262"/>
      <c r="G96" s="262"/>
      <c r="H96" s="262"/>
      <c r="I96" s="313"/>
    </row>
    <row r="97" spans="1:255" ht="13.5" thickBot="1" x14ac:dyDescent="0.25">
      <c r="A97" s="315"/>
      <c r="B97" s="327"/>
      <c r="C97" s="323" t="s">
        <v>134</v>
      </c>
      <c r="D97" s="319" t="s">
        <v>1</v>
      </c>
      <c r="E97" s="317" t="s">
        <v>421</v>
      </c>
      <c r="F97" s="322" t="s">
        <v>422</v>
      </c>
      <c r="G97" s="333"/>
      <c r="H97" s="334"/>
      <c r="I97" s="307"/>
    </row>
    <row r="98" spans="1:255" ht="13.5" thickBot="1" x14ac:dyDescent="0.25">
      <c r="A98" s="331" t="s">
        <v>299</v>
      </c>
      <c r="B98" s="328" t="s">
        <v>61</v>
      </c>
      <c r="C98" s="324" t="s">
        <v>135</v>
      </c>
      <c r="D98" s="320" t="s">
        <v>2</v>
      </c>
      <c r="E98" s="316" t="s">
        <v>3</v>
      </c>
      <c r="F98" s="332" t="s">
        <v>5</v>
      </c>
      <c r="G98" s="314" t="s">
        <v>6</v>
      </c>
      <c r="H98" s="321" t="s">
        <v>7</v>
      </c>
      <c r="I98" s="307"/>
    </row>
    <row r="99" spans="1:255" ht="13.5" thickBot="1" x14ac:dyDescent="0.25">
      <c r="A99" s="316" t="s">
        <v>914</v>
      </c>
      <c r="B99" s="329"/>
      <c r="C99" s="325" t="s">
        <v>567</v>
      </c>
      <c r="D99" s="318" t="s">
        <v>567</v>
      </c>
      <c r="E99" s="314" t="s">
        <v>567</v>
      </c>
      <c r="F99" s="314" t="s">
        <v>567</v>
      </c>
      <c r="G99" s="314" t="s">
        <v>567</v>
      </c>
      <c r="H99" s="321" t="s">
        <v>567</v>
      </c>
      <c r="I99" s="307"/>
    </row>
    <row r="100" spans="1:255" ht="13.5" thickBot="1" x14ac:dyDescent="0.25">
      <c r="A100" s="330"/>
      <c r="B100" s="326"/>
      <c r="C100" s="2"/>
      <c r="D100" s="257"/>
      <c r="E100" s="130"/>
      <c r="F100" s="2"/>
      <c r="G100" s="2"/>
      <c r="H100" s="28"/>
      <c r="I100" s="307"/>
    </row>
    <row r="101" spans="1:255" x14ac:dyDescent="0.2">
      <c r="A101" s="81" t="s">
        <v>910</v>
      </c>
      <c r="B101" s="304">
        <v>2143</v>
      </c>
      <c r="C101" s="267">
        <v>50000</v>
      </c>
      <c r="D101" s="268">
        <v>50000</v>
      </c>
      <c r="E101" s="269">
        <v>44107.5</v>
      </c>
      <c r="F101" s="267">
        <v>0</v>
      </c>
      <c r="G101" s="41">
        <f>SUM(E101-F101)</f>
        <v>44107.5</v>
      </c>
      <c r="H101" s="270">
        <v>0</v>
      </c>
    </row>
    <row r="102" spans="1:255" s="242" customFormat="1" x14ac:dyDescent="0.2">
      <c r="A102" s="66" t="s">
        <v>402</v>
      </c>
      <c r="B102" s="104">
        <v>2212</v>
      </c>
      <c r="C102" s="3">
        <v>3618000</v>
      </c>
      <c r="D102" s="264">
        <v>7314500</v>
      </c>
      <c r="E102" s="120">
        <v>6791262.0300000003</v>
      </c>
      <c r="F102" s="3">
        <v>0</v>
      </c>
      <c r="G102" s="3">
        <f>SUM(E102-F102)</f>
        <v>6791262.0300000003</v>
      </c>
      <c r="H102" s="30">
        <v>0</v>
      </c>
      <c r="I102" s="30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x14ac:dyDescent="0.2">
      <c r="A103" s="66" t="s">
        <v>645</v>
      </c>
      <c r="B103" s="104">
        <v>2223</v>
      </c>
      <c r="C103" s="3">
        <v>0</v>
      </c>
      <c r="D103" s="264">
        <v>0</v>
      </c>
      <c r="E103" s="120">
        <v>170</v>
      </c>
      <c r="F103" s="3">
        <v>0</v>
      </c>
      <c r="G103" s="7">
        <f>SUM(E103-F103)</f>
        <v>170</v>
      </c>
      <c r="H103" s="30">
        <v>0</v>
      </c>
      <c r="I103" s="30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x14ac:dyDescent="0.2">
      <c r="A104" s="68" t="s">
        <v>646</v>
      </c>
      <c r="B104" s="105">
        <v>2229</v>
      </c>
      <c r="C104" s="4">
        <v>243700</v>
      </c>
      <c r="D104" s="254">
        <v>243700</v>
      </c>
      <c r="E104" s="116">
        <v>149632</v>
      </c>
      <c r="F104" s="4">
        <v>0</v>
      </c>
      <c r="G104" s="4">
        <f t="shared" ref="G104:G122" si="4">SUM(E104-F104)</f>
        <v>149632</v>
      </c>
      <c r="H104" s="32">
        <v>0</v>
      </c>
      <c r="I104" s="30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x14ac:dyDescent="0.2">
      <c r="A105" s="68" t="s">
        <v>403</v>
      </c>
      <c r="B105" s="105">
        <v>2310</v>
      </c>
      <c r="C105" s="4">
        <v>0</v>
      </c>
      <c r="D105" s="254">
        <v>45000</v>
      </c>
      <c r="E105" s="116">
        <v>45012</v>
      </c>
      <c r="F105" s="4">
        <v>0</v>
      </c>
      <c r="G105" s="4">
        <f>SUM(E105-F105)</f>
        <v>45012</v>
      </c>
      <c r="H105" s="32">
        <v>0</v>
      </c>
      <c r="I105" s="30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x14ac:dyDescent="0.2">
      <c r="A106" s="68" t="s">
        <v>730</v>
      </c>
      <c r="B106" s="105">
        <v>2321</v>
      </c>
      <c r="C106" s="4">
        <v>0</v>
      </c>
      <c r="D106" s="254">
        <v>246000</v>
      </c>
      <c r="E106" s="116">
        <v>125012.36</v>
      </c>
      <c r="F106" s="4">
        <v>0</v>
      </c>
      <c r="G106" s="4">
        <f t="shared" si="4"/>
        <v>125012.36</v>
      </c>
      <c r="H106" s="32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x14ac:dyDescent="0.2">
      <c r="A107" s="68" t="s">
        <v>301</v>
      </c>
      <c r="B107" s="105">
        <v>3111</v>
      </c>
      <c r="C107" s="4">
        <v>390000</v>
      </c>
      <c r="D107" s="254">
        <v>1579534</v>
      </c>
      <c r="E107" s="116">
        <v>1626810.39</v>
      </c>
      <c r="F107" s="4">
        <v>268619.40000000002</v>
      </c>
      <c r="G107" s="4">
        <f t="shared" si="4"/>
        <v>1358190.9899999998</v>
      </c>
      <c r="H107" s="32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x14ac:dyDescent="0.2">
      <c r="A108" s="68" t="s">
        <v>302</v>
      </c>
      <c r="B108" s="105">
        <v>3113</v>
      </c>
      <c r="C108" s="4">
        <v>1630000</v>
      </c>
      <c r="D108" s="254">
        <v>1667000</v>
      </c>
      <c r="E108" s="116">
        <v>1459761.73</v>
      </c>
      <c r="F108" s="4">
        <v>0</v>
      </c>
      <c r="G108" s="4">
        <f t="shared" si="4"/>
        <v>1459761.73</v>
      </c>
      <c r="H108" s="32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x14ac:dyDescent="0.2">
      <c r="A109" s="68" t="s">
        <v>817</v>
      </c>
      <c r="B109" s="105">
        <v>3141</v>
      </c>
      <c r="C109" s="4">
        <v>0</v>
      </c>
      <c r="D109" s="254">
        <v>5000</v>
      </c>
      <c r="E109" s="116">
        <v>9951.91</v>
      </c>
      <c r="F109" s="4">
        <v>0</v>
      </c>
      <c r="G109" s="4">
        <f t="shared" si="4"/>
        <v>9951.91</v>
      </c>
      <c r="H109" s="32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x14ac:dyDescent="0.2">
      <c r="A110" s="68" t="s">
        <v>986</v>
      </c>
      <c r="B110" s="105">
        <v>3322</v>
      </c>
      <c r="C110" s="4">
        <v>101282</v>
      </c>
      <c r="D110" s="254">
        <v>386282</v>
      </c>
      <c r="E110" s="116">
        <v>172607</v>
      </c>
      <c r="F110" s="4">
        <v>105000</v>
      </c>
      <c r="G110" s="4">
        <f t="shared" si="4"/>
        <v>67607</v>
      </c>
      <c r="H110" s="32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x14ac:dyDescent="0.2">
      <c r="A111" s="68" t="s">
        <v>408</v>
      </c>
      <c r="B111" s="105">
        <v>3341</v>
      </c>
      <c r="C111" s="4">
        <v>30000</v>
      </c>
      <c r="D111" s="254">
        <v>30000</v>
      </c>
      <c r="E111" s="116">
        <v>6982</v>
      </c>
      <c r="F111" s="4">
        <v>0</v>
      </c>
      <c r="G111" s="4">
        <f t="shared" si="4"/>
        <v>6982</v>
      </c>
      <c r="H111" s="32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x14ac:dyDescent="0.2">
      <c r="A112" s="68" t="s">
        <v>409</v>
      </c>
      <c r="B112" s="105">
        <v>3392</v>
      </c>
      <c r="C112" s="4">
        <v>0</v>
      </c>
      <c r="D112" s="254">
        <v>812000</v>
      </c>
      <c r="E112" s="116">
        <v>541146.23</v>
      </c>
      <c r="F112" s="4">
        <v>0</v>
      </c>
      <c r="G112" s="4">
        <f t="shared" si="4"/>
        <v>541146.23</v>
      </c>
      <c r="H112" s="32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x14ac:dyDescent="0.2">
      <c r="A113" s="68" t="s">
        <v>410</v>
      </c>
      <c r="B113" s="105">
        <v>3412</v>
      </c>
      <c r="C113" s="4">
        <v>1210000</v>
      </c>
      <c r="D113" s="254">
        <v>1917000</v>
      </c>
      <c r="E113" s="116">
        <v>1864489.21</v>
      </c>
      <c r="F113" s="4">
        <v>0</v>
      </c>
      <c r="G113" s="4">
        <f t="shared" si="4"/>
        <v>1864489.21</v>
      </c>
      <c r="H113" s="32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x14ac:dyDescent="0.2">
      <c r="A114" s="68" t="s">
        <v>411</v>
      </c>
      <c r="B114" s="105">
        <v>3429</v>
      </c>
      <c r="C114" s="4">
        <v>303000</v>
      </c>
      <c r="D114" s="254">
        <v>378000</v>
      </c>
      <c r="E114" s="116">
        <v>322014.94</v>
      </c>
      <c r="F114" s="4">
        <v>0</v>
      </c>
      <c r="G114" s="4">
        <f t="shared" si="4"/>
        <v>322014.94</v>
      </c>
      <c r="H114" s="32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x14ac:dyDescent="0.2">
      <c r="A115" s="68" t="s">
        <v>412</v>
      </c>
      <c r="B115" s="105">
        <v>3631</v>
      </c>
      <c r="C115" s="4">
        <v>726000</v>
      </c>
      <c r="D115" s="254">
        <v>1553000</v>
      </c>
      <c r="E115" s="116">
        <v>1216275.4099999999</v>
      </c>
      <c r="F115" s="4">
        <v>0</v>
      </c>
      <c r="G115" s="4">
        <f t="shared" si="4"/>
        <v>1216275.4099999999</v>
      </c>
      <c r="H115" s="32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x14ac:dyDescent="0.2">
      <c r="A116" s="68" t="s">
        <v>413</v>
      </c>
      <c r="B116" s="105">
        <v>3632</v>
      </c>
      <c r="C116" s="4">
        <v>1331000</v>
      </c>
      <c r="D116" s="254">
        <v>1359100</v>
      </c>
      <c r="E116" s="116">
        <v>1033076.46</v>
      </c>
      <c r="F116" s="4">
        <v>0</v>
      </c>
      <c r="G116" s="4">
        <f t="shared" si="4"/>
        <v>1033076.46</v>
      </c>
      <c r="H116" s="32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x14ac:dyDescent="0.2">
      <c r="A117" s="68" t="s">
        <v>987</v>
      </c>
      <c r="B117" s="105">
        <v>3639</v>
      </c>
      <c r="C117" s="4">
        <v>354000</v>
      </c>
      <c r="D117" s="254">
        <v>454000</v>
      </c>
      <c r="E117" s="116">
        <v>178964.33</v>
      </c>
      <c r="F117" s="4">
        <v>0</v>
      </c>
      <c r="G117" s="4">
        <f t="shared" si="4"/>
        <v>178964.33</v>
      </c>
      <c r="H117" s="32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x14ac:dyDescent="0.2">
      <c r="A118" s="68" t="s">
        <v>733</v>
      </c>
      <c r="B118" s="105">
        <v>3725</v>
      </c>
      <c r="C118" s="4">
        <v>200000</v>
      </c>
      <c r="D118" s="254">
        <v>976398</v>
      </c>
      <c r="E118" s="116">
        <v>149179</v>
      </c>
      <c r="F118" s="4">
        <v>0</v>
      </c>
      <c r="G118" s="4">
        <f t="shared" si="4"/>
        <v>149179</v>
      </c>
      <c r="H118" s="32">
        <v>0</v>
      </c>
    </row>
    <row r="119" spans="1:255" x14ac:dyDescent="0.2">
      <c r="A119" s="68" t="s">
        <v>416</v>
      </c>
      <c r="B119" s="105">
        <v>3745</v>
      </c>
      <c r="C119" s="4">
        <v>6116000</v>
      </c>
      <c r="D119" s="254">
        <v>8034786</v>
      </c>
      <c r="E119" s="116">
        <v>3407694.57</v>
      </c>
      <c r="F119" s="4">
        <v>0</v>
      </c>
      <c r="G119" s="4">
        <f t="shared" si="4"/>
        <v>3407694.57</v>
      </c>
      <c r="H119" s="32">
        <v>0</v>
      </c>
    </row>
    <row r="120" spans="1:255" x14ac:dyDescent="0.2">
      <c r="A120" s="68" t="s">
        <v>417</v>
      </c>
      <c r="B120" s="105">
        <v>5311</v>
      </c>
      <c r="C120" s="4">
        <v>20000</v>
      </c>
      <c r="D120" s="254">
        <v>20000</v>
      </c>
      <c r="E120" s="116">
        <v>6472.29</v>
      </c>
      <c r="F120" s="4">
        <v>0</v>
      </c>
      <c r="G120" s="4">
        <f t="shared" si="4"/>
        <v>6472.29</v>
      </c>
      <c r="H120" s="32">
        <v>0</v>
      </c>
    </row>
    <row r="121" spans="1:255" x14ac:dyDescent="0.2">
      <c r="A121" s="68" t="s">
        <v>418</v>
      </c>
      <c r="B121" s="105">
        <v>5512</v>
      </c>
      <c r="C121" s="4">
        <v>580000</v>
      </c>
      <c r="D121" s="254">
        <v>624319</v>
      </c>
      <c r="E121" s="116">
        <v>163612.65</v>
      </c>
      <c r="F121" s="4">
        <v>2392</v>
      </c>
      <c r="G121" s="4">
        <f t="shared" si="4"/>
        <v>161220.65</v>
      </c>
      <c r="H121" s="32">
        <v>0</v>
      </c>
    </row>
    <row r="122" spans="1:255" ht="13.5" thickBot="1" x14ac:dyDescent="0.25">
      <c r="A122" s="68" t="s">
        <v>419</v>
      </c>
      <c r="B122" s="105">
        <v>6171</v>
      </c>
      <c r="C122" s="4">
        <v>490000</v>
      </c>
      <c r="D122" s="254">
        <v>833308</v>
      </c>
      <c r="E122" s="116">
        <v>837840.1</v>
      </c>
      <c r="F122" s="4">
        <v>7850</v>
      </c>
      <c r="G122" s="4">
        <f t="shared" si="4"/>
        <v>829990.1</v>
      </c>
      <c r="H122" s="32">
        <v>0</v>
      </c>
    </row>
    <row r="123" spans="1:255" ht="13.5" thickBot="1" x14ac:dyDescent="0.25">
      <c r="A123" s="202" t="s">
        <v>931</v>
      </c>
      <c r="B123" s="203"/>
      <c r="C123" s="256">
        <f t="shared" ref="C123:H123" si="5">SUM(C101:C122)</f>
        <v>17392982</v>
      </c>
      <c r="D123" s="256">
        <f t="shared" si="5"/>
        <v>28528927</v>
      </c>
      <c r="E123" s="256">
        <f t="shared" si="5"/>
        <v>20152074.109999999</v>
      </c>
      <c r="F123" s="256">
        <f t="shared" si="5"/>
        <v>383861.4</v>
      </c>
      <c r="G123" s="256">
        <f t="shared" si="5"/>
        <v>19768212.709999997</v>
      </c>
      <c r="H123" s="335">
        <f t="shared" si="5"/>
        <v>0</v>
      </c>
    </row>
    <row r="124" spans="1:255" x14ac:dyDescent="0.2">
      <c r="I124" s="307"/>
    </row>
    <row r="126" spans="1:255" x14ac:dyDescent="0.2">
      <c r="E126" s="249"/>
    </row>
    <row r="127" spans="1:255" s="92" customFormat="1" ht="18" customHeight="1" x14ac:dyDescent="0.2">
      <c r="A127" t="s">
        <v>932</v>
      </c>
      <c r="C127"/>
      <c r="D127" s="249"/>
      <c r="E127"/>
      <c r="F127"/>
      <c r="G127"/>
      <c r="H127"/>
      <c r="I127" s="30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</sheetData>
  <pageMargins left="0.7" right="0.7" top="0.78740157499999996" bottom="0.78740157499999996" header="0.3" footer="0.3"/>
  <pageSetup paperSize="9" scale="76" orientation="landscape" r:id="rId1"/>
  <rowBreaks count="2" manualBreakCount="2">
    <brk id="51" max="7" man="1"/>
    <brk id="96" max="7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2"/>
  <sheetViews>
    <sheetView topLeftCell="A97" zoomScaleNormal="100" zoomScaleSheetLayoutView="100" workbookViewId="0">
      <selection activeCell="E129" sqref="E129"/>
    </sheetView>
  </sheetViews>
  <sheetFormatPr defaultRowHeight="12.75" x14ac:dyDescent="0.2"/>
  <cols>
    <col min="1" max="1" width="43.42578125" customWidth="1"/>
    <col min="2" max="2" width="8.42578125" style="92" customWidth="1"/>
    <col min="3" max="3" width="15.7109375" customWidth="1"/>
    <col min="4" max="4" width="15.7109375" style="1" customWidth="1"/>
    <col min="5" max="8" width="15.7109375" customWidth="1"/>
    <col min="9" max="9" width="20.5703125" style="306" hidden="1" customWidth="1"/>
    <col min="10" max="10" width="17.140625" hidden="1" customWidth="1"/>
    <col min="12" max="12" width="18.7109375" customWidth="1"/>
  </cols>
  <sheetData>
    <row r="1" spans="1:9" x14ac:dyDescent="0.2">
      <c r="A1" s="48" t="s">
        <v>743</v>
      </c>
    </row>
    <row r="2" spans="1:9" ht="13.5" thickBot="1" x14ac:dyDescent="0.25"/>
    <row r="3" spans="1:9" x14ac:dyDescent="0.2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9" x14ac:dyDescent="0.2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9" ht="13.5" thickBot="1" x14ac:dyDescent="0.25">
      <c r="A5" s="57"/>
      <c r="B5" s="103"/>
      <c r="C5" s="58" t="s">
        <v>567</v>
      </c>
      <c r="D5" s="240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9" x14ac:dyDescent="0.2">
      <c r="A6" s="121" t="s">
        <v>995</v>
      </c>
      <c r="B6" s="109"/>
      <c r="C6" s="78"/>
      <c r="D6" s="41"/>
      <c r="E6" s="114"/>
      <c r="F6" s="78"/>
      <c r="G6" s="78"/>
      <c r="H6" s="79"/>
    </row>
    <row r="7" spans="1:9" x14ac:dyDescent="0.2">
      <c r="A7" s="68" t="s">
        <v>570</v>
      </c>
      <c r="B7" s="105">
        <v>1036</v>
      </c>
      <c r="C7" s="4">
        <v>0</v>
      </c>
      <c r="D7" s="4">
        <v>326101</v>
      </c>
      <c r="E7" s="116">
        <v>326511</v>
      </c>
      <c r="F7" s="4">
        <v>326101</v>
      </c>
      <c r="G7" s="4">
        <f>E7-F7</f>
        <v>410</v>
      </c>
      <c r="H7" s="32">
        <v>0</v>
      </c>
      <c r="I7" s="307"/>
    </row>
    <row r="8" spans="1:9" x14ac:dyDescent="0.2">
      <c r="A8" s="68" t="s">
        <v>996</v>
      </c>
      <c r="B8" s="105">
        <v>2212</v>
      </c>
      <c r="C8" s="4">
        <v>0</v>
      </c>
      <c r="D8" s="4">
        <v>1290000</v>
      </c>
      <c r="E8" s="116">
        <v>1216112</v>
      </c>
      <c r="F8" s="4">
        <v>0</v>
      </c>
      <c r="G8" s="4">
        <f t="shared" ref="G8:G73" si="0">E8-F8</f>
        <v>1216112</v>
      </c>
      <c r="H8" s="32">
        <v>0</v>
      </c>
      <c r="I8" s="307"/>
    </row>
    <row r="9" spans="1:9" x14ac:dyDescent="0.2">
      <c r="A9" s="68" t="s">
        <v>997</v>
      </c>
      <c r="B9" s="105">
        <v>2212</v>
      </c>
      <c r="C9" s="4">
        <v>0</v>
      </c>
      <c r="D9" s="4">
        <v>64000</v>
      </c>
      <c r="E9" s="116">
        <v>63888</v>
      </c>
      <c r="F9" s="4">
        <v>0</v>
      </c>
      <c r="G9" s="4">
        <f t="shared" si="0"/>
        <v>63888</v>
      </c>
      <c r="H9" s="32">
        <v>0</v>
      </c>
      <c r="I9" s="307" t="s">
        <v>991</v>
      </c>
    </row>
    <row r="10" spans="1:9" x14ac:dyDescent="0.2">
      <c r="A10" s="68" t="s">
        <v>228</v>
      </c>
      <c r="B10" s="105">
        <v>2212</v>
      </c>
      <c r="C10" s="4">
        <v>0</v>
      </c>
      <c r="D10" s="4">
        <v>70180</v>
      </c>
      <c r="E10" s="116">
        <v>70180</v>
      </c>
      <c r="F10" s="4">
        <v>0</v>
      </c>
      <c r="G10" s="4">
        <f t="shared" si="0"/>
        <v>70180</v>
      </c>
      <c r="H10" s="32">
        <v>0</v>
      </c>
      <c r="I10" s="307"/>
    </row>
    <row r="11" spans="1:9" x14ac:dyDescent="0.2">
      <c r="A11" s="68" t="s">
        <v>367</v>
      </c>
      <c r="B11" s="105">
        <v>2212</v>
      </c>
      <c r="C11" s="4">
        <v>0</v>
      </c>
      <c r="D11" s="4">
        <v>0</v>
      </c>
      <c r="E11" s="116">
        <v>9680</v>
      </c>
      <c r="F11" s="4">
        <v>0</v>
      </c>
      <c r="G11" s="4">
        <f t="shared" si="0"/>
        <v>9680</v>
      </c>
      <c r="H11" s="32">
        <v>0</v>
      </c>
      <c r="I11" s="307"/>
    </row>
    <row r="12" spans="1:9" x14ac:dyDescent="0.2">
      <c r="A12" s="68" t="s">
        <v>750</v>
      </c>
      <c r="B12" s="105">
        <v>2212</v>
      </c>
      <c r="C12" s="4">
        <v>3000000</v>
      </c>
      <c r="D12" s="4">
        <v>1295000</v>
      </c>
      <c r="E12" s="116">
        <v>1438975.14</v>
      </c>
      <c r="F12" s="4">
        <v>0</v>
      </c>
      <c r="G12" s="4">
        <f t="shared" si="0"/>
        <v>1438975.14</v>
      </c>
      <c r="H12" s="32">
        <v>0</v>
      </c>
      <c r="I12" s="307"/>
    </row>
    <row r="13" spans="1:9" x14ac:dyDescent="0.2">
      <c r="A13" s="68" t="s">
        <v>998</v>
      </c>
      <c r="B13" s="105">
        <v>2212</v>
      </c>
      <c r="C13" s="4">
        <v>662000</v>
      </c>
      <c r="D13" s="4">
        <v>962000</v>
      </c>
      <c r="E13" s="116">
        <v>974776</v>
      </c>
      <c r="F13" s="4">
        <v>0</v>
      </c>
      <c r="G13" s="4">
        <f t="shared" si="0"/>
        <v>974776</v>
      </c>
      <c r="H13" s="32">
        <v>0</v>
      </c>
      <c r="I13" s="307"/>
    </row>
    <row r="14" spans="1:9" x14ac:dyDescent="0.2">
      <c r="A14" s="68" t="s">
        <v>1006</v>
      </c>
      <c r="B14" s="105">
        <v>2212</v>
      </c>
      <c r="C14" s="4">
        <v>110000</v>
      </c>
      <c r="D14" s="4">
        <v>0</v>
      </c>
      <c r="E14" s="116">
        <v>0</v>
      </c>
      <c r="F14" s="4">
        <v>0</v>
      </c>
      <c r="G14" s="4">
        <f t="shared" si="0"/>
        <v>0</v>
      </c>
      <c r="H14" s="32">
        <v>0</v>
      </c>
      <c r="I14" s="307"/>
    </row>
    <row r="15" spans="1:9" x14ac:dyDescent="0.2">
      <c r="A15" s="231" t="s">
        <v>999</v>
      </c>
      <c r="B15" s="105">
        <v>2212</v>
      </c>
      <c r="C15" s="4">
        <v>0</v>
      </c>
      <c r="D15" s="4">
        <v>0</v>
      </c>
      <c r="E15" s="116">
        <v>57310</v>
      </c>
      <c r="F15" s="4">
        <v>0</v>
      </c>
      <c r="G15" s="4">
        <f t="shared" si="0"/>
        <v>57310</v>
      </c>
      <c r="H15" s="32">
        <v>0</v>
      </c>
      <c r="I15" s="307"/>
    </row>
    <row r="16" spans="1:9" x14ac:dyDescent="0.2">
      <c r="A16" s="68" t="s">
        <v>1000</v>
      </c>
      <c r="B16" s="105">
        <v>2212</v>
      </c>
      <c r="C16" s="4">
        <v>0</v>
      </c>
      <c r="D16" s="4">
        <v>0</v>
      </c>
      <c r="E16" s="116">
        <v>32584</v>
      </c>
      <c r="F16" s="4">
        <v>0</v>
      </c>
      <c r="G16" s="4">
        <f t="shared" si="0"/>
        <v>32584</v>
      </c>
      <c r="H16" s="32">
        <v>0</v>
      </c>
      <c r="I16" s="307"/>
    </row>
    <row r="17" spans="1:12" x14ac:dyDescent="0.2">
      <c r="A17" s="68" t="s">
        <v>750</v>
      </c>
      <c r="B17" s="105">
        <v>2219</v>
      </c>
      <c r="C17" s="4">
        <v>0</v>
      </c>
      <c r="D17" s="4">
        <v>577000</v>
      </c>
      <c r="E17" s="116">
        <v>576577.59</v>
      </c>
      <c r="F17" s="4">
        <v>0</v>
      </c>
      <c r="G17" s="4">
        <f t="shared" si="0"/>
        <v>576577.59</v>
      </c>
      <c r="H17" s="32">
        <v>0</v>
      </c>
      <c r="I17" s="308"/>
    </row>
    <row r="18" spans="1:12" x14ac:dyDescent="0.2">
      <c r="A18" s="68" t="s">
        <v>967</v>
      </c>
      <c r="B18" s="105">
        <v>2219</v>
      </c>
      <c r="C18" s="4">
        <v>0</v>
      </c>
      <c r="D18" s="4">
        <v>400000</v>
      </c>
      <c r="E18" s="116">
        <v>247415.57</v>
      </c>
      <c r="F18" s="4">
        <v>0</v>
      </c>
      <c r="G18" s="4">
        <f t="shared" si="0"/>
        <v>247415.57</v>
      </c>
      <c r="H18" s="32">
        <v>0</v>
      </c>
      <c r="I18" s="308"/>
    </row>
    <row r="19" spans="1:12" x14ac:dyDescent="0.2">
      <c r="A19" s="68" t="s">
        <v>1001</v>
      </c>
      <c r="B19" s="105">
        <v>2219</v>
      </c>
      <c r="C19" s="4">
        <v>0</v>
      </c>
      <c r="D19" s="4">
        <v>0</v>
      </c>
      <c r="E19" s="116">
        <v>4789529.87</v>
      </c>
      <c r="F19" s="4">
        <v>0</v>
      </c>
      <c r="G19" s="4">
        <f t="shared" si="0"/>
        <v>4789529.87</v>
      </c>
      <c r="H19" s="32">
        <v>0</v>
      </c>
      <c r="I19" s="308"/>
    </row>
    <row r="20" spans="1:12" x14ac:dyDescent="0.2">
      <c r="A20" s="68" t="s">
        <v>1002</v>
      </c>
      <c r="B20" s="105">
        <v>2219</v>
      </c>
      <c r="C20" s="4">
        <v>0</v>
      </c>
      <c r="D20" s="4">
        <v>384000</v>
      </c>
      <c r="E20" s="116">
        <v>330000</v>
      </c>
      <c r="F20" s="4">
        <v>0</v>
      </c>
      <c r="G20" s="4">
        <f t="shared" si="0"/>
        <v>330000</v>
      </c>
      <c r="H20" s="32">
        <v>0</v>
      </c>
      <c r="I20" s="308"/>
    </row>
    <row r="21" spans="1:12" x14ac:dyDescent="0.2">
      <c r="A21" s="68" t="s">
        <v>1003</v>
      </c>
      <c r="B21" s="105">
        <v>2219</v>
      </c>
      <c r="C21" s="4">
        <v>0</v>
      </c>
      <c r="D21" s="4">
        <v>35000</v>
      </c>
      <c r="E21" s="116">
        <v>34606</v>
      </c>
      <c r="F21" s="4">
        <v>0</v>
      </c>
      <c r="G21" s="4">
        <f t="shared" si="0"/>
        <v>34606</v>
      </c>
      <c r="H21" s="32">
        <v>0</v>
      </c>
      <c r="I21" s="309"/>
    </row>
    <row r="22" spans="1:12" x14ac:dyDescent="0.2">
      <c r="A22" s="68" t="s">
        <v>1004</v>
      </c>
      <c r="B22" s="105">
        <v>2219</v>
      </c>
      <c r="C22" s="4">
        <v>0</v>
      </c>
      <c r="D22" s="4">
        <v>0</v>
      </c>
      <c r="E22" s="116">
        <v>27000</v>
      </c>
      <c r="F22" s="4">
        <v>0</v>
      </c>
      <c r="G22" s="4">
        <f t="shared" si="0"/>
        <v>27000</v>
      </c>
      <c r="H22" s="32">
        <v>0</v>
      </c>
      <c r="I22" s="309"/>
    </row>
    <row r="23" spans="1:12" x14ac:dyDescent="0.2">
      <c r="A23" s="68" t="s">
        <v>655</v>
      </c>
      <c r="B23" s="105">
        <v>2219</v>
      </c>
      <c r="C23" s="4">
        <v>0</v>
      </c>
      <c r="D23" s="4">
        <v>73000</v>
      </c>
      <c r="E23" s="116">
        <v>72600</v>
      </c>
      <c r="F23" s="4">
        <v>0</v>
      </c>
      <c r="G23" s="4">
        <f t="shared" si="0"/>
        <v>72600</v>
      </c>
      <c r="H23" s="32">
        <v>0</v>
      </c>
      <c r="I23" s="309"/>
    </row>
    <row r="24" spans="1:12" x14ac:dyDescent="0.2">
      <c r="A24" s="68" t="s">
        <v>1005</v>
      </c>
      <c r="B24" s="105">
        <v>2219</v>
      </c>
      <c r="C24" s="4">
        <v>0</v>
      </c>
      <c r="D24" s="4">
        <v>70000</v>
      </c>
      <c r="E24" s="116">
        <v>54934</v>
      </c>
      <c r="F24" s="4">
        <v>0</v>
      </c>
      <c r="G24" s="4">
        <f t="shared" si="0"/>
        <v>54934</v>
      </c>
      <c r="H24" s="32">
        <v>0</v>
      </c>
      <c r="I24" s="309"/>
    </row>
    <row r="25" spans="1:12" x14ac:dyDescent="0.2">
      <c r="A25" s="68" t="s">
        <v>750</v>
      </c>
      <c r="B25" s="105">
        <v>2221</v>
      </c>
      <c r="C25" s="4">
        <v>0</v>
      </c>
      <c r="D25" s="4">
        <v>387000</v>
      </c>
      <c r="E25" s="116">
        <v>386057.18</v>
      </c>
      <c r="F25" s="4">
        <v>0</v>
      </c>
      <c r="G25" s="4">
        <f t="shared" si="0"/>
        <v>386057.18</v>
      </c>
      <c r="H25" s="32">
        <v>0</v>
      </c>
      <c r="I25" s="310"/>
    </row>
    <row r="26" spans="1:12" x14ac:dyDescent="0.2">
      <c r="A26" s="68" t="s">
        <v>1006</v>
      </c>
      <c r="B26" s="105">
        <v>2221</v>
      </c>
      <c r="C26" s="4">
        <v>0</v>
      </c>
      <c r="D26" s="4">
        <v>110000</v>
      </c>
      <c r="E26" s="116">
        <v>93170</v>
      </c>
      <c r="F26" s="4">
        <v>0</v>
      </c>
      <c r="G26" s="4">
        <f t="shared" si="0"/>
        <v>93170</v>
      </c>
      <c r="H26" s="32">
        <v>0</v>
      </c>
      <c r="I26" s="309"/>
    </row>
    <row r="27" spans="1:12" x14ac:dyDescent="0.2">
      <c r="A27" s="68" t="s">
        <v>1007</v>
      </c>
      <c r="B27" s="105">
        <v>2310</v>
      </c>
      <c r="C27" s="4">
        <v>0</v>
      </c>
      <c r="D27" s="4">
        <v>245935</v>
      </c>
      <c r="E27" s="116">
        <v>234252</v>
      </c>
      <c r="F27" s="4">
        <v>0</v>
      </c>
      <c r="G27" s="4">
        <f t="shared" si="0"/>
        <v>234252</v>
      </c>
      <c r="H27" s="32">
        <v>0</v>
      </c>
      <c r="I27" s="309"/>
    </row>
    <row r="28" spans="1:12" x14ac:dyDescent="0.2">
      <c r="A28" s="68" t="s">
        <v>1008</v>
      </c>
      <c r="B28" s="105">
        <v>2310</v>
      </c>
      <c r="C28" s="4">
        <v>0</v>
      </c>
      <c r="D28" s="4">
        <v>70230</v>
      </c>
      <c r="E28" s="116">
        <v>70230</v>
      </c>
      <c r="F28" s="4">
        <v>0</v>
      </c>
      <c r="G28" s="4">
        <f t="shared" si="0"/>
        <v>70230</v>
      </c>
      <c r="H28" s="32">
        <v>0</v>
      </c>
      <c r="I28" s="309"/>
      <c r="L28" s="1"/>
    </row>
    <row r="29" spans="1:12" x14ac:dyDescent="0.2">
      <c r="A29" s="68" t="s">
        <v>1009</v>
      </c>
      <c r="B29" s="105">
        <v>2310</v>
      </c>
      <c r="C29" s="4">
        <v>0</v>
      </c>
      <c r="D29" s="4">
        <v>37000</v>
      </c>
      <c r="E29" s="116">
        <v>37000</v>
      </c>
      <c r="F29" s="4">
        <v>0</v>
      </c>
      <c r="G29" s="4">
        <f t="shared" si="0"/>
        <v>37000</v>
      </c>
      <c r="H29" s="32">
        <v>0</v>
      </c>
      <c r="I29" s="309"/>
    </row>
    <row r="30" spans="1:12" x14ac:dyDescent="0.2">
      <c r="A30" s="68" t="s">
        <v>1016</v>
      </c>
      <c r="B30" s="105">
        <v>2310</v>
      </c>
      <c r="C30" s="4">
        <v>0</v>
      </c>
      <c r="D30" s="4">
        <v>30559</v>
      </c>
      <c r="E30" s="116">
        <v>30559</v>
      </c>
      <c r="F30" s="4">
        <v>0</v>
      </c>
      <c r="G30" s="4">
        <f t="shared" si="0"/>
        <v>30559</v>
      </c>
      <c r="H30" s="32">
        <v>0</v>
      </c>
      <c r="I30" s="308"/>
    </row>
    <row r="31" spans="1:12" x14ac:dyDescent="0.2">
      <c r="A31" s="68" t="s">
        <v>916</v>
      </c>
      <c r="B31" s="105">
        <v>2310</v>
      </c>
      <c r="C31" s="4">
        <v>0</v>
      </c>
      <c r="D31" s="4">
        <v>20297</v>
      </c>
      <c r="E31" s="116">
        <v>20297</v>
      </c>
      <c r="F31" s="4">
        <v>0</v>
      </c>
      <c r="G31" s="4">
        <f t="shared" si="0"/>
        <v>20297</v>
      </c>
      <c r="H31" s="32">
        <v>0</v>
      </c>
      <c r="I31" s="308"/>
    </row>
    <row r="32" spans="1:12" x14ac:dyDescent="0.2">
      <c r="A32" s="68" t="s">
        <v>1010</v>
      </c>
      <c r="B32" s="105">
        <v>2310</v>
      </c>
      <c r="C32" s="4">
        <v>0</v>
      </c>
      <c r="D32" s="4">
        <v>76130</v>
      </c>
      <c r="E32" s="116">
        <v>76130</v>
      </c>
      <c r="F32" s="4">
        <v>0</v>
      </c>
      <c r="G32" s="4">
        <f t="shared" si="0"/>
        <v>76130</v>
      </c>
      <c r="H32" s="32">
        <v>0</v>
      </c>
      <c r="I32" s="309"/>
    </row>
    <row r="33" spans="1:12" x14ac:dyDescent="0.2">
      <c r="A33" s="68" t="s">
        <v>1011</v>
      </c>
      <c r="B33" s="105">
        <v>2321</v>
      </c>
      <c r="C33" s="4">
        <v>1440000</v>
      </c>
      <c r="D33" s="4">
        <v>1384240</v>
      </c>
      <c r="E33" s="116">
        <v>1384240</v>
      </c>
      <c r="F33" s="4">
        <v>0</v>
      </c>
      <c r="G33" s="4">
        <f t="shared" si="0"/>
        <v>1384240</v>
      </c>
      <c r="H33" s="32">
        <v>0</v>
      </c>
      <c r="I33" s="309"/>
    </row>
    <row r="34" spans="1:12" x14ac:dyDescent="0.2">
      <c r="A34" s="68" t="s">
        <v>1012</v>
      </c>
      <c r="B34" s="105">
        <v>2321</v>
      </c>
      <c r="C34" s="4">
        <v>0</v>
      </c>
      <c r="D34" s="4">
        <v>200690</v>
      </c>
      <c r="E34" s="116">
        <v>200690</v>
      </c>
      <c r="F34" s="4">
        <v>0</v>
      </c>
      <c r="G34" s="4">
        <f t="shared" si="0"/>
        <v>200690</v>
      </c>
      <c r="H34" s="32">
        <v>0</v>
      </c>
      <c r="I34" s="309"/>
      <c r="L34" s="1"/>
    </row>
    <row r="35" spans="1:12" x14ac:dyDescent="0.2">
      <c r="A35" s="68" t="s">
        <v>923</v>
      </c>
      <c r="B35" s="105">
        <v>2321</v>
      </c>
      <c r="C35" s="4">
        <v>0</v>
      </c>
      <c r="D35" s="4">
        <v>254870</v>
      </c>
      <c r="E35" s="116">
        <v>254870</v>
      </c>
      <c r="F35" s="4">
        <v>0</v>
      </c>
      <c r="G35" s="4">
        <f t="shared" si="0"/>
        <v>254870</v>
      </c>
      <c r="H35" s="32">
        <v>0</v>
      </c>
      <c r="I35" s="309"/>
    </row>
    <row r="36" spans="1:12" x14ac:dyDescent="0.2">
      <c r="A36" s="68" t="s">
        <v>1013</v>
      </c>
      <c r="B36" s="105">
        <v>2321</v>
      </c>
      <c r="C36" s="4">
        <v>0</v>
      </c>
      <c r="D36" s="4">
        <v>14348</v>
      </c>
      <c r="E36" s="116">
        <v>14348</v>
      </c>
      <c r="F36" s="4">
        <v>0</v>
      </c>
      <c r="G36" s="4">
        <f t="shared" si="0"/>
        <v>14348</v>
      </c>
      <c r="H36" s="32">
        <v>0</v>
      </c>
      <c r="I36" s="309"/>
    </row>
    <row r="37" spans="1:12" x14ac:dyDescent="0.2">
      <c r="A37" s="68" t="s">
        <v>1014</v>
      </c>
      <c r="B37" s="105">
        <v>2321</v>
      </c>
      <c r="C37" s="4">
        <v>0</v>
      </c>
      <c r="D37" s="4">
        <v>38000</v>
      </c>
      <c r="E37" s="116">
        <v>38000</v>
      </c>
      <c r="F37" s="4">
        <v>0</v>
      </c>
      <c r="G37" s="4">
        <f t="shared" si="0"/>
        <v>38000</v>
      </c>
      <c r="H37" s="32">
        <v>0</v>
      </c>
      <c r="I37" s="309"/>
    </row>
    <row r="38" spans="1:12" x14ac:dyDescent="0.2">
      <c r="A38" s="68" t="s">
        <v>1015</v>
      </c>
      <c r="B38" s="105">
        <v>2321</v>
      </c>
      <c r="C38" s="4">
        <v>0</v>
      </c>
      <c r="D38" s="4">
        <v>74191</v>
      </c>
      <c r="E38" s="116">
        <v>74191</v>
      </c>
      <c r="F38" s="4">
        <v>0</v>
      </c>
      <c r="G38" s="4">
        <f t="shared" si="0"/>
        <v>74191</v>
      </c>
      <c r="H38" s="32">
        <v>0</v>
      </c>
      <c r="I38" s="311"/>
    </row>
    <row r="39" spans="1:12" x14ac:dyDescent="0.2">
      <c r="A39" s="68" t="s">
        <v>922</v>
      </c>
      <c r="B39" s="227">
        <v>2321</v>
      </c>
      <c r="C39" s="228">
        <v>0</v>
      </c>
      <c r="D39" s="228">
        <v>43130</v>
      </c>
      <c r="E39" s="229">
        <v>43130</v>
      </c>
      <c r="F39" s="4">
        <v>0</v>
      </c>
      <c r="G39" s="4">
        <f t="shared" si="0"/>
        <v>43130</v>
      </c>
      <c r="H39" s="32">
        <v>0</v>
      </c>
      <c r="I39" s="307"/>
    </row>
    <row r="40" spans="1:12" x14ac:dyDescent="0.2">
      <c r="A40" s="68" t="s">
        <v>1017</v>
      </c>
      <c r="B40" s="105">
        <v>2321</v>
      </c>
      <c r="C40" s="4">
        <v>0</v>
      </c>
      <c r="D40" s="4">
        <v>163000</v>
      </c>
      <c r="E40" s="116">
        <v>163000</v>
      </c>
      <c r="F40" s="4">
        <v>0</v>
      </c>
      <c r="G40" s="4">
        <f t="shared" si="0"/>
        <v>163000</v>
      </c>
      <c r="H40" s="32">
        <v>0</v>
      </c>
      <c r="I40" s="307"/>
    </row>
    <row r="41" spans="1:12" x14ac:dyDescent="0.2">
      <c r="A41" s="68" t="s">
        <v>929</v>
      </c>
      <c r="B41" s="105">
        <v>2321</v>
      </c>
      <c r="C41" s="4">
        <v>0</v>
      </c>
      <c r="D41" s="4">
        <v>226065</v>
      </c>
      <c r="E41" s="116">
        <v>0</v>
      </c>
      <c r="F41" s="4">
        <v>0</v>
      </c>
      <c r="G41" s="4">
        <f t="shared" si="0"/>
        <v>0</v>
      </c>
      <c r="H41" s="32">
        <v>0</v>
      </c>
      <c r="I41" s="307"/>
    </row>
    <row r="42" spans="1:12" x14ac:dyDescent="0.2">
      <c r="A42" s="68" t="s">
        <v>996</v>
      </c>
      <c r="B42" s="105">
        <v>2321</v>
      </c>
      <c r="C42" s="4">
        <v>0</v>
      </c>
      <c r="D42" s="4">
        <v>600000</v>
      </c>
      <c r="E42" s="116">
        <v>550440</v>
      </c>
      <c r="F42" s="4">
        <v>0</v>
      </c>
      <c r="G42" s="4">
        <f t="shared" si="0"/>
        <v>550440</v>
      </c>
      <c r="H42" s="32">
        <v>0</v>
      </c>
      <c r="I42" s="307"/>
    </row>
    <row r="43" spans="1:12" x14ac:dyDescent="0.2">
      <c r="A43" s="68" t="s">
        <v>1018</v>
      </c>
      <c r="B43" s="105">
        <v>2321</v>
      </c>
      <c r="C43" s="4">
        <v>0</v>
      </c>
      <c r="D43" s="4">
        <v>137000</v>
      </c>
      <c r="E43" s="116">
        <v>0</v>
      </c>
      <c r="F43" s="4">
        <v>0</v>
      </c>
      <c r="G43" s="4">
        <f t="shared" si="0"/>
        <v>0</v>
      </c>
      <c r="H43" s="32">
        <v>0</v>
      </c>
      <c r="I43" s="307"/>
    </row>
    <row r="44" spans="1:12" x14ac:dyDescent="0.2">
      <c r="A44" s="68" t="s">
        <v>1019</v>
      </c>
      <c r="B44" s="105">
        <v>2321</v>
      </c>
      <c r="C44" s="4">
        <v>0</v>
      </c>
      <c r="D44" s="4">
        <v>200000</v>
      </c>
      <c r="E44" s="116">
        <v>0</v>
      </c>
      <c r="F44" s="4">
        <v>0</v>
      </c>
      <c r="G44" s="4">
        <f t="shared" si="0"/>
        <v>0</v>
      </c>
      <c r="H44" s="32">
        <v>0</v>
      </c>
      <c r="I44" s="307"/>
    </row>
    <row r="45" spans="1:12" x14ac:dyDescent="0.2">
      <c r="A45" s="231" t="s">
        <v>1020</v>
      </c>
      <c r="B45" s="105">
        <v>2321</v>
      </c>
      <c r="C45" s="4">
        <v>0</v>
      </c>
      <c r="D45" s="4">
        <v>230000</v>
      </c>
      <c r="E45" s="116">
        <v>0</v>
      </c>
      <c r="F45" s="4">
        <v>0</v>
      </c>
      <c r="G45" s="4">
        <f t="shared" si="0"/>
        <v>0</v>
      </c>
      <c r="H45" s="32">
        <v>0</v>
      </c>
      <c r="I45" s="307"/>
    </row>
    <row r="46" spans="1:12" x14ac:dyDescent="0.2">
      <c r="A46" s="68" t="s">
        <v>1021</v>
      </c>
      <c r="B46" s="105">
        <v>2333</v>
      </c>
      <c r="C46" s="4">
        <v>0</v>
      </c>
      <c r="D46" s="4">
        <v>0</v>
      </c>
      <c r="E46" s="116">
        <v>22694</v>
      </c>
      <c r="F46" s="4">
        <v>0</v>
      </c>
      <c r="G46" s="4">
        <f t="shared" si="0"/>
        <v>22694</v>
      </c>
      <c r="H46" s="32">
        <v>0</v>
      </c>
      <c r="I46" s="307"/>
    </row>
    <row r="47" spans="1:12" x14ac:dyDescent="0.2">
      <c r="A47" s="339" t="s">
        <v>963</v>
      </c>
      <c r="B47" s="340">
        <v>3111</v>
      </c>
      <c r="C47" s="341">
        <v>0</v>
      </c>
      <c r="D47" s="341">
        <v>163000</v>
      </c>
      <c r="E47" s="116">
        <v>102245</v>
      </c>
      <c r="F47" s="341">
        <v>0</v>
      </c>
      <c r="G47" s="341">
        <f t="shared" si="0"/>
        <v>102245</v>
      </c>
      <c r="H47" s="32">
        <v>0</v>
      </c>
      <c r="I47" s="307"/>
    </row>
    <row r="48" spans="1:12" x14ac:dyDescent="0.2">
      <c r="A48" s="68" t="s">
        <v>1022</v>
      </c>
      <c r="B48" s="105">
        <v>3111</v>
      </c>
      <c r="C48" s="4">
        <v>30000</v>
      </c>
      <c r="D48" s="4">
        <v>30000</v>
      </c>
      <c r="E48" s="116">
        <v>5445</v>
      </c>
      <c r="F48" s="4">
        <v>0</v>
      </c>
      <c r="G48" s="4">
        <f t="shared" si="0"/>
        <v>5445</v>
      </c>
      <c r="H48" s="32">
        <v>0</v>
      </c>
      <c r="I48" s="307"/>
    </row>
    <row r="49" spans="1:9" x14ac:dyDescent="0.2">
      <c r="A49" s="68" t="s">
        <v>1023</v>
      </c>
      <c r="B49" s="105">
        <v>3113</v>
      </c>
      <c r="C49" s="4">
        <v>0</v>
      </c>
      <c r="D49" s="4">
        <v>49931</v>
      </c>
      <c r="E49" s="116">
        <v>48479</v>
      </c>
      <c r="F49" s="4">
        <v>0</v>
      </c>
      <c r="G49" s="4">
        <f t="shared" si="0"/>
        <v>48479</v>
      </c>
      <c r="H49" s="32">
        <v>0</v>
      </c>
      <c r="I49" s="307"/>
    </row>
    <row r="50" spans="1:9" x14ac:dyDescent="0.2">
      <c r="A50" s="68" t="s">
        <v>1024</v>
      </c>
      <c r="B50" s="105">
        <v>3113</v>
      </c>
      <c r="C50" s="4">
        <v>0</v>
      </c>
      <c r="D50" s="4">
        <v>381000</v>
      </c>
      <c r="E50" s="116">
        <v>224818</v>
      </c>
      <c r="F50" s="4">
        <v>0</v>
      </c>
      <c r="G50" s="4">
        <f t="shared" si="0"/>
        <v>224818</v>
      </c>
      <c r="H50" s="32">
        <v>0</v>
      </c>
      <c r="I50" s="307"/>
    </row>
    <row r="51" spans="1:9" x14ac:dyDescent="0.2">
      <c r="A51" s="68" t="s">
        <v>1025</v>
      </c>
      <c r="B51" s="105">
        <v>3341</v>
      </c>
      <c r="C51" s="4">
        <v>0</v>
      </c>
      <c r="D51" s="4">
        <v>0</v>
      </c>
      <c r="E51" s="116">
        <v>22694</v>
      </c>
      <c r="F51" s="4">
        <v>0</v>
      </c>
      <c r="G51" s="4">
        <f t="shared" si="0"/>
        <v>22694</v>
      </c>
      <c r="H51" s="32">
        <v>0</v>
      </c>
      <c r="I51" s="307"/>
    </row>
    <row r="52" spans="1:9" x14ac:dyDescent="0.2">
      <c r="A52" s="68" t="s">
        <v>1026</v>
      </c>
      <c r="B52" s="105">
        <v>3392</v>
      </c>
      <c r="C52" s="4">
        <v>1100000</v>
      </c>
      <c r="D52" s="4">
        <v>1600000</v>
      </c>
      <c r="E52" s="116">
        <v>1446581.58</v>
      </c>
      <c r="F52" s="4">
        <v>0</v>
      </c>
      <c r="G52" s="4">
        <f t="shared" si="0"/>
        <v>1446581.58</v>
      </c>
      <c r="H52" s="32">
        <v>0</v>
      </c>
      <c r="I52" s="307"/>
    </row>
    <row r="53" spans="1:9" x14ac:dyDescent="0.2">
      <c r="A53" s="231" t="s">
        <v>1027</v>
      </c>
      <c r="B53" s="105">
        <v>3392</v>
      </c>
      <c r="C53" s="4">
        <v>0</v>
      </c>
      <c r="D53" s="4">
        <v>1700000</v>
      </c>
      <c r="E53" s="116">
        <v>14050</v>
      </c>
      <c r="F53" s="4">
        <v>0</v>
      </c>
      <c r="G53" s="4">
        <f t="shared" si="0"/>
        <v>14050</v>
      </c>
      <c r="H53" s="32">
        <v>0</v>
      </c>
      <c r="I53" s="307"/>
    </row>
    <row r="54" spans="1:9" x14ac:dyDescent="0.2">
      <c r="A54" s="68" t="s">
        <v>1066</v>
      </c>
      <c r="B54" s="105">
        <v>3412</v>
      </c>
      <c r="C54" s="4">
        <v>0</v>
      </c>
      <c r="D54" s="4">
        <v>0</v>
      </c>
      <c r="E54" s="116">
        <v>60016</v>
      </c>
      <c r="F54" s="4">
        <v>0</v>
      </c>
      <c r="G54" s="4">
        <f t="shared" si="0"/>
        <v>60016</v>
      </c>
      <c r="H54" s="32">
        <v>0</v>
      </c>
      <c r="I54" s="307" t="s">
        <v>985</v>
      </c>
    </row>
    <row r="55" spans="1:9" x14ac:dyDescent="0.2">
      <c r="A55" s="68" t="s">
        <v>948</v>
      </c>
      <c r="B55" s="105">
        <v>3412</v>
      </c>
      <c r="C55" s="4">
        <v>0</v>
      </c>
      <c r="D55" s="4">
        <v>0</v>
      </c>
      <c r="E55" s="116">
        <v>241282</v>
      </c>
      <c r="F55" s="4">
        <v>0</v>
      </c>
      <c r="G55" s="4">
        <f t="shared" si="0"/>
        <v>241282</v>
      </c>
      <c r="H55" s="32">
        <v>0</v>
      </c>
      <c r="I55" s="307"/>
    </row>
    <row r="56" spans="1:9" x14ac:dyDescent="0.2">
      <c r="A56" s="231" t="s">
        <v>872</v>
      </c>
      <c r="B56" s="105">
        <v>3412</v>
      </c>
      <c r="C56" s="4">
        <v>0</v>
      </c>
      <c r="D56" s="4">
        <v>755000</v>
      </c>
      <c r="E56" s="116">
        <v>738692.13</v>
      </c>
      <c r="F56" s="4">
        <v>0</v>
      </c>
      <c r="G56" s="4">
        <f t="shared" si="0"/>
        <v>738692.13</v>
      </c>
      <c r="H56" s="32">
        <v>0</v>
      </c>
      <c r="I56" s="307"/>
    </row>
    <row r="57" spans="1:9" x14ac:dyDescent="0.2">
      <c r="A57" s="68" t="s">
        <v>965</v>
      </c>
      <c r="B57" s="105">
        <v>3412</v>
      </c>
      <c r="C57" s="4">
        <v>0</v>
      </c>
      <c r="D57" s="4">
        <v>430000</v>
      </c>
      <c r="E57" s="116">
        <v>208960</v>
      </c>
      <c r="F57" s="4">
        <v>0</v>
      </c>
      <c r="G57" s="4">
        <f t="shared" si="0"/>
        <v>208960</v>
      </c>
      <c r="H57" s="32">
        <v>0</v>
      </c>
      <c r="I57" s="307"/>
    </row>
    <row r="58" spans="1:9" x14ac:dyDescent="0.2">
      <c r="A58" s="68" t="s">
        <v>969</v>
      </c>
      <c r="B58" s="105">
        <v>3412</v>
      </c>
      <c r="C58" s="4">
        <v>0</v>
      </c>
      <c r="D58" s="4">
        <v>70000</v>
      </c>
      <c r="E58" s="116">
        <v>66758</v>
      </c>
      <c r="F58" s="4">
        <v>0</v>
      </c>
      <c r="G58" s="4">
        <f t="shared" si="0"/>
        <v>66758</v>
      </c>
      <c r="H58" s="32">
        <v>0</v>
      </c>
      <c r="I58" s="307"/>
    </row>
    <row r="59" spans="1:9" x14ac:dyDescent="0.2">
      <c r="A59" s="68" t="s">
        <v>1028</v>
      </c>
      <c r="B59" s="105">
        <v>3412</v>
      </c>
      <c r="C59" s="4">
        <v>0</v>
      </c>
      <c r="D59" s="4">
        <v>4500000</v>
      </c>
      <c r="E59" s="116">
        <v>3002059</v>
      </c>
      <c r="F59" s="4">
        <v>0</v>
      </c>
      <c r="G59" s="4">
        <f t="shared" si="0"/>
        <v>3002059</v>
      </c>
      <c r="H59" s="32">
        <v>0</v>
      </c>
      <c r="I59" s="307"/>
    </row>
    <row r="60" spans="1:9" x14ac:dyDescent="0.2">
      <c r="A60" s="68" t="s">
        <v>1029</v>
      </c>
      <c r="B60" s="105">
        <v>3412</v>
      </c>
      <c r="C60" s="4">
        <v>0</v>
      </c>
      <c r="D60" s="4">
        <v>80000</v>
      </c>
      <c r="E60" s="116">
        <v>0</v>
      </c>
      <c r="F60" s="4">
        <v>0</v>
      </c>
      <c r="G60" s="4">
        <f t="shared" si="0"/>
        <v>0</v>
      </c>
      <c r="H60" s="32">
        <v>0</v>
      </c>
      <c r="I60" s="307"/>
    </row>
    <row r="61" spans="1:9" x14ac:dyDescent="0.2">
      <c r="A61" s="68" t="s">
        <v>1030</v>
      </c>
      <c r="B61" s="105">
        <v>3412</v>
      </c>
      <c r="C61" s="4">
        <v>0</v>
      </c>
      <c r="D61" s="4">
        <v>500000</v>
      </c>
      <c r="E61" s="116">
        <v>10000</v>
      </c>
      <c r="F61" s="4">
        <v>0</v>
      </c>
      <c r="G61" s="4">
        <f t="shared" si="0"/>
        <v>10000</v>
      </c>
      <c r="H61" s="32">
        <v>0</v>
      </c>
      <c r="I61" s="307"/>
    </row>
    <row r="62" spans="1:9" x14ac:dyDescent="0.2">
      <c r="A62" s="68" t="s">
        <v>1031</v>
      </c>
      <c r="B62" s="105">
        <v>3631</v>
      </c>
      <c r="C62" s="4">
        <v>0</v>
      </c>
      <c r="D62" s="4">
        <v>327000</v>
      </c>
      <c r="E62" s="116">
        <v>967394</v>
      </c>
      <c r="F62" s="4">
        <v>0</v>
      </c>
      <c r="G62" s="4">
        <f t="shared" si="0"/>
        <v>967394</v>
      </c>
      <c r="H62" s="32">
        <v>0</v>
      </c>
      <c r="I62" s="307"/>
    </row>
    <row r="63" spans="1:9" x14ac:dyDescent="0.2">
      <c r="A63" s="68" t="s">
        <v>1032</v>
      </c>
      <c r="B63" s="105">
        <v>3631</v>
      </c>
      <c r="C63" s="4">
        <v>0</v>
      </c>
      <c r="D63" s="4">
        <v>1136000</v>
      </c>
      <c r="E63" s="116">
        <v>1135337.8799999999</v>
      </c>
      <c r="F63" s="4">
        <v>0</v>
      </c>
      <c r="G63" s="4">
        <f t="shared" si="0"/>
        <v>1135337.8799999999</v>
      </c>
      <c r="H63" s="32">
        <v>0</v>
      </c>
      <c r="I63" s="307"/>
    </row>
    <row r="64" spans="1:9" x14ac:dyDescent="0.2">
      <c r="A64" s="231" t="s">
        <v>1033</v>
      </c>
      <c r="B64" s="105">
        <v>3631</v>
      </c>
      <c r="C64" s="4">
        <v>0</v>
      </c>
      <c r="D64" s="4">
        <v>50000</v>
      </c>
      <c r="E64" s="116">
        <v>47028</v>
      </c>
      <c r="F64" s="4">
        <v>0</v>
      </c>
      <c r="G64" s="4">
        <f t="shared" si="0"/>
        <v>47028</v>
      </c>
      <c r="H64" s="32">
        <v>0</v>
      </c>
      <c r="I64" s="307"/>
    </row>
    <row r="65" spans="1:255" x14ac:dyDescent="0.2">
      <c r="A65" s="231" t="s">
        <v>1034</v>
      </c>
      <c r="B65" s="105">
        <v>3631</v>
      </c>
      <c r="C65" s="4">
        <v>0</v>
      </c>
      <c r="D65" s="4">
        <v>76000</v>
      </c>
      <c r="E65" s="116">
        <v>19360</v>
      </c>
      <c r="F65" s="4">
        <v>0</v>
      </c>
      <c r="G65" s="4">
        <f t="shared" si="0"/>
        <v>19360</v>
      </c>
      <c r="H65" s="32">
        <v>0</v>
      </c>
      <c r="I65" s="307"/>
    </row>
    <row r="66" spans="1:255" x14ac:dyDescent="0.2">
      <c r="A66" s="68" t="s">
        <v>1035</v>
      </c>
      <c r="B66" s="105">
        <v>3631</v>
      </c>
      <c r="C66" s="4">
        <v>0</v>
      </c>
      <c r="D66" s="4">
        <v>74000</v>
      </c>
      <c r="E66" s="116">
        <v>56662</v>
      </c>
      <c r="F66" s="4">
        <v>0</v>
      </c>
      <c r="G66" s="4">
        <f t="shared" si="0"/>
        <v>56662</v>
      </c>
      <c r="H66" s="32">
        <v>0</v>
      </c>
      <c r="I66" s="307"/>
    </row>
    <row r="67" spans="1:255" x14ac:dyDescent="0.2">
      <c r="A67" s="68" t="s">
        <v>1036</v>
      </c>
      <c r="B67" s="105">
        <v>3635</v>
      </c>
      <c r="C67" s="4">
        <v>0</v>
      </c>
      <c r="D67" s="4">
        <v>500000</v>
      </c>
      <c r="E67" s="116">
        <v>0</v>
      </c>
      <c r="F67" s="4">
        <v>0</v>
      </c>
      <c r="G67" s="4">
        <f t="shared" si="0"/>
        <v>0</v>
      </c>
      <c r="H67" s="32">
        <v>0</v>
      </c>
      <c r="I67" s="311"/>
    </row>
    <row r="68" spans="1:255" x14ac:dyDescent="0.2">
      <c r="A68" s="68" t="s">
        <v>884</v>
      </c>
      <c r="B68" s="105">
        <v>3639</v>
      </c>
      <c r="C68" s="4">
        <v>1900000</v>
      </c>
      <c r="D68" s="4">
        <v>5309150</v>
      </c>
      <c r="E68" s="116">
        <v>1569713.81</v>
      </c>
      <c r="F68" s="4">
        <v>0</v>
      </c>
      <c r="G68" s="4">
        <f t="shared" si="0"/>
        <v>1569713.81</v>
      </c>
      <c r="H68" s="32">
        <v>0</v>
      </c>
      <c r="I68" s="307"/>
    </row>
    <row r="69" spans="1:255" x14ac:dyDescent="0.2">
      <c r="A69" s="68" t="s">
        <v>1037</v>
      </c>
      <c r="B69" s="105">
        <v>3639</v>
      </c>
      <c r="C69" s="4">
        <v>800000</v>
      </c>
      <c r="D69" s="4">
        <v>0</v>
      </c>
      <c r="E69" s="116">
        <v>0</v>
      </c>
      <c r="F69" s="4">
        <v>0</v>
      </c>
      <c r="G69" s="4">
        <f t="shared" si="0"/>
        <v>0</v>
      </c>
      <c r="H69" s="32">
        <v>0</v>
      </c>
      <c r="I69" s="307"/>
      <c r="IU69">
        <v>3492</v>
      </c>
    </row>
    <row r="70" spans="1:255" x14ac:dyDescent="0.2">
      <c r="A70" s="68" t="s">
        <v>377</v>
      </c>
      <c r="B70" s="105">
        <v>3639</v>
      </c>
      <c r="C70" s="4">
        <v>0</v>
      </c>
      <c r="D70" s="4">
        <v>200000</v>
      </c>
      <c r="E70" s="116">
        <v>79966</v>
      </c>
      <c r="F70" s="4">
        <v>0</v>
      </c>
      <c r="G70" s="4">
        <f t="shared" si="0"/>
        <v>79966</v>
      </c>
      <c r="H70" s="32">
        <v>0</v>
      </c>
      <c r="I70" s="307"/>
    </row>
    <row r="71" spans="1:255" x14ac:dyDescent="0.2">
      <c r="A71" s="68" t="s">
        <v>207</v>
      </c>
      <c r="B71" s="105">
        <v>3639</v>
      </c>
      <c r="C71" s="4">
        <v>0</v>
      </c>
      <c r="D71" s="4">
        <v>13500</v>
      </c>
      <c r="E71" s="116">
        <v>13500</v>
      </c>
      <c r="F71" s="4">
        <v>0</v>
      </c>
      <c r="G71" s="4">
        <f t="shared" si="0"/>
        <v>13500</v>
      </c>
      <c r="H71" s="32">
        <v>0</v>
      </c>
      <c r="I71" s="307"/>
    </row>
    <row r="72" spans="1:255" x14ac:dyDescent="0.2">
      <c r="A72" s="231" t="s">
        <v>1038</v>
      </c>
      <c r="B72" s="105">
        <v>3639</v>
      </c>
      <c r="C72" s="4">
        <v>300000</v>
      </c>
      <c r="D72" s="4">
        <v>500000</v>
      </c>
      <c r="E72" s="116">
        <v>124970</v>
      </c>
      <c r="F72" s="4">
        <v>75000</v>
      </c>
      <c r="G72" s="4">
        <f t="shared" si="0"/>
        <v>49970</v>
      </c>
      <c r="H72" s="32">
        <v>0</v>
      </c>
      <c r="I72" s="307"/>
    </row>
    <row r="73" spans="1:255" x14ac:dyDescent="0.2">
      <c r="A73" s="68" t="s">
        <v>658</v>
      </c>
      <c r="B73" s="105">
        <v>3639</v>
      </c>
      <c r="C73" s="4">
        <v>0</v>
      </c>
      <c r="D73" s="4">
        <v>13000</v>
      </c>
      <c r="E73" s="116">
        <v>12100</v>
      </c>
      <c r="F73" s="4">
        <v>0</v>
      </c>
      <c r="G73" s="4">
        <f t="shared" si="0"/>
        <v>12100</v>
      </c>
      <c r="H73" s="32">
        <v>0</v>
      </c>
      <c r="I73" s="307"/>
    </row>
    <row r="74" spans="1:255" x14ac:dyDescent="0.2">
      <c r="A74" s="68" t="s">
        <v>1039</v>
      </c>
      <c r="B74" s="105">
        <v>3639</v>
      </c>
      <c r="C74" s="4">
        <v>0</v>
      </c>
      <c r="D74" s="4">
        <v>800000</v>
      </c>
      <c r="E74" s="116">
        <v>725603.12</v>
      </c>
      <c r="F74" s="4">
        <v>0</v>
      </c>
      <c r="G74" s="4">
        <f t="shared" ref="G74:G94" si="1">E74-F74</f>
        <v>725603.12</v>
      </c>
      <c r="H74" s="32">
        <v>0</v>
      </c>
      <c r="I74" s="307"/>
    </row>
    <row r="75" spans="1:255" x14ac:dyDescent="0.2">
      <c r="A75" s="68" t="s">
        <v>972</v>
      </c>
      <c r="B75" s="105">
        <v>3639</v>
      </c>
      <c r="C75" s="4">
        <v>0</v>
      </c>
      <c r="D75" s="4">
        <v>0</v>
      </c>
      <c r="E75" s="116">
        <v>108459.2</v>
      </c>
      <c r="F75" s="4">
        <v>0</v>
      </c>
      <c r="G75" s="4">
        <f t="shared" si="1"/>
        <v>108459.2</v>
      </c>
      <c r="H75" s="32">
        <v>0</v>
      </c>
      <c r="I75" s="307"/>
    </row>
    <row r="76" spans="1:255" x14ac:dyDescent="0.2">
      <c r="A76" s="68" t="s">
        <v>978</v>
      </c>
      <c r="B76" s="105">
        <v>3639</v>
      </c>
      <c r="C76" s="4">
        <v>0</v>
      </c>
      <c r="D76" s="4">
        <v>0</v>
      </c>
      <c r="E76" s="116">
        <v>772471.19</v>
      </c>
      <c r="F76" s="4">
        <v>0</v>
      </c>
      <c r="G76" s="4">
        <f t="shared" si="1"/>
        <v>772471.19</v>
      </c>
      <c r="H76" s="32">
        <v>0</v>
      </c>
      <c r="I76" s="307"/>
    </row>
    <row r="77" spans="1:255" x14ac:dyDescent="0.2">
      <c r="A77" s="231" t="s">
        <v>1040</v>
      </c>
      <c r="B77" s="105">
        <v>3639</v>
      </c>
      <c r="C77" s="4">
        <v>0</v>
      </c>
      <c r="D77" s="4">
        <v>0</v>
      </c>
      <c r="E77" s="116">
        <v>278551</v>
      </c>
      <c r="F77" s="4">
        <v>0</v>
      </c>
      <c r="G77" s="4">
        <f t="shared" si="1"/>
        <v>278551</v>
      </c>
      <c r="H77" s="32">
        <v>0</v>
      </c>
      <c r="I77" s="307"/>
    </row>
    <row r="78" spans="1:255" x14ac:dyDescent="0.2">
      <c r="A78" s="68" t="s">
        <v>1041</v>
      </c>
      <c r="B78" s="105">
        <v>3639</v>
      </c>
      <c r="C78" s="4">
        <v>0</v>
      </c>
      <c r="D78" s="4">
        <v>426700</v>
      </c>
      <c r="E78" s="116">
        <v>353734</v>
      </c>
      <c r="F78" s="4">
        <v>0</v>
      </c>
      <c r="G78" s="4">
        <f t="shared" si="1"/>
        <v>353734</v>
      </c>
      <c r="H78" s="32">
        <v>0</v>
      </c>
      <c r="I78" s="311"/>
    </row>
    <row r="79" spans="1:255" x14ac:dyDescent="0.2">
      <c r="A79" s="68" t="s">
        <v>1042</v>
      </c>
      <c r="B79" s="105">
        <v>3639</v>
      </c>
      <c r="C79" s="4">
        <v>0</v>
      </c>
      <c r="D79" s="4">
        <v>2775000</v>
      </c>
      <c r="E79" s="116">
        <v>2523167</v>
      </c>
      <c r="F79" s="4">
        <v>0</v>
      </c>
      <c r="G79" s="4">
        <f t="shared" si="1"/>
        <v>2523167</v>
      </c>
      <c r="H79" s="32">
        <v>0</v>
      </c>
      <c r="I79" s="312" t="s">
        <v>950</v>
      </c>
      <c r="L79" s="1"/>
    </row>
    <row r="80" spans="1:255" x14ac:dyDescent="0.2">
      <c r="A80" s="68" t="s">
        <v>1043</v>
      </c>
      <c r="B80" s="105">
        <v>3745</v>
      </c>
      <c r="C80" s="4">
        <v>600000</v>
      </c>
      <c r="D80" s="4">
        <v>600000</v>
      </c>
      <c r="E80" s="116">
        <v>685671</v>
      </c>
      <c r="F80" s="4">
        <v>0</v>
      </c>
      <c r="G80" s="4">
        <f t="shared" si="1"/>
        <v>685671</v>
      </c>
      <c r="H80" s="32">
        <v>0</v>
      </c>
      <c r="I80" s="307"/>
    </row>
    <row r="81" spans="1:12" x14ac:dyDescent="0.2">
      <c r="A81" s="68" t="s">
        <v>1044</v>
      </c>
      <c r="B81" s="105">
        <v>4351</v>
      </c>
      <c r="C81" s="4">
        <v>0</v>
      </c>
      <c r="D81" s="4">
        <v>1386500</v>
      </c>
      <c r="E81" s="116">
        <v>860945</v>
      </c>
      <c r="F81" s="4">
        <v>0</v>
      </c>
      <c r="G81" s="4">
        <f t="shared" si="1"/>
        <v>860945</v>
      </c>
      <c r="H81" s="32">
        <v>0</v>
      </c>
      <c r="I81" s="307"/>
    </row>
    <row r="82" spans="1:12" x14ac:dyDescent="0.2">
      <c r="A82" s="68" t="s">
        <v>1046</v>
      </c>
      <c r="B82" s="105">
        <v>5399</v>
      </c>
      <c r="C82" s="4">
        <v>300000</v>
      </c>
      <c r="D82" s="4">
        <v>374600</v>
      </c>
      <c r="E82" s="116">
        <v>186500</v>
      </c>
      <c r="F82" s="4">
        <v>74600</v>
      </c>
      <c r="G82" s="4">
        <f t="shared" si="1"/>
        <v>111900</v>
      </c>
      <c r="H82" s="32">
        <v>0</v>
      </c>
      <c r="I82" s="307"/>
    </row>
    <row r="83" spans="1:12" x14ac:dyDescent="0.2">
      <c r="A83" s="68" t="s">
        <v>1047</v>
      </c>
      <c r="B83" s="105">
        <v>5311</v>
      </c>
      <c r="C83" s="4">
        <v>0</v>
      </c>
      <c r="D83" s="165">
        <v>565000</v>
      </c>
      <c r="E83" s="116">
        <v>479400</v>
      </c>
      <c r="F83" s="4">
        <v>349000</v>
      </c>
      <c r="G83" s="4">
        <f t="shared" si="1"/>
        <v>130400</v>
      </c>
      <c r="H83" s="32">
        <v>0</v>
      </c>
      <c r="I83" s="307" t="s">
        <v>982</v>
      </c>
    </row>
    <row r="84" spans="1:12" x14ac:dyDescent="0.2">
      <c r="A84" s="68" t="s">
        <v>1045</v>
      </c>
      <c r="B84" s="105">
        <v>5311</v>
      </c>
      <c r="C84" s="4">
        <v>0</v>
      </c>
      <c r="D84" s="4">
        <v>84000</v>
      </c>
      <c r="E84" s="116">
        <v>83127</v>
      </c>
      <c r="F84" s="4">
        <v>0</v>
      </c>
      <c r="G84" s="4">
        <f t="shared" si="1"/>
        <v>83127</v>
      </c>
      <c r="H84" s="32">
        <v>0</v>
      </c>
      <c r="I84" s="307"/>
      <c r="L84" s="1"/>
    </row>
    <row r="85" spans="1:12" x14ac:dyDescent="0.2">
      <c r="A85" s="68" t="s">
        <v>972</v>
      </c>
      <c r="B85" s="105">
        <v>5311</v>
      </c>
      <c r="C85" s="4">
        <v>560000</v>
      </c>
      <c r="D85" s="4">
        <v>560000</v>
      </c>
      <c r="E85" s="116">
        <v>0</v>
      </c>
      <c r="F85" s="4">
        <v>0</v>
      </c>
      <c r="G85" s="4">
        <f t="shared" si="1"/>
        <v>0</v>
      </c>
      <c r="H85" s="32">
        <v>0</v>
      </c>
      <c r="I85" s="307"/>
    </row>
    <row r="86" spans="1:12" x14ac:dyDescent="0.2">
      <c r="A86" s="68" t="s">
        <v>1048</v>
      </c>
      <c r="B86" s="105">
        <v>5512</v>
      </c>
      <c r="C86" s="4">
        <v>0</v>
      </c>
      <c r="D86" s="4">
        <v>6000000</v>
      </c>
      <c r="E86" s="116">
        <v>5460491.4000000004</v>
      </c>
      <c r="F86" s="4">
        <v>3000000</v>
      </c>
      <c r="G86" s="4">
        <f t="shared" si="1"/>
        <v>2460491.4000000004</v>
      </c>
      <c r="H86" s="32">
        <v>0</v>
      </c>
      <c r="I86" s="307"/>
      <c r="L86" s="1"/>
    </row>
    <row r="87" spans="1:12" x14ac:dyDescent="0.2">
      <c r="A87" s="68" t="s">
        <v>1049</v>
      </c>
      <c r="B87" s="105">
        <v>5512</v>
      </c>
      <c r="C87" s="4">
        <v>0</v>
      </c>
      <c r="D87" s="4">
        <v>0</v>
      </c>
      <c r="E87" s="116">
        <v>118580</v>
      </c>
      <c r="F87" s="4">
        <v>0</v>
      </c>
      <c r="G87" s="4">
        <f t="shared" si="1"/>
        <v>118580</v>
      </c>
      <c r="H87" s="32">
        <v>0</v>
      </c>
      <c r="I87" s="307"/>
    </row>
    <row r="88" spans="1:12" x14ac:dyDescent="0.2">
      <c r="A88" s="68" t="s">
        <v>1050</v>
      </c>
      <c r="B88" s="105">
        <v>6171</v>
      </c>
      <c r="C88" s="4">
        <v>0</v>
      </c>
      <c r="D88" s="4">
        <v>0</v>
      </c>
      <c r="E88" s="116">
        <v>108273</v>
      </c>
      <c r="F88" s="4">
        <v>100000</v>
      </c>
      <c r="G88" s="4">
        <f t="shared" si="1"/>
        <v>8273</v>
      </c>
      <c r="H88" s="32">
        <v>0</v>
      </c>
      <c r="I88" s="311"/>
    </row>
    <row r="89" spans="1:12" x14ac:dyDescent="0.2">
      <c r="A89" s="68" t="s">
        <v>1051</v>
      </c>
      <c r="B89" s="105">
        <v>6171</v>
      </c>
      <c r="C89" s="4">
        <v>0</v>
      </c>
      <c r="D89" s="4">
        <v>39000</v>
      </c>
      <c r="E89" s="116">
        <v>58637</v>
      </c>
      <c r="F89" s="4">
        <v>39000</v>
      </c>
      <c r="G89" s="4">
        <f t="shared" si="1"/>
        <v>19637</v>
      </c>
      <c r="H89" s="32">
        <v>0</v>
      </c>
      <c r="I89" s="307"/>
      <c r="L89" s="1"/>
    </row>
    <row r="90" spans="1:12" x14ac:dyDescent="0.2">
      <c r="A90" s="68" t="s">
        <v>1052</v>
      </c>
      <c r="B90" s="105">
        <v>6171</v>
      </c>
      <c r="C90" s="4">
        <v>0</v>
      </c>
      <c r="D90" s="4">
        <v>1058000</v>
      </c>
      <c r="E90" s="116">
        <v>1356253.86</v>
      </c>
      <c r="F90" s="4">
        <v>0</v>
      </c>
      <c r="G90" s="4">
        <f t="shared" si="1"/>
        <v>1356253.86</v>
      </c>
      <c r="H90" s="32">
        <v>0</v>
      </c>
      <c r="I90" s="307"/>
      <c r="L90" s="1"/>
    </row>
    <row r="91" spans="1:12" x14ac:dyDescent="0.2">
      <c r="A91" s="68" t="s">
        <v>1053</v>
      </c>
      <c r="B91" s="105">
        <v>6171</v>
      </c>
      <c r="C91" s="4">
        <v>450000</v>
      </c>
      <c r="D91" s="4">
        <v>450000</v>
      </c>
      <c r="E91" s="116">
        <v>51909</v>
      </c>
      <c r="F91" s="4">
        <v>0</v>
      </c>
      <c r="G91" s="4">
        <f t="shared" si="1"/>
        <v>51909</v>
      </c>
      <c r="H91" s="32">
        <v>0</v>
      </c>
      <c r="I91" s="307"/>
      <c r="L91" s="1"/>
    </row>
    <row r="92" spans="1:12" x14ac:dyDescent="0.2">
      <c r="A92" s="68" t="s">
        <v>1054</v>
      </c>
      <c r="B92" s="105">
        <v>6171</v>
      </c>
      <c r="C92" s="4">
        <v>0</v>
      </c>
      <c r="D92" s="4">
        <v>78000</v>
      </c>
      <c r="E92" s="116">
        <v>77440</v>
      </c>
      <c r="F92" s="4">
        <v>0</v>
      </c>
      <c r="G92" s="4">
        <f t="shared" si="1"/>
        <v>77440</v>
      </c>
      <c r="H92" s="32">
        <v>0</v>
      </c>
      <c r="I92" s="312" t="s">
        <v>983</v>
      </c>
      <c r="L92" s="1"/>
    </row>
    <row r="93" spans="1:12" x14ac:dyDescent="0.2">
      <c r="A93" s="68" t="s">
        <v>1055</v>
      </c>
      <c r="B93" s="105">
        <v>6171</v>
      </c>
      <c r="C93" s="4">
        <v>0</v>
      </c>
      <c r="D93" s="4">
        <v>400000</v>
      </c>
      <c r="E93" s="116">
        <v>383144.12</v>
      </c>
      <c r="F93" s="4">
        <v>0</v>
      </c>
      <c r="G93" s="4">
        <f t="shared" si="1"/>
        <v>383144.12</v>
      </c>
      <c r="H93" s="32">
        <v>0</v>
      </c>
      <c r="I93" s="307"/>
    </row>
    <row r="94" spans="1:12" ht="13.5" thickBot="1" x14ac:dyDescent="0.25">
      <c r="A94" s="68" t="s">
        <v>1056</v>
      </c>
      <c r="B94" s="105">
        <v>6171</v>
      </c>
      <c r="C94" s="4">
        <v>300000</v>
      </c>
      <c r="D94" s="4">
        <v>300000</v>
      </c>
      <c r="E94" s="116">
        <v>276385</v>
      </c>
      <c r="F94" s="4">
        <v>0</v>
      </c>
      <c r="G94" s="4">
        <f t="shared" si="1"/>
        <v>276385</v>
      </c>
      <c r="H94" s="32">
        <v>0</v>
      </c>
      <c r="I94" s="307"/>
    </row>
    <row r="95" spans="1:12" ht="13.5" thickBot="1" x14ac:dyDescent="0.25">
      <c r="A95" s="202" t="s">
        <v>992</v>
      </c>
      <c r="B95" s="203"/>
      <c r="C95" s="118">
        <f>SUM(C8:C94)</f>
        <v>11552000</v>
      </c>
      <c r="D95" s="118">
        <f>SUM(D7:D94)</f>
        <v>44443347</v>
      </c>
      <c r="E95" s="118">
        <f>SUM(E7:E94)</f>
        <v>39182830.639999993</v>
      </c>
      <c r="F95" s="118">
        <f>SUM(F8:F94)</f>
        <v>3637600</v>
      </c>
      <c r="G95" s="118">
        <f>SUM(G8:G94)</f>
        <v>35218719.640000001</v>
      </c>
      <c r="H95" s="210">
        <f>SUM(H8:H94)</f>
        <v>0</v>
      </c>
      <c r="I95" s="307"/>
    </row>
    <row r="96" spans="1:12" ht="13.5" thickBot="1" x14ac:dyDescent="0.25">
      <c r="A96" s="260"/>
      <c r="B96" s="261"/>
      <c r="C96" s="262"/>
      <c r="D96" s="262"/>
      <c r="E96" s="262"/>
      <c r="F96" s="262"/>
      <c r="G96" s="262"/>
      <c r="H96" s="262"/>
      <c r="I96" s="313"/>
    </row>
    <row r="97" spans="1:255" ht="13.5" thickBot="1" x14ac:dyDescent="0.25">
      <c r="A97" s="315"/>
      <c r="B97" s="327"/>
      <c r="C97" s="323" t="s">
        <v>134</v>
      </c>
      <c r="D97" s="336" t="s">
        <v>1</v>
      </c>
      <c r="E97" s="317" t="s">
        <v>421</v>
      </c>
      <c r="F97" s="322" t="s">
        <v>422</v>
      </c>
      <c r="G97" s="333"/>
      <c r="H97" s="334"/>
      <c r="I97" s="307"/>
    </row>
    <row r="98" spans="1:255" ht="13.5" thickBot="1" x14ac:dyDescent="0.25">
      <c r="A98" s="331" t="s">
        <v>299</v>
      </c>
      <c r="B98" s="328" t="s">
        <v>61</v>
      </c>
      <c r="C98" s="324" t="s">
        <v>135</v>
      </c>
      <c r="D98" s="337" t="s">
        <v>2</v>
      </c>
      <c r="E98" s="316" t="s">
        <v>3</v>
      </c>
      <c r="F98" s="332" t="s">
        <v>5</v>
      </c>
      <c r="G98" s="314" t="s">
        <v>6</v>
      </c>
      <c r="H98" s="321" t="s">
        <v>7</v>
      </c>
      <c r="I98" s="307"/>
    </row>
    <row r="99" spans="1:255" ht="13.5" thickBot="1" x14ac:dyDescent="0.25">
      <c r="A99" s="316" t="s">
        <v>993</v>
      </c>
      <c r="B99" s="329"/>
      <c r="C99" s="325" t="s">
        <v>567</v>
      </c>
      <c r="D99" s="338" t="s">
        <v>567</v>
      </c>
      <c r="E99" s="314" t="s">
        <v>567</v>
      </c>
      <c r="F99" s="314" t="s">
        <v>567</v>
      </c>
      <c r="G99" s="314" t="s">
        <v>567</v>
      </c>
      <c r="H99" s="321" t="s">
        <v>567</v>
      </c>
      <c r="I99" s="307"/>
    </row>
    <row r="100" spans="1:255" s="242" customFormat="1" ht="13.5" thickBot="1" x14ac:dyDescent="0.25">
      <c r="A100" s="66" t="s">
        <v>402</v>
      </c>
      <c r="B100" s="104">
        <v>2212</v>
      </c>
      <c r="C100" s="3">
        <v>2715000</v>
      </c>
      <c r="D100" s="3">
        <v>19694000</v>
      </c>
      <c r="E100" s="120">
        <v>13728814.310000001</v>
      </c>
      <c r="F100" s="3">
        <v>0</v>
      </c>
      <c r="G100" s="41">
        <f t="shared" ref="G100:G126" si="2">E100-F100</f>
        <v>13728814.310000001</v>
      </c>
      <c r="H100" s="30">
        <v>0</v>
      </c>
      <c r="I100" s="30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242" customFormat="1" ht="13.5" thickBot="1" x14ac:dyDescent="0.25">
      <c r="A101" s="66" t="s">
        <v>1057</v>
      </c>
      <c r="B101" s="104">
        <v>2219</v>
      </c>
      <c r="C101" s="3">
        <v>0</v>
      </c>
      <c r="D101" s="3">
        <v>6348000</v>
      </c>
      <c r="E101" s="120">
        <v>328516.27</v>
      </c>
      <c r="F101" s="3">
        <v>0</v>
      </c>
      <c r="G101" s="41">
        <f t="shared" si="2"/>
        <v>328516.27</v>
      </c>
      <c r="H101" s="30">
        <v>0</v>
      </c>
      <c r="I101" s="30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s="242" customFormat="1" ht="13.5" thickBot="1" x14ac:dyDescent="0.25">
      <c r="A102" s="66" t="s">
        <v>1058</v>
      </c>
      <c r="B102" s="104">
        <v>2221</v>
      </c>
      <c r="C102" s="3">
        <v>0</v>
      </c>
      <c r="D102" s="3">
        <v>223000</v>
      </c>
      <c r="E102" s="120">
        <v>94608</v>
      </c>
      <c r="F102" s="3">
        <v>0</v>
      </c>
      <c r="G102" s="41">
        <f t="shared" si="2"/>
        <v>94608</v>
      </c>
      <c r="H102" s="30">
        <v>0</v>
      </c>
      <c r="I102" s="30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3.5" thickBot="1" x14ac:dyDescent="0.25">
      <c r="A103" s="68" t="s">
        <v>646</v>
      </c>
      <c r="B103" s="105">
        <v>2229</v>
      </c>
      <c r="C103" s="4">
        <v>243300</v>
      </c>
      <c r="D103" s="4">
        <v>293300</v>
      </c>
      <c r="E103" s="116">
        <v>177444</v>
      </c>
      <c r="F103" s="3">
        <v>0</v>
      </c>
      <c r="G103" s="41">
        <f t="shared" si="2"/>
        <v>177444</v>
      </c>
      <c r="H103" s="30">
        <v>0</v>
      </c>
      <c r="I103" s="30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3.5" thickBot="1" x14ac:dyDescent="0.25">
      <c r="A104" s="68" t="s">
        <v>647</v>
      </c>
      <c r="B104" s="105">
        <v>2333</v>
      </c>
      <c r="C104" s="4">
        <v>40000</v>
      </c>
      <c r="D104" s="4">
        <v>40000</v>
      </c>
      <c r="E104" s="116">
        <v>0</v>
      </c>
      <c r="F104" s="3">
        <v>0</v>
      </c>
      <c r="G104" s="41">
        <f t="shared" si="2"/>
        <v>0</v>
      </c>
      <c r="H104" s="30">
        <v>0</v>
      </c>
      <c r="I104" s="30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3.5" thickBot="1" x14ac:dyDescent="0.25">
      <c r="A105" s="68" t="s">
        <v>1059</v>
      </c>
      <c r="B105" s="105">
        <v>2341</v>
      </c>
      <c r="C105" s="4">
        <v>0</v>
      </c>
      <c r="D105" s="4">
        <v>90000</v>
      </c>
      <c r="E105" s="116">
        <v>0</v>
      </c>
      <c r="F105" s="3">
        <v>0</v>
      </c>
      <c r="G105" s="41">
        <f t="shared" si="2"/>
        <v>0</v>
      </c>
      <c r="H105" s="30">
        <v>0</v>
      </c>
      <c r="I105" s="30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3.5" thickBot="1" x14ac:dyDescent="0.25">
      <c r="A106" s="68" t="s">
        <v>301</v>
      </c>
      <c r="B106" s="105">
        <v>3111</v>
      </c>
      <c r="C106" s="4">
        <v>1149000</v>
      </c>
      <c r="D106" s="4">
        <v>1209000</v>
      </c>
      <c r="E106" s="116">
        <v>889984.3</v>
      </c>
      <c r="F106" s="3">
        <v>0</v>
      </c>
      <c r="G106" s="41">
        <f t="shared" si="2"/>
        <v>889984.3</v>
      </c>
      <c r="H106" s="30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3.5" thickBot="1" x14ac:dyDescent="0.25">
      <c r="A107" s="68" t="s">
        <v>302</v>
      </c>
      <c r="B107" s="105">
        <v>3113</v>
      </c>
      <c r="C107" s="4">
        <v>0</v>
      </c>
      <c r="D107" s="4">
        <v>159000</v>
      </c>
      <c r="E107" s="116">
        <v>118555</v>
      </c>
      <c r="F107" s="3">
        <v>0</v>
      </c>
      <c r="G107" s="41">
        <f t="shared" si="2"/>
        <v>118555</v>
      </c>
      <c r="H107" s="30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3.5" thickBot="1" x14ac:dyDescent="0.25">
      <c r="A108" s="68" t="s">
        <v>817</v>
      </c>
      <c r="B108" s="105">
        <v>3141</v>
      </c>
      <c r="C108" s="4">
        <v>0</v>
      </c>
      <c r="D108" s="4">
        <v>29000</v>
      </c>
      <c r="E108" s="116">
        <v>23772</v>
      </c>
      <c r="F108" s="3">
        <v>0</v>
      </c>
      <c r="G108" s="41">
        <f t="shared" si="2"/>
        <v>23772</v>
      </c>
      <c r="H108" s="30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3.5" thickBot="1" x14ac:dyDescent="0.25">
      <c r="A109" s="68" t="s">
        <v>1060</v>
      </c>
      <c r="B109" s="105">
        <v>3314</v>
      </c>
      <c r="C109" s="4">
        <v>0</v>
      </c>
      <c r="D109" s="4">
        <v>152100</v>
      </c>
      <c r="E109" s="116">
        <v>109365</v>
      </c>
      <c r="F109" s="3">
        <v>0</v>
      </c>
      <c r="G109" s="41">
        <f t="shared" si="2"/>
        <v>109365</v>
      </c>
      <c r="H109" s="30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3.5" thickBot="1" x14ac:dyDescent="0.25">
      <c r="A110" s="68" t="s">
        <v>986</v>
      </c>
      <c r="B110" s="105">
        <v>3322</v>
      </c>
      <c r="C110" s="4">
        <v>165000</v>
      </c>
      <c r="D110" s="4">
        <v>165000</v>
      </c>
      <c r="E110" s="116">
        <v>0</v>
      </c>
      <c r="F110" s="3">
        <v>0</v>
      </c>
      <c r="G110" s="41">
        <f t="shared" si="2"/>
        <v>0</v>
      </c>
      <c r="H110" s="30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3.5" thickBot="1" x14ac:dyDescent="0.25">
      <c r="A111" s="68" t="s">
        <v>1061</v>
      </c>
      <c r="B111" s="105">
        <v>3326</v>
      </c>
      <c r="C111" s="4">
        <v>0</v>
      </c>
      <c r="D111" s="4">
        <v>43000</v>
      </c>
      <c r="E111" s="116">
        <v>42368</v>
      </c>
      <c r="F111" s="3">
        <v>0</v>
      </c>
      <c r="G111" s="41">
        <f t="shared" si="2"/>
        <v>42368</v>
      </c>
      <c r="H111" s="30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3.5" thickBot="1" x14ac:dyDescent="0.25">
      <c r="A112" s="68" t="s">
        <v>408</v>
      </c>
      <c r="B112" s="105">
        <v>3341</v>
      </c>
      <c r="C112" s="4">
        <v>30000</v>
      </c>
      <c r="D112" s="4">
        <v>60000</v>
      </c>
      <c r="E112" s="116">
        <v>0</v>
      </c>
      <c r="F112" s="3">
        <v>0</v>
      </c>
      <c r="G112" s="41">
        <f t="shared" si="2"/>
        <v>0</v>
      </c>
      <c r="H112" s="30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3.5" thickBot="1" x14ac:dyDescent="0.25">
      <c r="A113" s="68" t="s">
        <v>409</v>
      </c>
      <c r="B113" s="105">
        <v>3392</v>
      </c>
      <c r="C113" s="4">
        <v>0</v>
      </c>
      <c r="D113" s="4">
        <v>445000</v>
      </c>
      <c r="E113" s="116">
        <v>164461.45000000001</v>
      </c>
      <c r="F113" s="3">
        <v>0</v>
      </c>
      <c r="G113" s="41">
        <f t="shared" si="2"/>
        <v>164461.45000000001</v>
      </c>
      <c r="H113" s="30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3.5" thickBot="1" x14ac:dyDescent="0.25">
      <c r="A114" s="68" t="s">
        <v>410</v>
      </c>
      <c r="B114" s="105">
        <v>3412</v>
      </c>
      <c r="C114" s="4">
        <v>1332000</v>
      </c>
      <c r="D114" s="4">
        <v>1827000</v>
      </c>
      <c r="E114" s="116">
        <v>1489711.5</v>
      </c>
      <c r="F114" s="3">
        <v>0</v>
      </c>
      <c r="G114" s="41">
        <f t="shared" si="2"/>
        <v>1489711.5</v>
      </c>
      <c r="H114" s="30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3.5" thickBot="1" x14ac:dyDescent="0.25">
      <c r="A115" s="68" t="s">
        <v>1062</v>
      </c>
      <c r="B115" s="105">
        <v>3421</v>
      </c>
      <c r="C115" s="4">
        <v>0</v>
      </c>
      <c r="D115" s="4">
        <v>140000</v>
      </c>
      <c r="E115" s="116">
        <v>101567</v>
      </c>
      <c r="F115" s="3">
        <v>0</v>
      </c>
      <c r="G115" s="41">
        <f t="shared" si="2"/>
        <v>101567</v>
      </c>
      <c r="H115" s="30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3.5" thickBot="1" x14ac:dyDescent="0.25">
      <c r="A116" s="68" t="s">
        <v>411</v>
      </c>
      <c r="B116" s="105">
        <v>3429</v>
      </c>
      <c r="C116" s="4">
        <v>363000</v>
      </c>
      <c r="D116" s="4">
        <v>1389000</v>
      </c>
      <c r="E116" s="116">
        <v>1336056.5900000001</v>
      </c>
      <c r="F116" s="3">
        <v>0</v>
      </c>
      <c r="G116" s="41">
        <f t="shared" si="2"/>
        <v>1336056.5900000001</v>
      </c>
      <c r="H116" s="30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3.5" thickBot="1" x14ac:dyDescent="0.25">
      <c r="A117" s="68" t="s">
        <v>412</v>
      </c>
      <c r="B117" s="105">
        <v>3631</v>
      </c>
      <c r="C117" s="4">
        <v>726000</v>
      </c>
      <c r="D117" s="4">
        <v>2229000</v>
      </c>
      <c r="E117" s="116">
        <v>1489733.9</v>
      </c>
      <c r="F117" s="3">
        <v>0</v>
      </c>
      <c r="G117" s="41">
        <f t="shared" si="2"/>
        <v>1489733.9</v>
      </c>
      <c r="H117" s="30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3.5" thickBot="1" x14ac:dyDescent="0.25">
      <c r="A118" s="68" t="s">
        <v>413</v>
      </c>
      <c r="B118" s="105">
        <v>3632</v>
      </c>
      <c r="C118" s="4">
        <v>1331000</v>
      </c>
      <c r="D118" s="4">
        <v>1461000</v>
      </c>
      <c r="E118" s="116">
        <v>992807.5</v>
      </c>
      <c r="F118" s="3">
        <v>0</v>
      </c>
      <c r="G118" s="41">
        <f t="shared" si="2"/>
        <v>992807.5</v>
      </c>
      <c r="H118" s="30">
        <v>0</v>
      </c>
      <c r="I118" s="30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3.5" thickBot="1" x14ac:dyDescent="0.25">
      <c r="A119" s="68" t="s">
        <v>987</v>
      </c>
      <c r="B119" s="105">
        <v>3639</v>
      </c>
      <c r="C119" s="4">
        <v>364000</v>
      </c>
      <c r="D119" s="4">
        <v>408000</v>
      </c>
      <c r="E119" s="116">
        <v>122127.92</v>
      </c>
      <c r="F119" s="3">
        <v>0</v>
      </c>
      <c r="G119" s="41">
        <f t="shared" si="2"/>
        <v>122127.92</v>
      </c>
      <c r="H119" s="30">
        <v>0</v>
      </c>
      <c r="I119" s="30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3.5" thickBot="1" x14ac:dyDescent="0.25">
      <c r="A120" s="68" t="s">
        <v>733</v>
      </c>
      <c r="B120" s="105">
        <v>3725</v>
      </c>
      <c r="C120" s="4">
        <v>160000</v>
      </c>
      <c r="D120" s="4">
        <v>160000</v>
      </c>
      <c r="E120" s="116">
        <v>196019.39</v>
      </c>
      <c r="F120" s="3">
        <v>0</v>
      </c>
      <c r="G120" s="41">
        <f t="shared" si="2"/>
        <v>196019.39</v>
      </c>
      <c r="H120" s="30">
        <v>0</v>
      </c>
    </row>
    <row r="121" spans="1:255" ht="13.5" thickBot="1" x14ac:dyDescent="0.25">
      <c r="A121" s="68" t="s">
        <v>1063</v>
      </c>
      <c r="B121" s="105">
        <v>3742</v>
      </c>
      <c r="C121" s="4">
        <v>0</v>
      </c>
      <c r="D121" s="4">
        <v>5700</v>
      </c>
      <c r="E121" s="116">
        <v>10700</v>
      </c>
      <c r="F121" s="3">
        <v>0</v>
      </c>
      <c r="G121" s="41">
        <f t="shared" si="2"/>
        <v>10700</v>
      </c>
      <c r="H121" s="30">
        <v>0</v>
      </c>
    </row>
    <row r="122" spans="1:255" ht="13.5" thickBot="1" x14ac:dyDescent="0.25">
      <c r="A122" s="68" t="s">
        <v>416</v>
      </c>
      <c r="B122" s="105">
        <v>3745</v>
      </c>
      <c r="C122" s="4">
        <v>6715000</v>
      </c>
      <c r="D122" s="4">
        <v>7320000</v>
      </c>
      <c r="E122" s="116">
        <v>3998115.96</v>
      </c>
      <c r="F122" s="3">
        <v>0</v>
      </c>
      <c r="G122" s="41">
        <f t="shared" si="2"/>
        <v>3998115.96</v>
      </c>
      <c r="H122" s="30">
        <v>0</v>
      </c>
    </row>
    <row r="123" spans="1:255" ht="13.5" thickBot="1" x14ac:dyDescent="0.25">
      <c r="A123" s="68" t="s">
        <v>417</v>
      </c>
      <c r="B123" s="105">
        <v>5311</v>
      </c>
      <c r="C123" s="4">
        <v>25000</v>
      </c>
      <c r="D123" s="4">
        <v>25000</v>
      </c>
      <c r="E123" s="116">
        <v>11291</v>
      </c>
      <c r="F123" s="3">
        <v>0</v>
      </c>
      <c r="G123" s="41">
        <f t="shared" si="2"/>
        <v>11291</v>
      </c>
      <c r="H123" s="30">
        <v>0</v>
      </c>
    </row>
    <row r="124" spans="1:255" ht="13.5" thickBot="1" x14ac:dyDescent="0.25">
      <c r="A124" s="68" t="s">
        <v>1045</v>
      </c>
      <c r="B124" s="105">
        <v>5399</v>
      </c>
      <c r="C124" s="4">
        <v>0</v>
      </c>
      <c r="D124" s="4">
        <v>0</v>
      </c>
      <c r="E124" s="116">
        <v>39930</v>
      </c>
      <c r="F124" s="3">
        <v>0</v>
      </c>
      <c r="G124" s="41">
        <f t="shared" si="2"/>
        <v>39930</v>
      </c>
      <c r="H124" s="30">
        <v>0</v>
      </c>
    </row>
    <row r="125" spans="1:255" ht="13.5" thickBot="1" x14ac:dyDescent="0.25">
      <c r="A125" s="68" t="s">
        <v>418</v>
      </c>
      <c r="B125" s="105">
        <v>5512</v>
      </c>
      <c r="C125" s="4">
        <v>630000</v>
      </c>
      <c r="D125" s="4">
        <v>669170</v>
      </c>
      <c r="E125" s="116">
        <v>194827.41</v>
      </c>
      <c r="F125" s="3">
        <v>0</v>
      </c>
      <c r="G125" s="41">
        <f t="shared" si="2"/>
        <v>194827.41</v>
      </c>
      <c r="H125" s="30">
        <v>0</v>
      </c>
    </row>
    <row r="126" spans="1:255" ht="13.5" thickBot="1" x14ac:dyDescent="0.25">
      <c r="A126" s="68" t="s">
        <v>419</v>
      </c>
      <c r="B126" s="105">
        <v>6171</v>
      </c>
      <c r="C126" s="4">
        <v>490000</v>
      </c>
      <c r="D126" s="4">
        <v>1958750</v>
      </c>
      <c r="E126" s="116">
        <v>1821377.82</v>
      </c>
      <c r="F126" s="3">
        <v>21750</v>
      </c>
      <c r="G126" s="41">
        <f t="shared" si="2"/>
        <v>1799627.82</v>
      </c>
      <c r="H126" s="32">
        <v>0</v>
      </c>
    </row>
    <row r="127" spans="1:255" ht="13.5" thickBot="1" x14ac:dyDescent="0.25">
      <c r="A127" s="202" t="s">
        <v>994</v>
      </c>
      <c r="B127" s="203"/>
      <c r="C127" s="118">
        <f t="shared" ref="C127:H127" si="3">SUM(C100:C126)</f>
        <v>16478300</v>
      </c>
      <c r="D127" s="118">
        <f t="shared" si="3"/>
        <v>46543020</v>
      </c>
      <c r="E127" s="118">
        <f t="shared" si="3"/>
        <v>27482154.32</v>
      </c>
      <c r="F127" s="118">
        <f t="shared" si="3"/>
        <v>21750</v>
      </c>
      <c r="G127" s="256">
        <f t="shared" si="3"/>
        <v>27460404.32</v>
      </c>
      <c r="H127" s="210">
        <f t="shared" si="3"/>
        <v>0</v>
      </c>
    </row>
    <row r="128" spans="1:255" x14ac:dyDescent="0.2">
      <c r="I128" s="307"/>
    </row>
    <row r="129" spans="1:255" x14ac:dyDescent="0.2">
      <c r="E129" s="1"/>
    </row>
    <row r="131" spans="1:255" s="92" customFormat="1" ht="18" customHeight="1" x14ac:dyDescent="0.2">
      <c r="A131" t="s">
        <v>1064</v>
      </c>
      <c r="C131"/>
      <c r="D131" s="1"/>
      <c r="E131"/>
      <c r="F131"/>
      <c r="G131"/>
      <c r="H131"/>
      <c r="I131" s="30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x14ac:dyDescent="0.2">
      <c r="A132" t="s">
        <v>1065</v>
      </c>
    </row>
  </sheetData>
  <pageMargins left="0.7" right="0.7" top="0.78740157499999996" bottom="0.78740157499999996" header="0.3" footer="0.3"/>
  <pageSetup paperSize="9" scale="73" orientation="landscape" r:id="rId1"/>
  <rowBreaks count="2" manualBreakCount="2">
    <brk id="53" max="7" man="1"/>
    <brk id="96" max="7" man="1"/>
  </rowBreaks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5"/>
  <sheetViews>
    <sheetView topLeftCell="A109" zoomScaleNormal="100" zoomScaleSheetLayoutView="100" workbookViewId="0">
      <selection activeCell="M9" sqref="M9:M10"/>
    </sheetView>
  </sheetViews>
  <sheetFormatPr defaultRowHeight="12.75" x14ac:dyDescent="0.2"/>
  <cols>
    <col min="1" max="1" width="43.42578125" customWidth="1"/>
    <col min="2" max="2" width="8.42578125" style="92" customWidth="1"/>
    <col min="3" max="3" width="15.7109375" customWidth="1"/>
    <col min="4" max="4" width="15.7109375" style="1" customWidth="1"/>
    <col min="5" max="8" width="15.7109375" customWidth="1"/>
    <col min="9" max="9" width="20.5703125" style="306" hidden="1" customWidth="1"/>
    <col min="10" max="10" width="10.85546875" customWidth="1"/>
    <col min="12" max="12" width="18.7109375" customWidth="1"/>
    <col min="13" max="13" width="20.5703125" customWidth="1"/>
    <col min="14" max="14" width="28.28515625" customWidth="1"/>
  </cols>
  <sheetData>
    <row r="1" spans="1:9" x14ac:dyDescent="0.2">
      <c r="A1" s="48" t="s">
        <v>743</v>
      </c>
    </row>
    <row r="2" spans="1:9" ht="13.5" thickBot="1" x14ac:dyDescent="0.25">
      <c r="A2" s="48" t="s">
        <v>1078</v>
      </c>
    </row>
    <row r="3" spans="1:9" x14ac:dyDescent="0.2">
      <c r="A3" s="54" t="s">
        <v>0</v>
      </c>
      <c r="B3" s="102"/>
      <c r="C3" s="55" t="s">
        <v>134</v>
      </c>
      <c r="D3" s="354" t="s">
        <v>1</v>
      </c>
      <c r="E3" s="370" t="s">
        <v>421</v>
      </c>
      <c r="F3" s="364" t="s">
        <v>422</v>
      </c>
      <c r="G3" s="55"/>
      <c r="H3" s="56"/>
    </row>
    <row r="4" spans="1:9" x14ac:dyDescent="0.2">
      <c r="A4" s="122"/>
      <c r="B4" s="123" t="s">
        <v>61</v>
      </c>
      <c r="C4" s="124" t="s">
        <v>135</v>
      </c>
      <c r="D4" s="355" t="s">
        <v>2</v>
      </c>
      <c r="E4" s="371" t="s">
        <v>3</v>
      </c>
      <c r="F4" s="365" t="s">
        <v>5</v>
      </c>
      <c r="G4" s="124" t="s">
        <v>6</v>
      </c>
      <c r="H4" s="125" t="s">
        <v>7</v>
      </c>
    </row>
    <row r="5" spans="1:9" ht="13.5" thickBot="1" x14ac:dyDescent="0.25">
      <c r="A5" s="57"/>
      <c r="B5" s="103"/>
      <c r="C5" s="58" t="s">
        <v>567</v>
      </c>
      <c r="D5" s="356" t="s">
        <v>567</v>
      </c>
      <c r="E5" s="372" t="s">
        <v>567</v>
      </c>
      <c r="F5" s="366" t="s">
        <v>567</v>
      </c>
      <c r="G5" s="58" t="s">
        <v>567</v>
      </c>
      <c r="H5" s="59" t="s">
        <v>567</v>
      </c>
    </row>
    <row r="6" spans="1:9" ht="13.5" thickBot="1" x14ac:dyDescent="0.25">
      <c r="A6" s="346" t="s">
        <v>1067</v>
      </c>
      <c r="B6" s="343"/>
      <c r="C6" s="344"/>
      <c r="D6" s="357"/>
      <c r="E6" s="373"/>
      <c r="F6" s="367"/>
      <c r="G6" s="344"/>
      <c r="H6" s="345"/>
    </row>
    <row r="7" spans="1:9" ht="13.5" thickTop="1" x14ac:dyDescent="0.2">
      <c r="A7" s="342" t="s">
        <v>1068</v>
      </c>
      <c r="B7" s="104">
        <v>1014</v>
      </c>
      <c r="C7" s="3">
        <v>0</v>
      </c>
      <c r="D7" s="358">
        <v>310000</v>
      </c>
      <c r="E7" s="195">
        <v>310000</v>
      </c>
      <c r="F7" s="29">
        <v>40000</v>
      </c>
      <c r="G7" s="4">
        <f t="shared" ref="G7:G16" si="0">SUM(E7-F7)</f>
        <v>270000</v>
      </c>
      <c r="H7" s="30">
        <v>0</v>
      </c>
    </row>
    <row r="8" spans="1:9" x14ac:dyDescent="0.2">
      <c r="A8" s="68" t="s">
        <v>570</v>
      </c>
      <c r="B8" s="105">
        <v>1036</v>
      </c>
      <c r="C8" s="4">
        <v>0</v>
      </c>
      <c r="D8" s="359">
        <v>1821922</v>
      </c>
      <c r="E8" s="191">
        <v>771512.15</v>
      </c>
      <c r="F8" s="31">
        <v>771512.15</v>
      </c>
      <c r="G8" s="4">
        <f t="shared" si="0"/>
        <v>0</v>
      </c>
      <c r="H8" s="32">
        <v>0</v>
      </c>
      <c r="I8" s="307"/>
    </row>
    <row r="9" spans="1:9" x14ac:dyDescent="0.2">
      <c r="A9" s="68" t="s">
        <v>997</v>
      </c>
      <c r="B9" s="105">
        <v>2212</v>
      </c>
      <c r="C9" s="4">
        <v>0</v>
      </c>
      <c r="D9" s="359">
        <v>1030000</v>
      </c>
      <c r="E9" s="191">
        <v>917180</v>
      </c>
      <c r="F9" s="31">
        <v>0</v>
      </c>
      <c r="G9" s="4">
        <f t="shared" si="0"/>
        <v>917180</v>
      </c>
      <c r="H9" s="32">
        <v>0</v>
      </c>
      <c r="I9" s="307" t="s">
        <v>991</v>
      </c>
    </row>
    <row r="10" spans="1:9" x14ac:dyDescent="0.2">
      <c r="A10" s="68" t="s">
        <v>222</v>
      </c>
      <c r="B10" s="105">
        <v>2212</v>
      </c>
      <c r="C10" s="4">
        <v>0</v>
      </c>
      <c r="D10" s="359">
        <v>100000</v>
      </c>
      <c r="E10" s="191">
        <v>46464</v>
      </c>
      <c r="F10" s="31">
        <v>0</v>
      </c>
      <c r="G10" s="4">
        <f t="shared" si="0"/>
        <v>46464</v>
      </c>
      <c r="H10" s="32">
        <v>0</v>
      </c>
      <c r="I10" s="307"/>
    </row>
    <row r="11" spans="1:9" x14ac:dyDescent="0.2">
      <c r="A11" s="68" t="s">
        <v>998</v>
      </c>
      <c r="B11" s="105">
        <v>2212</v>
      </c>
      <c r="C11" s="4">
        <v>0</v>
      </c>
      <c r="D11" s="359">
        <v>49000</v>
      </c>
      <c r="E11" s="191">
        <v>49000</v>
      </c>
      <c r="F11" s="31">
        <v>0</v>
      </c>
      <c r="G11" s="4">
        <f t="shared" si="0"/>
        <v>49000</v>
      </c>
      <c r="H11" s="32">
        <v>0</v>
      </c>
      <c r="I11" s="307"/>
    </row>
    <row r="12" spans="1:9" x14ac:dyDescent="0.2">
      <c r="A12" s="68" t="s">
        <v>1071</v>
      </c>
      <c r="B12" s="105">
        <v>2212</v>
      </c>
      <c r="C12" s="4">
        <v>0</v>
      </c>
      <c r="D12" s="359">
        <v>0</v>
      </c>
      <c r="E12" s="191">
        <v>6050</v>
      </c>
      <c r="F12" s="31">
        <v>0</v>
      </c>
      <c r="G12" s="4">
        <f t="shared" si="0"/>
        <v>6050</v>
      </c>
      <c r="H12" s="32">
        <v>0</v>
      </c>
      <c r="I12" s="307"/>
    </row>
    <row r="13" spans="1:9" x14ac:dyDescent="0.2">
      <c r="A13" s="68" t="s">
        <v>1070</v>
      </c>
      <c r="B13" s="105">
        <v>2212</v>
      </c>
      <c r="C13" s="4">
        <v>1700000</v>
      </c>
      <c r="D13" s="359">
        <v>1700000</v>
      </c>
      <c r="E13" s="191">
        <v>24745</v>
      </c>
      <c r="F13" s="31">
        <v>0</v>
      </c>
      <c r="G13" s="4">
        <f t="shared" si="0"/>
        <v>24745</v>
      </c>
      <c r="H13" s="32">
        <v>0</v>
      </c>
      <c r="I13" s="307"/>
    </row>
    <row r="14" spans="1:9" x14ac:dyDescent="0.2">
      <c r="A14" s="68" t="s">
        <v>1069</v>
      </c>
      <c r="B14" s="105">
        <v>2212</v>
      </c>
      <c r="C14" s="4">
        <v>0</v>
      </c>
      <c r="D14" s="359">
        <v>3156090</v>
      </c>
      <c r="E14" s="191">
        <v>102245</v>
      </c>
      <c r="F14" s="31">
        <v>0</v>
      </c>
      <c r="G14" s="4">
        <f t="shared" si="0"/>
        <v>102245</v>
      </c>
      <c r="H14" s="32">
        <v>0</v>
      </c>
      <c r="I14" s="307"/>
    </row>
    <row r="15" spans="1:9" x14ac:dyDescent="0.2">
      <c r="A15" s="231" t="s">
        <v>958</v>
      </c>
      <c r="B15" s="105">
        <v>2219</v>
      </c>
      <c r="C15" s="4">
        <v>0</v>
      </c>
      <c r="D15" s="359">
        <v>169000</v>
      </c>
      <c r="E15" s="191">
        <v>0</v>
      </c>
      <c r="F15" s="31">
        <v>0</v>
      </c>
      <c r="G15" s="4">
        <f t="shared" si="0"/>
        <v>0</v>
      </c>
      <c r="H15" s="32">
        <v>0</v>
      </c>
      <c r="I15" s="307"/>
    </row>
    <row r="16" spans="1:9" x14ac:dyDescent="0.2">
      <c r="A16" s="68" t="s">
        <v>1072</v>
      </c>
      <c r="B16" s="105">
        <v>2219</v>
      </c>
      <c r="C16" s="4">
        <v>0</v>
      </c>
      <c r="D16" s="359">
        <v>1680981</v>
      </c>
      <c r="E16" s="191">
        <v>1052509.76</v>
      </c>
      <c r="F16" s="31">
        <v>0</v>
      </c>
      <c r="G16" s="4">
        <f t="shared" si="0"/>
        <v>1052509.76</v>
      </c>
      <c r="H16" s="32">
        <v>0</v>
      </c>
      <c r="I16" s="307"/>
    </row>
    <row r="17" spans="1:9" x14ac:dyDescent="0.2">
      <c r="A17" s="68" t="s">
        <v>1073</v>
      </c>
      <c r="B17" s="105">
        <v>2219</v>
      </c>
      <c r="C17" s="4">
        <v>2400000</v>
      </c>
      <c r="D17" s="359">
        <v>2400000</v>
      </c>
      <c r="E17" s="191">
        <v>0</v>
      </c>
      <c r="F17" s="31">
        <v>0</v>
      </c>
      <c r="G17" s="4">
        <f>SUM(E17-F17)</f>
        <v>0</v>
      </c>
      <c r="H17" s="32">
        <v>0</v>
      </c>
      <c r="I17" s="308"/>
    </row>
    <row r="18" spans="1:9" x14ac:dyDescent="0.2">
      <c r="A18" s="68" t="s">
        <v>1074</v>
      </c>
      <c r="B18" s="105">
        <v>2219</v>
      </c>
      <c r="C18" s="4">
        <v>0</v>
      </c>
      <c r="D18" s="359">
        <v>854000</v>
      </c>
      <c r="E18" s="191">
        <v>759040</v>
      </c>
      <c r="F18" s="31">
        <v>0</v>
      </c>
      <c r="G18" s="4">
        <f>SUM(E18-F18)</f>
        <v>759040</v>
      </c>
      <c r="H18" s="32">
        <v>0</v>
      </c>
      <c r="I18" s="308"/>
    </row>
    <row r="19" spans="1:9" x14ac:dyDescent="0.2">
      <c r="A19" s="68" t="s">
        <v>1075</v>
      </c>
      <c r="B19" s="105">
        <v>2221</v>
      </c>
      <c r="C19" s="4">
        <v>0</v>
      </c>
      <c r="D19" s="359">
        <v>80000</v>
      </c>
      <c r="E19" s="191">
        <v>70180</v>
      </c>
      <c r="F19" s="31">
        <v>0</v>
      </c>
      <c r="G19" s="4">
        <f>SUM(E19-F19)</f>
        <v>70180</v>
      </c>
      <c r="H19" s="32">
        <v>0</v>
      </c>
      <c r="I19" s="308"/>
    </row>
    <row r="20" spans="1:9" x14ac:dyDescent="0.2">
      <c r="A20" s="68" t="s">
        <v>1076</v>
      </c>
      <c r="B20" s="105">
        <v>2223</v>
      </c>
      <c r="C20" s="4">
        <v>0</v>
      </c>
      <c r="D20" s="359">
        <v>102000</v>
      </c>
      <c r="E20" s="191">
        <v>95415</v>
      </c>
      <c r="F20" s="31">
        <v>0</v>
      </c>
      <c r="G20" s="4">
        <f>SUM(E20-F20)</f>
        <v>95415</v>
      </c>
      <c r="H20" s="32">
        <v>0</v>
      </c>
      <c r="I20" s="308"/>
    </row>
    <row r="21" spans="1:9" x14ac:dyDescent="0.2">
      <c r="A21" s="68" t="s">
        <v>1077</v>
      </c>
      <c r="B21" s="105">
        <v>2229</v>
      </c>
      <c r="C21" s="4">
        <v>0</v>
      </c>
      <c r="D21" s="359">
        <v>70000</v>
      </c>
      <c r="E21" s="191">
        <v>68365</v>
      </c>
      <c r="F21" s="31">
        <v>0</v>
      </c>
      <c r="G21" s="4">
        <f>SUM(E21-F21)</f>
        <v>68365</v>
      </c>
      <c r="H21" s="32">
        <v>0</v>
      </c>
      <c r="I21" s="309"/>
    </row>
    <row r="22" spans="1:9" x14ac:dyDescent="0.2">
      <c r="A22" s="68" t="s">
        <v>1009</v>
      </c>
      <c r="B22" s="105">
        <v>2310</v>
      </c>
      <c r="C22" s="4">
        <v>0</v>
      </c>
      <c r="D22" s="359">
        <v>168573</v>
      </c>
      <c r="E22" s="191">
        <v>168573</v>
      </c>
      <c r="F22" s="31">
        <v>0</v>
      </c>
      <c r="G22" s="4">
        <f t="shared" ref="G22:G86" si="1">SUM(E22-F22)</f>
        <v>168573</v>
      </c>
      <c r="H22" s="32">
        <v>0</v>
      </c>
      <c r="I22" s="309"/>
    </row>
    <row r="23" spans="1:9" x14ac:dyDescent="0.2">
      <c r="A23" s="68" t="s">
        <v>1079</v>
      </c>
      <c r="B23" s="105">
        <v>2310</v>
      </c>
      <c r="C23" s="4">
        <v>0</v>
      </c>
      <c r="D23" s="359">
        <v>670000</v>
      </c>
      <c r="E23" s="191">
        <v>670000</v>
      </c>
      <c r="F23" s="31">
        <v>0</v>
      </c>
      <c r="G23" s="4">
        <f t="shared" si="1"/>
        <v>670000</v>
      </c>
      <c r="H23" s="32">
        <v>0</v>
      </c>
      <c r="I23" s="308"/>
    </row>
    <row r="24" spans="1:9" x14ac:dyDescent="0.2">
      <c r="A24" s="68" t="s">
        <v>1080</v>
      </c>
      <c r="B24" s="105">
        <v>2310</v>
      </c>
      <c r="C24" s="4">
        <v>0</v>
      </c>
      <c r="D24" s="359">
        <v>613303</v>
      </c>
      <c r="E24" s="191">
        <v>613303</v>
      </c>
      <c r="F24" s="31">
        <v>0</v>
      </c>
      <c r="G24" s="4">
        <f t="shared" si="1"/>
        <v>613303</v>
      </c>
      <c r="H24" s="32">
        <v>0</v>
      </c>
      <c r="I24" s="308"/>
    </row>
    <row r="25" spans="1:9" x14ac:dyDescent="0.2">
      <c r="A25" s="68" t="s">
        <v>1081</v>
      </c>
      <c r="B25" s="105">
        <v>2310</v>
      </c>
      <c r="C25" s="4">
        <v>0</v>
      </c>
      <c r="D25" s="359">
        <v>10980</v>
      </c>
      <c r="E25" s="191">
        <v>10980</v>
      </c>
      <c r="F25" s="31">
        <v>0</v>
      </c>
      <c r="G25" s="4">
        <f t="shared" si="1"/>
        <v>10980</v>
      </c>
      <c r="H25" s="32">
        <v>0</v>
      </c>
      <c r="I25" s="309"/>
    </row>
    <row r="26" spans="1:9" x14ac:dyDescent="0.2">
      <c r="A26" s="68" t="s">
        <v>1082</v>
      </c>
      <c r="B26" s="105">
        <v>2310</v>
      </c>
      <c r="C26" s="4">
        <v>0</v>
      </c>
      <c r="D26" s="359">
        <v>35000</v>
      </c>
      <c r="E26" s="191">
        <v>35000</v>
      </c>
      <c r="F26" s="31">
        <v>0</v>
      </c>
      <c r="G26" s="4">
        <f t="shared" si="1"/>
        <v>35000</v>
      </c>
      <c r="H26" s="32">
        <v>0</v>
      </c>
      <c r="I26" s="309"/>
    </row>
    <row r="27" spans="1:9" x14ac:dyDescent="0.2">
      <c r="A27" s="68" t="s">
        <v>1085</v>
      </c>
      <c r="B27" s="105">
        <v>2310</v>
      </c>
      <c r="C27" s="4">
        <v>0</v>
      </c>
      <c r="D27" s="359">
        <v>162000</v>
      </c>
      <c r="E27" s="191">
        <v>162000</v>
      </c>
      <c r="F27" s="31">
        <v>0</v>
      </c>
      <c r="G27" s="4">
        <f t="shared" si="1"/>
        <v>162000</v>
      </c>
      <c r="H27" s="32">
        <v>0</v>
      </c>
      <c r="I27" s="309"/>
    </row>
    <row r="28" spans="1:9" x14ac:dyDescent="0.2">
      <c r="A28" s="68" t="s">
        <v>1086</v>
      </c>
      <c r="B28" s="105">
        <v>2310</v>
      </c>
      <c r="C28" s="4">
        <v>0</v>
      </c>
      <c r="D28" s="359">
        <v>53000</v>
      </c>
      <c r="E28" s="191">
        <v>53000</v>
      </c>
      <c r="F28" s="31">
        <v>0</v>
      </c>
      <c r="G28" s="4">
        <f t="shared" si="1"/>
        <v>53000</v>
      </c>
      <c r="H28" s="32">
        <v>0</v>
      </c>
      <c r="I28" s="309"/>
    </row>
    <row r="29" spans="1:9" x14ac:dyDescent="0.2">
      <c r="A29" s="68" t="s">
        <v>1087</v>
      </c>
      <c r="B29" s="105">
        <v>2310</v>
      </c>
      <c r="C29" s="4">
        <v>0</v>
      </c>
      <c r="D29" s="359">
        <v>80000</v>
      </c>
      <c r="E29" s="191">
        <v>80000</v>
      </c>
      <c r="F29" s="31">
        <v>0</v>
      </c>
      <c r="G29" s="4">
        <f t="shared" si="1"/>
        <v>80000</v>
      </c>
      <c r="H29" s="32">
        <v>0</v>
      </c>
      <c r="I29" s="309"/>
    </row>
    <row r="30" spans="1:9" x14ac:dyDescent="0.2">
      <c r="A30" s="68" t="s">
        <v>1084</v>
      </c>
      <c r="B30" s="105">
        <v>2310</v>
      </c>
      <c r="C30" s="4">
        <v>0</v>
      </c>
      <c r="D30" s="359">
        <v>65000</v>
      </c>
      <c r="E30" s="191">
        <v>65000</v>
      </c>
      <c r="F30" s="31">
        <v>0</v>
      </c>
      <c r="G30" s="4">
        <f t="shared" si="1"/>
        <v>65000</v>
      </c>
      <c r="H30" s="32">
        <v>0</v>
      </c>
      <c r="I30" s="309"/>
    </row>
    <row r="31" spans="1:9" x14ac:dyDescent="0.2">
      <c r="A31" s="68" t="s">
        <v>1083</v>
      </c>
      <c r="B31" s="105">
        <v>2310</v>
      </c>
      <c r="C31" s="4">
        <v>0</v>
      </c>
      <c r="D31" s="359">
        <v>43000</v>
      </c>
      <c r="E31" s="191">
        <v>43000</v>
      </c>
      <c r="F31" s="31">
        <v>0</v>
      </c>
      <c r="G31" s="4">
        <f t="shared" si="1"/>
        <v>43000</v>
      </c>
      <c r="H31" s="32">
        <v>0</v>
      </c>
      <c r="I31" s="309"/>
    </row>
    <row r="32" spans="1:9" x14ac:dyDescent="0.2">
      <c r="A32" s="68" t="s">
        <v>1094</v>
      </c>
      <c r="B32" s="105">
        <v>2310</v>
      </c>
      <c r="C32" s="4">
        <v>894000</v>
      </c>
      <c r="D32" s="359">
        <v>896124</v>
      </c>
      <c r="E32" s="191">
        <v>0</v>
      </c>
      <c r="F32" s="31">
        <v>0</v>
      </c>
      <c r="G32" s="4">
        <f t="shared" si="1"/>
        <v>0</v>
      </c>
      <c r="H32" s="32">
        <v>0</v>
      </c>
      <c r="I32" s="309"/>
    </row>
    <row r="33" spans="1:12" x14ac:dyDescent="0.2">
      <c r="A33" s="68" t="s">
        <v>1088</v>
      </c>
      <c r="B33" s="105">
        <v>2321</v>
      </c>
      <c r="C33" s="4">
        <v>0</v>
      </c>
      <c r="D33" s="359">
        <v>191000</v>
      </c>
      <c r="E33" s="191">
        <v>191000</v>
      </c>
      <c r="F33" s="31">
        <v>0</v>
      </c>
      <c r="G33" s="4">
        <f t="shared" si="1"/>
        <v>191000</v>
      </c>
      <c r="H33" s="32">
        <v>0</v>
      </c>
      <c r="I33" s="309"/>
    </row>
    <row r="34" spans="1:12" x14ac:dyDescent="0.2">
      <c r="A34" s="68" t="s">
        <v>1014</v>
      </c>
      <c r="B34" s="105">
        <v>2321</v>
      </c>
      <c r="C34" s="165">
        <v>0</v>
      </c>
      <c r="D34" s="360">
        <v>606699</v>
      </c>
      <c r="E34" s="191">
        <v>606699</v>
      </c>
      <c r="F34" s="31">
        <v>0</v>
      </c>
      <c r="G34" s="4">
        <f t="shared" si="1"/>
        <v>606699</v>
      </c>
      <c r="H34" s="32">
        <v>0</v>
      </c>
      <c r="I34" s="309"/>
    </row>
    <row r="35" spans="1:12" x14ac:dyDescent="0.2">
      <c r="A35" s="68" t="s">
        <v>1089</v>
      </c>
      <c r="B35" s="105">
        <v>2321</v>
      </c>
      <c r="C35" s="4">
        <v>0</v>
      </c>
      <c r="D35" s="359">
        <v>111561</v>
      </c>
      <c r="E35" s="191">
        <v>111561</v>
      </c>
      <c r="F35" s="31">
        <v>0</v>
      </c>
      <c r="G35" s="4">
        <f t="shared" si="1"/>
        <v>111561</v>
      </c>
      <c r="H35" s="32">
        <v>0</v>
      </c>
      <c r="I35" s="309"/>
    </row>
    <row r="36" spans="1:12" x14ac:dyDescent="0.2">
      <c r="A36" s="68" t="s">
        <v>1090</v>
      </c>
      <c r="B36" s="105">
        <v>2321</v>
      </c>
      <c r="C36" s="4">
        <v>0</v>
      </c>
      <c r="D36" s="359">
        <v>1330000</v>
      </c>
      <c r="E36" s="191">
        <v>1330000</v>
      </c>
      <c r="F36" s="31">
        <v>0</v>
      </c>
      <c r="G36" s="4">
        <f t="shared" si="1"/>
        <v>1330000</v>
      </c>
      <c r="H36" s="32">
        <v>0</v>
      </c>
      <c r="I36" s="309"/>
    </row>
    <row r="37" spans="1:12" x14ac:dyDescent="0.2">
      <c r="A37" s="68" t="s">
        <v>762</v>
      </c>
      <c r="B37" s="105">
        <v>2321</v>
      </c>
      <c r="C37" s="4">
        <v>0</v>
      </c>
      <c r="D37" s="359">
        <v>1311871</v>
      </c>
      <c r="E37" s="191">
        <v>1311871</v>
      </c>
      <c r="F37" s="31">
        <v>0</v>
      </c>
      <c r="G37" s="4">
        <f t="shared" si="1"/>
        <v>1311871</v>
      </c>
      <c r="H37" s="32">
        <v>0</v>
      </c>
      <c r="I37" s="309"/>
      <c r="L37" s="1"/>
    </row>
    <row r="38" spans="1:12" x14ac:dyDescent="0.2">
      <c r="A38" s="68" t="s">
        <v>1013</v>
      </c>
      <c r="B38" s="105">
        <v>2321</v>
      </c>
      <c r="C38" s="4">
        <v>0</v>
      </c>
      <c r="D38" s="359">
        <v>1670207</v>
      </c>
      <c r="E38" s="191">
        <v>1670207</v>
      </c>
      <c r="F38" s="31">
        <v>0</v>
      </c>
      <c r="G38" s="4">
        <f t="shared" si="1"/>
        <v>1670207</v>
      </c>
      <c r="H38" s="32">
        <v>0</v>
      </c>
      <c r="I38" s="309"/>
    </row>
    <row r="39" spans="1:12" x14ac:dyDescent="0.2">
      <c r="A39" s="68" t="s">
        <v>1091</v>
      </c>
      <c r="B39" s="105">
        <v>2321</v>
      </c>
      <c r="C39" s="4">
        <v>0</v>
      </c>
      <c r="D39" s="359">
        <v>21136</v>
      </c>
      <c r="E39" s="191">
        <v>21136</v>
      </c>
      <c r="F39" s="31">
        <v>0</v>
      </c>
      <c r="G39" s="4">
        <f t="shared" si="1"/>
        <v>21136</v>
      </c>
      <c r="H39" s="32">
        <v>0</v>
      </c>
      <c r="I39" s="309"/>
      <c r="L39" s="1"/>
    </row>
    <row r="40" spans="1:12" x14ac:dyDescent="0.2">
      <c r="A40" s="68" t="s">
        <v>1092</v>
      </c>
      <c r="B40" s="105">
        <v>2321</v>
      </c>
      <c r="C40" s="4">
        <v>0</v>
      </c>
      <c r="D40" s="359">
        <v>63500</v>
      </c>
      <c r="E40" s="191">
        <v>63500</v>
      </c>
      <c r="F40" s="31">
        <v>0</v>
      </c>
      <c r="G40" s="4">
        <f t="shared" si="1"/>
        <v>63500</v>
      </c>
      <c r="H40" s="32">
        <v>0</v>
      </c>
      <c r="I40" s="311"/>
      <c r="L40" s="1"/>
    </row>
    <row r="41" spans="1:12" x14ac:dyDescent="0.2">
      <c r="A41" s="68" t="s">
        <v>1093</v>
      </c>
      <c r="B41" s="227">
        <v>2321</v>
      </c>
      <c r="C41" s="228">
        <v>2180000</v>
      </c>
      <c r="D41" s="361">
        <v>563646</v>
      </c>
      <c r="E41" s="374">
        <v>0</v>
      </c>
      <c r="F41" s="31">
        <v>0</v>
      </c>
      <c r="G41" s="4">
        <f t="shared" si="1"/>
        <v>0</v>
      </c>
      <c r="H41" s="32">
        <v>0</v>
      </c>
      <c r="I41" s="307"/>
      <c r="L41" s="1"/>
    </row>
    <row r="42" spans="1:12" x14ac:dyDescent="0.2">
      <c r="A42" s="68" t="s">
        <v>1020</v>
      </c>
      <c r="B42" s="105">
        <v>2321</v>
      </c>
      <c r="C42" s="4">
        <v>0</v>
      </c>
      <c r="D42" s="359">
        <v>200000</v>
      </c>
      <c r="E42" s="191">
        <v>0</v>
      </c>
      <c r="F42" s="31">
        <v>0</v>
      </c>
      <c r="G42" s="4">
        <f t="shared" si="1"/>
        <v>0</v>
      </c>
      <c r="H42" s="32">
        <v>0</v>
      </c>
      <c r="I42" s="307"/>
      <c r="L42" s="1"/>
    </row>
    <row r="43" spans="1:12" x14ac:dyDescent="0.2">
      <c r="A43" s="68" t="s">
        <v>1018</v>
      </c>
      <c r="B43" s="105">
        <v>2321</v>
      </c>
      <c r="C43" s="4">
        <v>0</v>
      </c>
      <c r="D43" s="359">
        <v>300000</v>
      </c>
      <c r="E43" s="191">
        <v>0</v>
      </c>
      <c r="F43" s="31">
        <v>0</v>
      </c>
      <c r="G43" s="4">
        <f t="shared" si="1"/>
        <v>0</v>
      </c>
      <c r="H43" s="32">
        <v>0</v>
      </c>
      <c r="I43" s="307"/>
    </row>
    <row r="44" spans="1:12" x14ac:dyDescent="0.2">
      <c r="A44" s="68" t="s">
        <v>1095</v>
      </c>
      <c r="B44" s="105">
        <v>2321</v>
      </c>
      <c r="C44" s="4">
        <v>0</v>
      </c>
      <c r="D44" s="359">
        <v>700000</v>
      </c>
      <c r="E44" s="191">
        <v>38720</v>
      </c>
      <c r="F44" s="31">
        <v>0</v>
      </c>
      <c r="G44" s="4">
        <f t="shared" si="1"/>
        <v>38720</v>
      </c>
      <c r="H44" s="32">
        <v>0</v>
      </c>
      <c r="I44" s="307"/>
    </row>
    <row r="45" spans="1:12" x14ac:dyDescent="0.2">
      <c r="A45" s="68" t="s">
        <v>1021</v>
      </c>
      <c r="B45" s="105">
        <v>2333</v>
      </c>
      <c r="C45" s="4">
        <v>0</v>
      </c>
      <c r="D45" s="359">
        <v>0</v>
      </c>
      <c r="E45" s="191">
        <v>59611</v>
      </c>
      <c r="F45" s="31">
        <v>0</v>
      </c>
      <c r="G45" s="4">
        <f t="shared" si="1"/>
        <v>59611</v>
      </c>
      <c r="H45" s="32">
        <v>0</v>
      </c>
      <c r="I45" s="307"/>
      <c r="L45" s="1"/>
    </row>
    <row r="46" spans="1:12" x14ac:dyDescent="0.2">
      <c r="A46" s="68" t="s">
        <v>1096</v>
      </c>
      <c r="B46" s="105">
        <v>2333</v>
      </c>
      <c r="C46" s="4">
        <v>0</v>
      </c>
      <c r="D46" s="359">
        <v>52000</v>
      </c>
      <c r="E46" s="191">
        <v>52000</v>
      </c>
      <c r="F46" s="31">
        <v>0</v>
      </c>
      <c r="G46" s="4">
        <f t="shared" si="1"/>
        <v>52000</v>
      </c>
      <c r="H46" s="32">
        <v>0</v>
      </c>
      <c r="I46" s="307"/>
    </row>
    <row r="47" spans="1:12" x14ac:dyDescent="0.2">
      <c r="A47" s="339" t="s">
        <v>1097</v>
      </c>
      <c r="B47" s="340">
        <v>3111</v>
      </c>
      <c r="C47" s="341">
        <v>260000</v>
      </c>
      <c r="D47" s="362">
        <v>260000</v>
      </c>
      <c r="E47" s="191">
        <v>214451</v>
      </c>
      <c r="F47" s="368">
        <v>0</v>
      </c>
      <c r="G47" s="4">
        <f t="shared" si="1"/>
        <v>214451</v>
      </c>
      <c r="H47" s="32">
        <v>0</v>
      </c>
      <c r="I47" s="307"/>
    </row>
    <row r="48" spans="1:12" x14ac:dyDescent="0.2">
      <c r="A48" s="68" t="s">
        <v>1099</v>
      </c>
      <c r="B48" s="105">
        <v>3111</v>
      </c>
      <c r="C48" s="4">
        <v>0</v>
      </c>
      <c r="D48" s="359">
        <v>2715008.78</v>
      </c>
      <c r="E48" s="191">
        <v>1837226.05</v>
      </c>
      <c r="F48" s="31">
        <v>1796735.05</v>
      </c>
      <c r="G48" s="4">
        <f>SUM(E48-F48)</f>
        <v>40491</v>
      </c>
      <c r="H48" s="32">
        <v>0</v>
      </c>
      <c r="I48" s="307"/>
    </row>
    <row r="49" spans="1:256" x14ac:dyDescent="0.2">
      <c r="A49" s="68" t="s">
        <v>1098</v>
      </c>
      <c r="B49" s="105">
        <v>3111</v>
      </c>
      <c r="C49" s="4">
        <v>0</v>
      </c>
      <c r="D49" s="359">
        <v>100000</v>
      </c>
      <c r="E49" s="191">
        <v>93380.44</v>
      </c>
      <c r="F49" s="31">
        <v>93380</v>
      </c>
      <c r="G49" s="4">
        <f t="shared" si="1"/>
        <v>0.44000000000232831</v>
      </c>
      <c r="H49" s="32">
        <v>0</v>
      </c>
      <c r="I49" s="307"/>
      <c r="L49" s="1"/>
    </row>
    <row r="50" spans="1:256" x14ac:dyDescent="0.2">
      <c r="A50" s="68" t="s">
        <v>1100</v>
      </c>
      <c r="B50" s="105">
        <v>3111</v>
      </c>
      <c r="C50" s="4">
        <v>0</v>
      </c>
      <c r="D50" s="359">
        <v>119171</v>
      </c>
      <c r="E50" s="191">
        <v>117609</v>
      </c>
      <c r="F50" s="31">
        <v>117609</v>
      </c>
      <c r="G50" s="4">
        <f t="shared" si="1"/>
        <v>0</v>
      </c>
      <c r="H50" s="32">
        <v>0</v>
      </c>
      <c r="I50" s="307"/>
      <c r="L50" s="1"/>
    </row>
    <row r="51" spans="1:256" x14ac:dyDescent="0.2">
      <c r="A51" s="68" t="s">
        <v>1101</v>
      </c>
      <c r="B51" s="105">
        <v>3113</v>
      </c>
      <c r="C51" s="4">
        <v>0</v>
      </c>
      <c r="D51" s="359">
        <v>1213000</v>
      </c>
      <c r="E51" s="191">
        <v>0</v>
      </c>
      <c r="F51" s="31">
        <v>0</v>
      </c>
      <c r="G51" s="4">
        <f t="shared" si="1"/>
        <v>0</v>
      </c>
      <c r="H51" s="32">
        <v>0</v>
      </c>
      <c r="I51" s="307"/>
      <c r="L51" s="1"/>
    </row>
    <row r="52" spans="1:256" x14ac:dyDescent="0.2">
      <c r="A52" s="68" t="s">
        <v>1102</v>
      </c>
      <c r="B52" s="105">
        <v>3113</v>
      </c>
      <c r="C52" s="4">
        <v>0</v>
      </c>
      <c r="D52" s="359">
        <v>140251</v>
      </c>
      <c r="E52" s="191">
        <v>91251</v>
      </c>
      <c r="F52" s="31">
        <v>0</v>
      </c>
      <c r="G52" s="4">
        <f t="shared" si="1"/>
        <v>91251</v>
      </c>
      <c r="H52" s="32">
        <v>0</v>
      </c>
      <c r="I52" s="307"/>
      <c r="L52" s="1"/>
    </row>
    <row r="53" spans="1:256" x14ac:dyDescent="0.2">
      <c r="A53" s="68" t="s">
        <v>1104</v>
      </c>
      <c r="B53" s="105">
        <v>3113</v>
      </c>
      <c r="C53" s="4">
        <v>0</v>
      </c>
      <c r="D53" s="359">
        <v>90000</v>
      </c>
      <c r="E53" s="191">
        <v>18450</v>
      </c>
      <c r="F53" s="31">
        <v>0</v>
      </c>
      <c r="G53" s="4">
        <f t="shared" si="1"/>
        <v>18450</v>
      </c>
      <c r="H53" s="32">
        <v>0</v>
      </c>
      <c r="I53" s="307"/>
      <c r="L53" s="1"/>
    </row>
    <row r="54" spans="1:256" x14ac:dyDescent="0.2">
      <c r="A54" s="68" t="s">
        <v>1105</v>
      </c>
      <c r="B54" s="105">
        <v>3113</v>
      </c>
      <c r="C54" s="4">
        <v>0</v>
      </c>
      <c r="D54" s="359">
        <v>0</v>
      </c>
      <c r="E54" s="191">
        <v>36000</v>
      </c>
      <c r="F54" s="31">
        <v>0</v>
      </c>
      <c r="G54" s="4">
        <f t="shared" si="1"/>
        <v>36000</v>
      </c>
      <c r="H54" s="32">
        <v>0</v>
      </c>
      <c r="I54" s="307"/>
      <c r="L54" s="1"/>
    </row>
    <row r="55" spans="1:256" x14ac:dyDescent="0.2">
      <c r="A55" s="68" t="s">
        <v>1103</v>
      </c>
      <c r="B55" s="105">
        <v>3113</v>
      </c>
      <c r="C55" s="4">
        <v>0</v>
      </c>
      <c r="D55" s="359">
        <v>2158000</v>
      </c>
      <c r="E55" s="191">
        <v>2154405</v>
      </c>
      <c r="F55" s="31">
        <v>79657</v>
      </c>
      <c r="G55" s="4">
        <f t="shared" si="1"/>
        <v>2074748</v>
      </c>
      <c r="H55" s="32">
        <v>0</v>
      </c>
      <c r="I55" s="307"/>
      <c r="L55" s="1"/>
    </row>
    <row r="56" spans="1:256" x14ac:dyDescent="0.2">
      <c r="A56" s="68" t="s">
        <v>1106</v>
      </c>
      <c r="B56" s="105">
        <v>3392</v>
      </c>
      <c r="C56" s="4">
        <v>0</v>
      </c>
      <c r="D56" s="359">
        <v>160000</v>
      </c>
      <c r="E56" s="191">
        <v>0</v>
      </c>
      <c r="F56" s="31">
        <v>0</v>
      </c>
      <c r="G56" s="4">
        <f t="shared" si="1"/>
        <v>0</v>
      </c>
      <c r="H56" s="32">
        <v>0</v>
      </c>
      <c r="I56" s="307"/>
    </row>
    <row r="57" spans="1:256" x14ac:dyDescent="0.2">
      <c r="A57" s="68" t="s">
        <v>1107</v>
      </c>
      <c r="B57" s="105">
        <v>3392</v>
      </c>
      <c r="C57" s="4">
        <v>0</v>
      </c>
      <c r="D57" s="359">
        <v>945000</v>
      </c>
      <c r="E57" s="191">
        <v>50000</v>
      </c>
      <c r="F57" s="31">
        <v>0</v>
      </c>
      <c r="G57" s="4">
        <f t="shared" si="1"/>
        <v>50000</v>
      </c>
      <c r="H57" s="32">
        <v>0</v>
      </c>
      <c r="I57" s="307"/>
    </row>
    <row r="58" spans="1:256" x14ac:dyDescent="0.2">
      <c r="A58" s="231" t="s">
        <v>1027</v>
      </c>
      <c r="B58" s="105">
        <v>3392</v>
      </c>
      <c r="C58" s="4">
        <v>0</v>
      </c>
      <c r="D58" s="359">
        <v>3047000</v>
      </c>
      <c r="E58" s="191">
        <v>3056594.05</v>
      </c>
      <c r="F58" s="31">
        <v>0</v>
      </c>
      <c r="G58" s="4">
        <f t="shared" si="1"/>
        <v>3056594.05</v>
      </c>
      <c r="H58" s="32">
        <v>0</v>
      </c>
      <c r="I58" s="307"/>
    </row>
    <row r="59" spans="1:256" x14ac:dyDescent="0.2">
      <c r="A59" s="68" t="s">
        <v>1108</v>
      </c>
      <c r="B59" s="105">
        <v>3412</v>
      </c>
      <c r="C59" s="4">
        <v>0</v>
      </c>
      <c r="D59" s="359">
        <v>0</v>
      </c>
      <c r="E59" s="191">
        <v>92686</v>
      </c>
      <c r="F59" s="31">
        <v>0</v>
      </c>
      <c r="G59" s="4">
        <f t="shared" si="1"/>
        <v>92686</v>
      </c>
      <c r="H59" s="32">
        <v>0</v>
      </c>
      <c r="I59" s="307" t="s">
        <v>985</v>
      </c>
      <c r="L59" s="1"/>
    </row>
    <row r="60" spans="1:256" x14ac:dyDescent="0.2">
      <c r="A60" s="68" t="s">
        <v>1109</v>
      </c>
      <c r="B60" s="105">
        <v>3412</v>
      </c>
      <c r="C60" s="4">
        <v>0</v>
      </c>
      <c r="D60" s="359">
        <v>19000</v>
      </c>
      <c r="E60" s="191">
        <v>286062</v>
      </c>
      <c r="F60" s="31">
        <v>0</v>
      </c>
      <c r="G60" s="4">
        <f t="shared" si="1"/>
        <v>286062</v>
      </c>
      <c r="H60" s="32">
        <v>0</v>
      </c>
      <c r="I60" s="307"/>
      <c r="L60" s="1"/>
    </row>
    <row r="61" spans="1:256" x14ac:dyDescent="0.2">
      <c r="A61" s="231" t="s">
        <v>874</v>
      </c>
      <c r="B61" s="105">
        <v>3412</v>
      </c>
      <c r="C61" s="4">
        <v>0</v>
      </c>
      <c r="D61" s="359">
        <v>13000000</v>
      </c>
      <c r="E61" s="191">
        <v>123614</v>
      </c>
      <c r="F61" s="31">
        <v>0</v>
      </c>
      <c r="G61" s="4">
        <f t="shared" si="1"/>
        <v>123614</v>
      </c>
      <c r="H61" s="32">
        <v>0</v>
      </c>
      <c r="I61" s="307"/>
    </row>
    <row r="62" spans="1:256" x14ac:dyDescent="0.2">
      <c r="A62" s="68" t="s">
        <v>1030</v>
      </c>
      <c r="B62" s="105">
        <v>3412</v>
      </c>
      <c r="C62" s="4">
        <v>0</v>
      </c>
      <c r="D62" s="359">
        <v>886000</v>
      </c>
      <c r="E62" s="191">
        <v>477700.24</v>
      </c>
      <c r="F62" s="31">
        <v>0</v>
      </c>
      <c r="G62" s="4">
        <f t="shared" si="1"/>
        <v>477700.24</v>
      </c>
      <c r="H62" s="32">
        <v>0</v>
      </c>
      <c r="I62" s="307"/>
    </row>
    <row r="63" spans="1:256" x14ac:dyDescent="0.2">
      <c r="A63" s="68" t="s">
        <v>1110</v>
      </c>
      <c r="B63" s="105">
        <v>3412</v>
      </c>
      <c r="C63" s="4">
        <v>0</v>
      </c>
      <c r="D63" s="359">
        <v>750000</v>
      </c>
      <c r="E63" s="191">
        <v>717275</v>
      </c>
      <c r="F63" s="31">
        <v>0</v>
      </c>
      <c r="G63" s="4">
        <f t="shared" si="1"/>
        <v>717275</v>
      </c>
      <c r="H63" s="32">
        <v>0</v>
      </c>
      <c r="I63" s="307"/>
    </row>
    <row r="64" spans="1:256" x14ac:dyDescent="0.2">
      <c r="A64" s="68" t="s">
        <v>1111</v>
      </c>
      <c r="B64" s="105">
        <v>3612</v>
      </c>
      <c r="C64" s="4">
        <v>0</v>
      </c>
      <c r="D64" s="359">
        <v>500000</v>
      </c>
      <c r="E64" s="191">
        <v>0</v>
      </c>
      <c r="F64" s="31">
        <v>0</v>
      </c>
      <c r="G64" s="4">
        <f t="shared" si="1"/>
        <v>0</v>
      </c>
      <c r="H64" s="32">
        <v>0</v>
      </c>
      <c r="I64" s="307"/>
      <c r="IV64" s="1">
        <f>SUM(H64:IU64)</f>
        <v>0</v>
      </c>
    </row>
    <row r="65" spans="1:255" x14ac:dyDescent="0.2">
      <c r="A65" s="68" t="s">
        <v>1112</v>
      </c>
      <c r="B65" s="105">
        <v>3631</v>
      </c>
      <c r="C65" s="4">
        <v>0</v>
      </c>
      <c r="D65" s="359">
        <v>196019</v>
      </c>
      <c r="E65" s="191">
        <v>68018</v>
      </c>
      <c r="F65" s="31">
        <v>0</v>
      </c>
      <c r="G65" s="4">
        <f t="shared" si="1"/>
        <v>68018</v>
      </c>
      <c r="H65" s="32">
        <v>0</v>
      </c>
      <c r="I65" s="307"/>
    </row>
    <row r="66" spans="1:255" x14ac:dyDescent="0.2">
      <c r="A66" s="68" t="s">
        <v>1113</v>
      </c>
      <c r="B66" s="105">
        <v>3631</v>
      </c>
      <c r="C66" s="4">
        <v>300000</v>
      </c>
      <c r="D66" s="359">
        <v>300000</v>
      </c>
      <c r="E66" s="191">
        <v>0</v>
      </c>
      <c r="F66" s="31">
        <v>0</v>
      </c>
      <c r="G66" s="4">
        <f t="shared" si="1"/>
        <v>0</v>
      </c>
      <c r="H66" s="32">
        <v>0</v>
      </c>
      <c r="I66" s="307"/>
    </row>
    <row r="67" spans="1:255" x14ac:dyDescent="0.2">
      <c r="A67" s="68" t="s">
        <v>1114</v>
      </c>
      <c r="B67" s="105">
        <v>3631</v>
      </c>
      <c r="C67" s="4">
        <v>0</v>
      </c>
      <c r="D67" s="359">
        <v>632705</v>
      </c>
      <c r="E67" s="191">
        <v>0</v>
      </c>
      <c r="F67" s="31">
        <v>0</v>
      </c>
      <c r="G67" s="4">
        <f t="shared" si="1"/>
        <v>0</v>
      </c>
      <c r="H67" s="32">
        <v>0</v>
      </c>
      <c r="I67" s="307"/>
    </row>
    <row r="68" spans="1:255" x14ac:dyDescent="0.2">
      <c r="A68" s="68" t="s">
        <v>1115</v>
      </c>
      <c r="B68" s="105">
        <v>3631</v>
      </c>
      <c r="C68" s="4">
        <v>0</v>
      </c>
      <c r="D68" s="359">
        <v>40000</v>
      </c>
      <c r="E68" s="191">
        <v>40000</v>
      </c>
      <c r="F68" s="31">
        <v>0</v>
      </c>
      <c r="G68" s="4">
        <f t="shared" si="1"/>
        <v>40000</v>
      </c>
      <c r="H68" s="32">
        <v>0</v>
      </c>
      <c r="I68" s="307"/>
    </row>
    <row r="69" spans="1:255" x14ac:dyDescent="0.2">
      <c r="A69" s="231" t="s">
        <v>1116</v>
      </c>
      <c r="B69" s="105">
        <v>3631</v>
      </c>
      <c r="C69" s="4">
        <v>0</v>
      </c>
      <c r="D69" s="359">
        <v>1222000</v>
      </c>
      <c r="E69" s="191">
        <v>1173580.82</v>
      </c>
      <c r="F69" s="31">
        <v>0</v>
      </c>
      <c r="G69" s="4">
        <f t="shared" si="1"/>
        <v>1173580.82</v>
      </c>
      <c r="H69" s="32">
        <v>0</v>
      </c>
      <c r="I69" s="307"/>
    </row>
    <row r="70" spans="1:255" x14ac:dyDescent="0.2">
      <c r="A70" s="231" t="s">
        <v>1117</v>
      </c>
      <c r="B70" s="105">
        <v>3632</v>
      </c>
      <c r="C70" s="4">
        <v>0</v>
      </c>
      <c r="D70" s="359">
        <v>472000</v>
      </c>
      <c r="E70" s="191">
        <v>84700</v>
      </c>
      <c r="F70" s="31">
        <v>0</v>
      </c>
      <c r="G70" s="4">
        <f t="shared" si="1"/>
        <v>84700</v>
      </c>
      <c r="H70" s="32">
        <v>0</v>
      </c>
      <c r="I70" s="307"/>
      <c r="L70" s="1"/>
    </row>
    <row r="71" spans="1:255" x14ac:dyDescent="0.2">
      <c r="A71" s="68" t="s">
        <v>1118</v>
      </c>
      <c r="B71" s="105">
        <v>3632</v>
      </c>
      <c r="C71" s="4">
        <v>0</v>
      </c>
      <c r="D71" s="359">
        <v>451607</v>
      </c>
      <c r="E71" s="191">
        <v>435721</v>
      </c>
      <c r="F71" s="31">
        <v>0</v>
      </c>
      <c r="G71" s="4">
        <f t="shared" si="1"/>
        <v>435721</v>
      </c>
      <c r="H71" s="32">
        <v>0</v>
      </c>
      <c r="I71" s="307"/>
      <c r="L71" s="1"/>
    </row>
    <row r="72" spans="1:255" x14ac:dyDescent="0.2">
      <c r="A72" s="68" t="s">
        <v>1114</v>
      </c>
      <c r="B72" s="105">
        <v>3633</v>
      </c>
      <c r="C72" s="4">
        <v>0</v>
      </c>
      <c r="D72" s="359">
        <v>1403595</v>
      </c>
      <c r="E72" s="191">
        <v>36095</v>
      </c>
      <c r="F72" s="31">
        <v>0</v>
      </c>
      <c r="G72" s="4">
        <f t="shared" si="1"/>
        <v>36095</v>
      </c>
      <c r="H72" s="32">
        <v>0</v>
      </c>
      <c r="I72" s="307"/>
      <c r="L72" s="1"/>
    </row>
    <row r="73" spans="1:255" x14ac:dyDescent="0.2">
      <c r="A73" s="68" t="s">
        <v>1119</v>
      </c>
      <c r="B73" s="105">
        <v>3639</v>
      </c>
      <c r="C73" s="4">
        <v>0</v>
      </c>
      <c r="D73" s="359">
        <v>0</v>
      </c>
      <c r="E73" s="191">
        <v>96800</v>
      </c>
      <c r="F73" s="31">
        <v>0</v>
      </c>
      <c r="G73" s="4">
        <f t="shared" si="1"/>
        <v>96800</v>
      </c>
      <c r="H73" s="32">
        <v>0</v>
      </c>
      <c r="I73" s="307"/>
    </row>
    <row r="74" spans="1:255" x14ac:dyDescent="0.2">
      <c r="A74" s="68" t="s">
        <v>1120</v>
      </c>
      <c r="B74" s="105">
        <v>3639</v>
      </c>
      <c r="C74" s="4">
        <v>0</v>
      </c>
      <c r="D74" s="359">
        <v>95000</v>
      </c>
      <c r="E74" s="375">
        <v>95000</v>
      </c>
      <c r="F74" s="31">
        <v>0</v>
      </c>
      <c r="G74" s="4">
        <f t="shared" si="1"/>
        <v>95000</v>
      </c>
      <c r="H74" s="32">
        <v>0</v>
      </c>
      <c r="I74" s="307"/>
      <c r="IU74">
        <v>3492</v>
      </c>
    </row>
    <row r="75" spans="1:255" x14ac:dyDescent="0.2">
      <c r="A75" s="68" t="s">
        <v>11</v>
      </c>
      <c r="B75" s="105">
        <v>3639</v>
      </c>
      <c r="C75" s="4">
        <v>1000000</v>
      </c>
      <c r="D75" s="359">
        <v>5121604</v>
      </c>
      <c r="E75" s="191">
        <v>3935605</v>
      </c>
      <c r="F75" s="31">
        <v>0</v>
      </c>
      <c r="G75" s="4">
        <f t="shared" si="1"/>
        <v>3935605</v>
      </c>
      <c r="H75" s="32">
        <v>0</v>
      </c>
      <c r="I75" s="307"/>
    </row>
    <row r="76" spans="1:255" x14ac:dyDescent="0.2">
      <c r="A76" s="68" t="s">
        <v>377</v>
      </c>
      <c r="B76" s="105">
        <v>3639</v>
      </c>
      <c r="C76" s="4">
        <v>0</v>
      </c>
      <c r="D76" s="359">
        <v>190400</v>
      </c>
      <c r="E76" s="191">
        <v>94600</v>
      </c>
      <c r="F76" s="31">
        <v>0</v>
      </c>
      <c r="G76" s="4">
        <f t="shared" si="1"/>
        <v>94600</v>
      </c>
      <c r="H76" s="32">
        <v>0</v>
      </c>
      <c r="I76" s="307"/>
    </row>
    <row r="77" spans="1:255" x14ac:dyDescent="0.2">
      <c r="A77" s="68" t="s">
        <v>207</v>
      </c>
      <c r="B77" s="105">
        <v>3639</v>
      </c>
      <c r="C77" s="4">
        <v>0</v>
      </c>
      <c r="D77" s="359">
        <v>80000</v>
      </c>
      <c r="E77" s="191">
        <v>0</v>
      </c>
      <c r="F77" s="31">
        <v>0</v>
      </c>
      <c r="G77" s="4">
        <f t="shared" si="1"/>
        <v>0</v>
      </c>
      <c r="H77" s="32">
        <v>0</v>
      </c>
      <c r="I77" s="307"/>
    </row>
    <row r="78" spans="1:255" x14ac:dyDescent="0.2">
      <c r="A78" s="231" t="s">
        <v>1121</v>
      </c>
      <c r="B78" s="105">
        <v>3639</v>
      </c>
      <c r="C78" s="4">
        <v>300000</v>
      </c>
      <c r="D78" s="359">
        <v>881000</v>
      </c>
      <c r="E78" s="191">
        <v>346229.4</v>
      </c>
      <c r="F78" s="31">
        <v>250000</v>
      </c>
      <c r="G78" s="4">
        <f t="shared" si="1"/>
        <v>96229.400000000023</v>
      </c>
      <c r="H78" s="32">
        <v>0</v>
      </c>
      <c r="I78" s="307"/>
    </row>
    <row r="79" spans="1:255" x14ac:dyDescent="0.2">
      <c r="A79" s="68" t="s">
        <v>978</v>
      </c>
      <c r="B79" s="105">
        <v>3639</v>
      </c>
      <c r="C79" s="4">
        <v>0</v>
      </c>
      <c r="D79" s="359">
        <v>427540</v>
      </c>
      <c r="E79" s="191">
        <v>317071</v>
      </c>
      <c r="F79" s="31">
        <v>0</v>
      </c>
      <c r="G79" s="4">
        <f t="shared" si="1"/>
        <v>317071</v>
      </c>
      <c r="H79" s="32">
        <v>0</v>
      </c>
      <c r="I79" s="307"/>
    </row>
    <row r="80" spans="1:255" x14ac:dyDescent="0.2">
      <c r="A80" s="68" t="s">
        <v>1122</v>
      </c>
      <c r="B80" s="105">
        <v>3639</v>
      </c>
      <c r="C80" s="4">
        <v>0</v>
      </c>
      <c r="D80" s="359">
        <v>200000</v>
      </c>
      <c r="E80" s="191">
        <v>199999.51</v>
      </c>
      <c r="F80" s="31">
        <v>0</v>
      </c>
      <c r="G80" s="4">
        <f t="shared" si="1"/>
        <v>199999.51</v>
      </c>
      <c r="H80" s="32">
        <v>0</v>
      </c>
      <c r="I80" s="307"/>
    </row>
    <row r="81" spans="1:256" x14ac:dyDescent="0.2">
      <c r="A81" s="68" t="s">
        <v>1042</v>
      </c>
      <c r="B81" s="105">
        <v>3639</v>
      </c>
      <c r="C81" s="4">
        <v>2775000</v>
      </c>
      <c r="D81" s="359">
        <v>2775000</v>
      </c>
      <c r="E81" s="191">
        <v>2520837</v>
      </c>
      <c r="F81" s="31">
        <v>0</v>
      </c>
      <c r="G81" s="4">
        <f t="shared" si="1"/>
        <v>2520837</v>
      </c>
      <c r="H81" s="32">
        <v>0</v>
      </c>
      <c r="I81" s="307"/>
    </row>
    <row r="82" spans="1:256" x14ac:dyDescent="0.2">
      <c r="A82" s="68" t="s">
        <v>1125</v>
      </c>
      <c r="B82" s="105">
        <v>3745</v>
      </c>
      <c r="C82" s="4">
        <v>0</v>
      </c>
      <c r="D82" s="359">
        <v>0</v>
      </c>
      <c r="E82" s="191">
        <v>242408</v>
      </c>
      <c r="F82" s="31">
        <v>0</v>
      </c>
      <c r="G82" s="4">
        <f t="shared" si="1"/>
        <v>242408</v>
      </c>
      <c r="H82" s="32">
        <v>0</v>
      </c>
      <c r="I82" s="307"/>
    </row>
    <row r="83" spans="1:256" x14ac:dyDescent="0.2">
      <c r="A83" s="68" t="s">
        <v>1123</v>
      </c>
      <c r="B83" s="105">
        <v>3745</v>
      </c>
      <c r="C83" s="4">
        <v>0</v>
      </c>
      <c r="D83" s="359">
        <v>80000</v>
      </c>
      <c r="E83" s="191">
        <v>0</v>
      </c>
      <c r="F83" s="31">
        <v>0</v>
      </c>
      <c r="G83" s="4">
        <f t="shared" si="1"/>
        <v>0</v>
      </c>
      <c r="H83" s="32">
        <v>0</v>
      </c>
      <c r="I83" s="307"/>
    </row>
    <row r="84" spans="1:256" x14ac:dyDescent="0.2">
      <c r="A84" s="68" t="s">
        <v>1114</v>
      </c>
      <c r="B84" s="105">
        <v>3745</v>
      </c>
      <c r="C84" s="4">
        <v>0</v>
      </c>
      <c r="D84" s="359">
        <v>1254450</v>
      </c>
      <c r="E84" s="191">
        <v>0</v>
      </c>
      <c r="F84" s="31">
        <v>0</v>
      </c>
      <c r="G84" s="4">
        <f t="shared" si="1"/>
        <v>0</v>
      </c>
      <c r="H84" s="32">
        <v>0</v>
      </c>
      <c r="I84" s="307"/>
    </row>
    <row r="85" spans="1:256" x14ac:dyDescent="0.2">
      <c r="A85" s="68" t="s">
        <v>1124</v>
      </c>
      <c r="B85" s="105">
        <v>3745</v>
      </c>
      <c r="C85" s="4">
        <v>0</v>
      </c>
      <c r="D85" s="359">
        <v>47000</v>
      </c>
      <c r="E85" s="191">
        <v>47000</v>
      </c>
      <c r="F85" s="31">
        <v>0</v>
      </c>
      <c r="G85" s="4">
        <f t="shared" si="1"/>
        <v>47000</v>
      </c>
      <c r="H85" s="32">
        <v>0</v>
      </c>
      <c r="I85" s="307"/>
    </row>
    <row r="86" spans="1:256" x14ac:dyDescent="0.2">
      <c r="A86" s="68" t="s">
        <v>1126</v>
      </c>
      <c r="B86" s="105">
        <v>5311</v>
      </c>
      <c r="C86" s="4">
        <v>300000</v>
      </c>
      <c r="D86" s="359">
        <v>300000</v>
      </c>
      <c r="E86" s="191">
        <v>0</v>
      </c>
      <c r="F86" s="31">
        <v>0</v>
      </c>
      <c r="G86" s="4">
        <f t="shared" si="1"/>
        <v>0</v>
      </c>
      <c r="H86" s="32">
        <v>0</v>
      </c>
      <c r="I86" s="307"/>
    </row>
    <row r="87" spans="1:256" x14ac:dyDescent="0.2">
      <c r="A87" s="68" t="s">
        <v>972</v>
      </c>
      <c r="B87" s="105">
        <v>5311</v>
      </c>
      <c r="C87" s="4">
        <v>0</v>
      </c>
      <c r="D87" s="359">
        <v>233409</v>
      </c>
      <c r="E87" s="191">
        <v>129712</v>
      </c>
      <c r="F87" s="31">
        <v>0</v>
      </c>
      <c r="G87" s="4">
        <f>SUM(E87-F87)</f>
        <v>129712</v>
      </c>
      <c r="H87" s="32">
        <v>0</v>
      </c>
      <c r="I87" s="307"/>
    </row>
    <row r="88" spans="1:256" x14ac:dyDescent="0.2">
      <c r="A88" s="68" t="s">
        <v>1127</v>
      </c>
      <c r="B88" s="105">
        <v>5311</v>
      </c>
      <c r="C88" s="4">
        <v>0</v>
      </c>
      <c r="D88" s="360">
        <v>114000</v>
      </c>
      <c r="E88" s="191">
        <v>128000</v>
      </c>
      <c r="F88" s="31">
        <v>114000</v>
      </c>
      <c r="G88" s="4">
        <f>SUM(E88-F88)</f>
        <v>14000</v>
      </c>
      <c r="H88" s="32">
        <v>0</v>
      </c>
      <c r="I88" s="307" t="s">
        <v>982</v>
      </c>
    </row>
    <row r="89" spans="1:256" x14ac:dyDescent="0.2">
      <c r="A89" s="68" t="s">
        <v>1128</v>
      </c>
      <c r="B89" s="105">
        <v>5311</v>
      </c>
      <c r="C89" s="4">
        <v>0</v>
      </c>
      <c r="D89" s="359">
        <v>280000</v>
      </c>
      <c r="E89" s="191">
        <v>390334</v>
      </c>
      <c r="F89" s="31">
        <v>280000</v>
      </c>
      <c r="G89" s="4">
        <f>SUM(E89-F89)</f>
        <v>110334</v>
      </c>
      <c r="H89" s="32">
        <v>0</v>
      </c>
      <c r="I89" s="307"/>
      <c r="L89" s="1"/>
    </row>
    <row r="90" spans="1:256" x14ac:dyDescent="0.2">
      <c r="A90" s="68" t="s">
        <v>1129</v>
      </c>
      <c r="B90" s="105">
        <v>5399</v>
      </c>
      <c r="C90" s="4">
        <v>300000</v>
      </c>
      <c r="D90" s="359">
        <v>450000</v>
      </c>
      <c r="E90" s="191">
        <v>300000</v>
      </c>
      <c r="F90" s="31">
        <v>150000</v>
      </c>
      <c r="G90" s="4">
        <f>SUM(E90-F90)</f>
        <v>150000</v>
      </c>
      <c r="H90" s="32">
        <v>0</v>
      </c>
      <c r="I90" s="307"/>
      <c r="L90" s="1"/>
    </row>
    <row r="91" spans="1:256" x14ac:dyDescent="0.2">
      <c r="A91" s="68" t="s">
        <v>1130</v>
      </c>
      <c r="B91" s="105">
        <v>5512</v>
      </c>
      <c r="C91" s="4">
        <v>1000000</v>
      </c>
      <c r="D91" s="359">
        <v>1000000</v>
      </c>
      <c r="E91" s="191">
        <v>0</v>
      </c>
      <c r="F91" s="31">
        <v>0</v>
      </c>
      <c r="G91" s="4">
        <f t="shared" ref="G91:G99" si="2">SUM(E91-F91)</f>
        <v>0</v>
      </c>
      <c r="H91" s="32">
        <v>0</v>
      </c>
      <c r="I91" s="307"/>
      <c r="L91" s="1"/>
    </row>
    <row r="92" spans="1:256" x14ac:dyDescent="0.2">
      <c r="A92" s="68" t="s">
        <v>1049</v>
      </c>
      <c r="B92" s="105">
        <v>5512</v>
      </c>
      <c r="C92" s="4">
        <v>0</v>
      </c>
      <c r="D92" s="359">
        <v>183000</v>
      </c>
      <c r="E92" s="191">
        <v>132132</v>
      </c>
      <c r="F92" s="31">
        <v>81264</v>
      </c>
      <c r="G92" s="4">
        <f t="shared" si="2"/>
        <v>50868</v>
      </c>
      <c r="H92" s="32">
        <v>0</v>
      </c>
      <c r="I92" s="307"/>
    </row>
    <row r="93" spans="1:256" x14ac:dyDescent="0.2">
      <c r="A93" s="68" t="s">
        <v>1131</v>
      </c>
      <c r="B93" s="105">
        <v>6171</v>
      </c>
      <c r="C93" s="4">
        <v>0</v>
      </c>
      <c r="D93" s="359">
        <v>0</v>
      </c>
      <c r="E93" s="191">
        <v>266512</v>
      </c>
      <c r="F93" s="31">
        <v>0</v>
      </c>
      <c r="G93" s="4">
        <f t="shared" si="2"/>
        <v>266512</v>
      </c>
      <c r="H93" s="32">
        <v>0</v>
      </c>
      <c r="I93" s="311"/>
      <c r="IV93" s="1">
        <f>SUM(H93:IU93)</f>
        <v>0</v>
      </c>
    </row>
    <row r="94" spans="1:256" x14ac:dyDescent="0.2">
      <c r="A94" s="68" t="s">
        <v>1132</v>
      </c>
      <c r="B94" s="105">
        <v>6171</v>
      </c>
      <c r="C94" s="4">
        <v>150000</v>
      </c>
      <c r="D94" s="359">
        <v>150000</v>
      </c>
      <c r="E94" s="191">
        <v>52163</v>
      </c>
      <c r="F94" s="31"/>
      <c r="G94" s="4">
        <f t="shared" si="2"/>
        <v>52163</v>
      </c>
      <c r="H94" s="32">
        <v>0</v>
      </c>
      <c r="I94" s="307"/>
      <c r="L94" s="1"/>
    </row>
    <row r="95" spans="1:256" x14ac:dyDescent="0.2">
      <c r="A95" s="68" t="s">
        <v>1133</v>
      </c>
      <c r="B95" s="105">
        <v>6171</v>
      </c>
      <c r="C95" s="4">
        <v>0</v>
      </c>
      <c r="D95" s="359">
        <v>50000</v>
      </c>
      <c r="E95" s="191">
        <v>49997</v>
      </c>
      <c r="F95" s="31">
        <v>0</v>
      </c>
      <c r="G95" s="4">
        <f t="shared" si="2"/>
        <v>49997</v>
      </c>
      <c r="H95" s="32">
        <v>0</v>
      </c>
      <c r="I95" s="307"/>
      <c r="L95" s="1"/>
    </row>
    <row r="96" spans="1:256" x14ac:dyDescent="0.2">
      <c r="A96" s="68" t="s">
        <v>1134</v>
      </c>
      <c r="B96" s="105">
        <v>6171</v>
      </c>
      <c r="C96" s="4">
        <v>350000</v>
      </c>
      <c r="D96" s="359">
        <v>350000</v>
      </c>
      <c r="E96" s="191">
        <v>283996</v>
      </c>
      <c r="F96" s="31">
        <v>0</v>
      </c>
      <c r="G96" s="4">
        <f t="shared" si="2"/>
        <v>283996</v>
      </c>
      <c r="H96" s="32">
        <v>0</v>
      </c>
      <c r="I96" s="307"/>
      <c r="L96" s="1"/>
    </row>
    <row r="97" spans="1:255" x14ac:dyDescent="0.2">
      <c r="A97" s="68" t="s">
        <v>1054</v>
      </c>
      <c r="B97" s="105">
        <v>6171</v>
      </c>
      <c r="C97" s="4">
        <v>0</v>
      </c>
      <c r="D97" s="359">
        <v>795000</v>
      </c>
      <c r="E97" s="191">
        <v>727051.49</v>
      </c>
      <c r="F97" s="31">
        <v>0</v>
      </c>
      <c r="G97" s="4">
        <f t="shared" si="2"/>
        <v>727051.49</v>
      </c>
      <c r="H97" s="32">
        <v>0</v>
      </c>
      <c r="I97" s="312" t="s">
        <v>983</v>
      </c>
      <c r="L97" s="1"/>
    </row>
    <row r="98" spans="1:255" x14ac:dyDescent="0.2">
      <c r="A98" s="68" t="s">
        <v>1135</v>
      </c>
      <c r="B98" s="105">
        <v>6171</v>
      </c>
      <c r="C98" s="4">
        <v>0</v>
      </c>
      <c r="D98" s="359">
        <v>1057206</v>
      </c>
      <c r="E98" s="191">
        <v>935398</v>
      </c>
      <c r="F98" s="31">
        <v>0</v>
      </c>
      <c r="G98" s="4">
        <f t="shared" si="2"/>
        <v>935398</v>
      </c>
      <c r="H98" s="32">
        <v>0</v>
      </c>
      <c r="I98" s="307"/>
      <c r="L98" s="1"/>
    </row>
    <row r="99" spans="1:255" ht="13.5" thickBot="1" x14ac:dyDescent="0.25">
      <c r="A99" s="68" t="s">
        <v>1136</v>
      </c>
      <c r="B99" s="105">
        <v>6171</v>
      </c>
      <c r="C99" s="4">
        <v>0</v>
      </c>
      <c r="D99" s="359">
        <v>40500</v>
      </c>
      <c r="E99" s="191">
        <v>42592</v>
      </c>
      <c r="F99" s="31">
        <v>40500</v>
      </c>
      <c r="G99" s="4">
        <f t="shared" si="2"/>
        <v>2092</v>
      </c>
      <c r="H99" s="32">
        <v>0</v>
      </c>
      <c r="I99" s="307"/>
      <c r="L99" s="1"/>
    </row>
    <row r="100" spans="1:255" ht="13.5" thickBot="1" x14ac:dyDescent="0.25">
      <c r="A100" s="202" t="s">
        <v>1137</v>
      </c>
      <c r="B100" s="203"/>
      <c r="C100" s="118">
        <f t="shared" ref="C100:H100" si="3">SUM(C7:C99)</f>
        <v>13909000</v>
      </c>
      <c r="D100" s="363">
        <f t="shared" si="3"/>
        <v>70417058.780000001</v>
      </c>
      <c r="E100" s="376">
        <f t="shared" si="3"/>
        <v>34168122.909999996</v>
      </c>
      <c r="F100" s="369">
        <f t="shared" si="3"/>
        <v>3814657.2</v>
      </c>
      <c r="G100" s="118">
        <f t="shared" si="3"/>
        <v>30353465.709999997</v>
      </c>
      <c r="H100" s="118">
        <f t="shared" si="3"/>
        <v>0</v>
      </c>
      <c r="I100" s="307"/>
      <c r="L100" s="1"/>
      <c r="M100" s="1"/>
      <c r="N100" s="1"/>
    </row>
    <row r="101" spans="1:255" ht="13.5" thickBot="1" x14ac:dyDescent="0.25">
      <c r="A101" s="260"/>
      <c r="B101" s="261"/>
      <c r="C101" s="262"/>
      <c r="D101" s="262"/>
      <c r="E101" s="262"/>
      <c r="F101" s="262"/>
      <c r="G101" s="262"/>
      <c r="H101" s="262"/>
      <c r="I101" s="313"/>
      <c r="L101" s="1"/>
      <c r="M101" s="1"/>
      <c r="N101" s="1"/>
    </row>
    <row r="102" spans="1:255" ht="13.5" thickBot="1" x14ac:dyDescent="0.25">
      <c r="A102" s="315"/>
      <c r="B102" s="327"/>
      <c r="C102" s="323" t="s">
        <v>134</v>
      </c>
      <c r="D102" s="336" t="s">
        <v>1</v>
      </c>
      <c r="E102" s="315" t="s">
        <v>421</v>
      </c>
      <c r="F102" s="333" t="s">
        <v>422</v>
      </c>
      <c r="G102" s="333"/>
      <c r="H102" s="334"/>
      <c r="I102" s="307"/>
      <c r="L102" s="1"/>
      <c r="M102" s="1"/>
      <c r="N102" s="1"/>
    </row>
    <row r="103" spans="1:255" ht="13.5" thickBot="1" x14ac:dyDescent="0.25">
      <c r="A103" s="331" t="s">
        <v>299</v>
      </c>
      <c r="B103" s="328" t="s">
        <v>61</v>
      </c>
      <c r="C103" s="324" t="s">
        <v>135</v>
      </c>
      <c r="D103" s="337" t="s">
        <v>2</v>
      </c>
      <c r="E103" s="316" t="s">
        <v>3</v>
      </c>
      <c r="F103" s="325" t="s">
        <v>5</v>
      </c>
      <c r="G103" s="314" t="s">
        <v>6</v>
      </c>
      <c r="H103" s="321" t="s">
        <v>7</v>
      </c>
      <c r="I103" s="307"/>
      <c r="L103" s="1"/>
      <c r="M103" s="1"/>
      <c r="N103" s="1"/>
    </row>
    <row r="104" spans="1:255" ht="13.5" thickBot="1" x14ac:dyDescent="0.25">
      <c r="A104" s="316" t="s">
        <v>1138</v>
      </c>
      <c r="B104" s="329"/>
      <c r="C104" s="325" t="s">
        <v>567</v>
      </c>
      <c r="D104" s="377" t="s">
        <v>567</v>
      </c>
      <c r="E104" s="316" t="s">
        <v>567</v>
      </c>
      <c r="F104" s="325" t="s">
        <v>567</v>
      </c>
      <c r="G104" s="314" t="s">
        <v>567</v>
      </c>
      <c r="H104" s="321" t="s">
        <v>567</v>
      </c>
      <c r="I104" s="307"/>
    </row>
    <row r="105" spans="1:255" s="348" customFormat="1" x14ac:dyDescent="0.2">
      <c r="A105" s="349" t="s">
        <v>1139</v>
      </c>
      <c r="B105" s="350">
        <v>2141</v>
      </c>
      <c r="C105" s="351">
        <v>0</v>
      </c>
      <c r="D105" s="378">
        <v>30000</v>
      </c>
      <c r="E105" s="379">
        <v>0</v>
      </c>
      <c r="F105" s="351">
        <v>0</v>
      </c>
      <c r="G105" s="352">
        <f>SUM(E105-F105)</f>
        <v>0</v>
      </c>
      <c r="H105" s="353">
        <v>0</v>
      </c>
      <c r="I105" s="307"/>
    </row>
    <row r="106" spans="1:255" s="242" customFormat="1" x14ac:dyDescent="0.2">
      <c r="A106" s="66" t="s">
        <v>402</v>
      </c>
      <c r="B106" s="104">
        <v>2212</v>
      </c>
      <c r="C106" s="3">
        <v>2250000</v>
      </c>
      <c r="D106" s="358">
        <v>8615638</v>
      </c>
      <c r="E106" s="195">
        <v>4036688.93</v>
      </c>
      <c r="F106" s="29">
        <v>0</v>
      </c>
      <c r="G106" s="3">
        <f t="shared" ref="G106:G131" si="4">SUM(E106-F106)</f>
        <v>4036688.93</v>
      </c>
      <c r="H106" s="30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x14ac:dyDescent="0.2">
      <c r="A107" s="66" t="s">
        <v>1057</v>
      </c>
      <c r="B107" s="104">
        <v>2219</v>
      </c>
      <c r="C107" s="3">
        <v>0</v>
      </c>
      <c r="D107" s="358">
        <v>40000</v>
      </c>
      <c r="E107" s="195">
        <v>78746.8</v>
      </c>
      <c r="F107" s="29">
        <v>0</v>
      </c>
      <c r="G107" s="4">
        <f t="shared" si="4"/>
        <v>78746.8</v>
      </c>
      <c r="H107" s="30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x14ac:dyDescent="0.2">
      <c r="A108" s="66" t="s">
        <v>1140</v>
      </c>
      <c r="B108" s="104">
        <v>2221</v>
      </c>
      <c r="C108" s="3">
        <v>0</v>
      </c>
      <c r="D108" s="358">
        <v>110000</v>
      </c>
      <c r="E108" s="195">
        <v>0</v>
      </c>
      <c r="F108" s="29">
        <v>0</v>
      </c>
      <c r="G108" s="4">
        <f t="shared" si="4"/>
        <v>0</v>
      </c>
      <c r="H108" s="30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x14ac:dyDescent="0.2">
      <c r="A109" s="66" t="s">
        <v>645</v>
      </c>
      <c r="B109" s="104">
        <v>2223</v>
      </c>
      <c r="C109" s="3">
        <v>0</v>
      </c>
      <c r="D109" s="358">
        <v>0</v>
      </c>
      <c r="E109" s="195">
        <v>1354</v>
      </c>
      <c r="F109" s="29">
        <v>0</v>
      </c>
      <c r="G109" s="4">
        <f t="shared" si="4"/>
        <v>1354</v>
      </c>
      <c r="H109" s="30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x14ac:dyDescent="0.2">
      <c r="A110" s="68" t="s">
        <v>646</v>
      </c>
      <c r="B110" s="105">
        <v>2229</v>
      </c>
      <c r="C110" s="4">
        <v>243300</v>
      </c>
      <c r="D110" s="359">
        <v>243300</v>
      </c>
      <c r="E110" s="191">
        <v>103896</v>
      </c>
      <c r="F110" s="29">
        <v>0</v>
      </c>
      <c r="G110" s="4">
        <f t="shared" si="4"/>
        <v>103896</v>
      </c>
      <c r="H110" s="30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x14ac:dyDescent="0.2">
      <c r="A111" s="68" t="s">
        <v>403</v>
      </c>
      <c r="B111" s="105">
        <v>2310</v>
      </c>
      <c r="C111" s="4">
        <v>0</v>
      </c>
      <c r="D111" s="359">
        <v>82000</v>
      </c>
      <c r="E111" s="191">
        <v>71492</v>
      </c>
      <c r="F111" s="29">
        <v>0</v>
      </c>
      <c r="G111" s="4">
        <f>SUM(E111-F111)</f>
        <v>71492</v>
      </c>
      <c r="H111" s="30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x14ac:dyDescent="0.2">
      <c r="A112" s="68" t="s">
        <v>1141</v>
      </c>
      <c r="B112" s="105">
        <v>2321</v>
      </c>
      <c r="C112" s="4">
        <v>0</v>
      </c>
      <c r="D112" s="359">
        <v>50000</v>
      </c>
      <c r="E112" s="191">
        <v>0</v>
      </c>
      <c r="F112" s="29">
        <v>0</v>
      </c>
      <c r="G112" s="4">
        <f>SUM(E112-F112)</f>
        <v>0</v>
      </c>
      <c r="H112" s="30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x14ac:dyDescent="0.2">
      <c r="A113" s="68" t="s">
        <v>647</v>
      </c>
      <c r="B113" s="105">
        <v>2333</v>
      </c>
      <c r="C113" s="4">
        <v>40000</v>
      </c>
      <c r="D113" s="359">
        <v>590000</v>
      </c>
      <c r="E113" s="191">
        <v>389807.55</v>
      </c>
      <c r="F113" s="29">
        <v>0</v>
      </c>
      <c r="G113" s="4">
        <f t="shared" si="4"/>
        <v>389807.55</v>
      </c>
      <c r="H113" s="30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x14ac:dyDescent="0.2">
      <c r="A114" s="68" t="s">
        <v>1059</v>
      </c>
      <c r="B114" s="105">
        <v>2341</v>
      </c>
      <c r="C114" s="4">
        <v>0</v>
      </c>
      <c r="D114" s="359">
        <v>205000</v>
      </c>
      <c r="E114" s="191">
        <v>40414</v>
      </c>
      <c r="F114" s="29">
        <v>0</v>
      </c>
      <c r="G114" s="4">
        <f t="shared" si="4"/>
        <v>40414</v>
      </c>
      <c r="H114" s="30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x14ac:dyDescent="0.2">
      <c r="A115" s="68" t="s">
        <v>301</v>
      </c>
      <c r="B115" s="105">
        <v>3111</v>
      </c>
      <c r="C115" s="4">
        <v>200000</v>
      </c>
      <c r="D115" s="359">
        <v>672691.22</v>
      </c>
      <c r="E115" s="191">
        <v>631495.43000000005</v>
      </c>
      <c r="F115" s="29">
        <v>113876.49</v>
      </c>
      <c r="G115" s="4">
        <f t="shared" si="4"/>
        <v>517618.94000000006</v>
      </c>
      <c r="H115" s="30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x14ac:dyDescent="0.2">
      <c r="A116" s="68" t="s">
        <v>302</v>
      </c>
      <c r="B116" s="105">
        <v>3113</v>
      </c>
      <c r="C116" s="4">
        <v>0</v>
      </c>
      <c r="D116" s="359">
        <v>951779</v>
      </c>
      <c r="E116" s="191">
        <v>902056.21</v>
      </c>
      <c r="F116" s="29">
        <v>0</v>
      </c>
      <c r="G116" s="4">
        <f t="shared" si="4"/>
        <v>902056.21</v>
      </c>
      <c r="H116" s="30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x14ac:dyDescent="0.2">
      <c r="A117" s="68" t="s">
        <v>1060</v>
      </c>
      <c r="B117" s="105">
        <v>3314</v>
      </c>
      <c r="C117" s="4">
        <v>209000</v>
      </c>
      <c r="D117" s="359">
        <v>209000</v>
      </c>
      <c r="E117" s="191">
        <v>134111.4</v>
      </c>
      <c r="F117" s="29">
        <v>0</v>
      </c>
      <c r="G117" s="4">
        <f t="shared" si="4"/>
        <v>134111.4</v>
      </c>
      <c r="H117" s="30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x14ac:dyDescent="0.2">
      <c r="A118" s="68" t="s">
        <v>986</v>
      </c>
      <c r="B118" s="105">
        <v>3322</v>
      </c>
      <c r="C118" s="4">
        <v>0</v>
      </c>
      <c r="D118" s="359">
        <v>240000</v>
      </c>
      <c r="E118" s="191">
        <v>164802</v>
      </c>
      <c r="F118" s="29">
        <v>75000</v>
      </c>
      <c r="G118" s="4">
        <f t="shared" si="4"/>
        <v>89802</v>
      </c>
      <c r="H118" s="30">
        <v>0</v>
      </c>
      <c r="I118" s="30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x14ac:dyDescent="0.2">
      <c r="A119" s="68" t="s">
        <v>408</v>
      </c>
      <c r="B119" s="105">
        <v>3341</v>
      </c>
      <c r="C119" s="4">
        <v>30000</v>
      </c>
      <c r="D119" s="359">
        <v>70000</v>
      </c>
      <c r="E119" s="191">
        <v>0</v>
      </c>
      <c r="F119" s="29">
        <v>0</v>
      </c>
      <c r="G119" s="4">
        <f t="shared" si="4"/>
        <v>0</v>
      </c>
      <c r="H119" s="30">
        <v>0</v>
      </c>
      <c r="I119" s="30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s="242" customFormat="1" x14ac:dyDescent="0.2">
      <c r="A120" s="68" t="s">
        <v>409</v>
      </c>
      <c r="B120" s="105">
        <v>3392</v>
      </c>
      <c r="C120" s="4">
        <v>0</v>
      </c>
      <c r="D120" s="359">
        <v>2740000</v>
      </c>
      <c r="E120" s="191">
        <v>1769796.98</v>
      </c>
      <c r="F120" s="29">
        <v>0</v>
      </c>
      <c r="G120" s="4">
        <f t="shared" si="4"/>
        <v>1769796.98</v>
      </c>
      <c r="H120" s="30">
        <v>0</v>
      </c>
      <c r="I120" s="30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s="242" customFormat="1" x14ac:dyDescent="0.2">
      <c r="A121" s="68" t="s">
        <v>410</v>
      </c>
      <c r="B121" s="105">
        <v>3412</v>
      </c>
      <c r="C121" s="4">
        <v>1400000</v>
      </c>
      <c r="D121" s="359">
        <v>2517088</v>
      </c>
      <c r="E121" s="191">
        <v>2014393.28</v>
      </c>
      <c r="F121" s="29">
        <v>0</v>
      </c>
      <c r="G121" s="4">
        <f t="shared" si="4"/>
        <v>2014393.28</v>
      </c>
      <c r="H121" s="30">
        <v>0</v>
      </c>
      <c r="I121" s="306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s="242" customFormat="1" x14ac:dyDescent="0.2">
      <c r="A122" s="68" t="s">
        <v>411</v>
      </c>
      <c r="B122" s="105">
        <v>3429</v>
      </c>
      <c r="C122" s="4">
        <v>350000</v>
      </c>
      <c r="D122" s="359">
        <v>370000</v>
      </c>
      <c r="E122" s="191">
        <v>315409.2</v>
      </c>
      <c r="F122" s="29">
        <v>0</v>
      </c>
      <c r="G122" s="4">
        <f t="shared" si="4"/>
        <v>315409.2</v>
      </c>
      <c r="H122" s="30">
        <v>0</v>
      </c>
      <c r="I122" s="30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s="242" customFormat="1" x14ac:dyDescent="0.2">
      <c r="A123" s="68" t="s">
        <v>412</v>
      </c>
      <c r="B123" s="105">
        <v>3631</v>
      </c>
      <c r="C123" s="4">
        <v>750000</v>
      </c>
      <c r="D123" s="359">
        <v>2325000</v>
      </c>
      <c r="E123" s="191">
        <v>840123.5</v>
      </c>
      <c r="F123" s="29">
        <v>0</v>
      </c>
      <c r="G123" s="4">
        <f t="shared" si="4"/>
        <v>840123.5</v>
      </c>
      <c r="H123" s="30">
        <v>0</v>
      </c>
      <c r="I123" s="30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s="242" customFormat="1" x14ac:dyDescent="0.2">
      <c r="A124" s="68" t="s">
        <v>413</v>
      </c>
      <c r="B124" s="105">
        <v>3632</v>
      </c>
      <c r="C124" s="4">
        <v>1300000</v>
      </c>
      <c r="D124" s="359">
        <v>2003000</v>
      </c>
      <c r="E124" s="191">
        <v>1093998.53</v>
      </c>
      <c r="F124" s="29">
        <v>0</v>
      </c>
      <c r="G124" s="4">
        <f t="shared" si="4"/>
        <v>1093998.53</v>
      </c>
      <c r="H124" s="30">
        <v>0</v>
      </c>
      <c r="I124" s="30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s="242" customFormat="1" x14ac:dyDescent="0.2">
      <c r="A125" s="68" t="s">
        <v>987</v>
      </c>
      <c r="B125" s="105">
        <v>3639</v>
      </c>
      <c r="C125" s="4">
        <v>250000</v>
      </c>
      <c r="D125" s="359">
        <v>960112</v>
      </c>
      <c r="E125" s="191">
        <v>639660.43000000005</v>
      </c>
      <c r="F125" s="29">
        <v>0</v>
      </c>
      <c r="G125" s="4">
        <f t="shared" si="4"/>
        <v>639660.43000000005</v>
      </c>
      <c r="H125" s="30">
        <v>0</v>
      </c>
      <c r="I125" s="306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s="242" customFormat="1" x14ac:dyDescent="0.2">
      <c r="A126" s="68" t="s">
        <v>1142</v>
      </c>
      <c r="B126" s="105">
        <v>3725</v>
      </c>
      <c r="C126" s="4">
        <v>150000</v>
      </c>
      <c r="D126" s="359">
        <v>150000</v>
      </c>
      <c r="E126" s="191">
        <v>0</v>
      </c>
      <c r="F126" s="29">
        <v>0</v>
      </c>
      <c r="G126" s="4">
        <f t="shared" si="4"/>
        <v>0</v>
      </c>
      <c r="H126" s="30">
        <v>0</v>
      </c>
      <c r="I126" s="30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x14ac:dyDescent="0.2">
      <c r="A127" s="68" t="s">
        <v>1143</v>
      </c>
      <c r="B127" s="105">
        <v>3742</v>
      </c>
      <c r="C127" s="4">
        <v>0</v>
      </c>
      <c r="D127" s="359">
        <v>20000</v>
      </c>
      <c r="E127" s="191">
        <v>20000</v>
      </c>
      <c r="F127" s="29">
        <v>0</v>
      </c>
      <c r="G127" s="4">
        <f t="shared" si="4"/>
        <v>20000</v>
      </c>
      <c r="H127" s="30">
        <v>0</v>
      </c>
    </row>
    <row r="128" spans="1:255" x14ac:dyDescent="0.2">
      <c r="A128" s="68" t="s">
        <v>1144</v>
      </c>
      <c r="B128" s="105">
        <v>3745</v>
      </c>
      <c r="C128" s="4">
        <v>7070000</v>
      </c>
      <c r="D128" s="359">
        <v>7667000</v>
      </c>
      <c r="E128" s="191">
        <v>3607014.48</v>
      </c>
      <c r="F128" s="29">
        <v>0</v>
      </c>
      <c r="G128" s="4">
        <f t="shared" si="4"/>
        <v>3607014.48</v>
      </c>
      <c r="H128" s="30">
        <v>0</v>
      </c>
    </row>
    <row r="129" spans="1:255" x14ac:dyDescent="0.2">
      <c r="A129" s="68" t="s">
        <v>417</v>
      </c>
      <c r="B129" s="105">
        <v>5311</v>
      </c>
      <c r="C129" s="4">
        <v>25000</v>
      </c>
      <c r="D129" s="359">
        <v>25000</v>
      </c>
      <c r="E129" s="191">
        <v>12964</v>
      </c>
      <c r="F129" s="29">
        <v>0</v>
      </c>
      <c r="G129" s="4">
        <f t="shared" si="4"/>
        <v>12964</v>
      </c>
      <c r="H129" s="30">
        <v>0</v>
      </c>
    </row>
    <row r="130" spans="1:255" x14ac:dyDescent="0.2">
      <c r="A130" s="68" t="s">
        <v>418</v>
      </c>
      <c r="B130" s="105">
        <v>5512</v>
      </c>
      <c r="C130" s="4">
        <v>130000</v>
      </c>
      <c r="D130" s="359">
        <v>130000</v>
      </c>
      <c r="E130" s="191">
        <v>195534.85</v>
      </c>
      <c r="F130" s="29">
        <v>40000</v>
      </c>
      <c r="G130" s="4">
        <f t="shared" si="4"/>
        <v>155534.85</v>
      </c>
      <c r="H130" s="30">
        <v>0</v>
      </c>
    </row>
    <row r="131" spans="1:255" ht="13.5" thickBot="1" x14ac:dyDescent="0.25">
      <c r="A131" s="68" t="s">
        <v>419</v>
      </c>
      <c r="B131" s="105">
        <v>6171</v>
      </c>
      <c r="C131" s="4">
        <v>530000</v>
      </c>
      <c r="D131" s="359">
        <v>530000</v>
      </c>
      <c r="E131" s="191">
        <v>487176.12</v>
      </c>
      <c r="F131" s="29">
        <v>26270</v>
      </c>
      <c r="G131" s="4">
        <f t="shared" si="4"/>
        <v>460906.12</v>
      </c>
      <c r="H131" s="32">
        <v>0</v>
      </c>
    </row>
    <row r="132" spans="1:255" ht="13.5" thickBot="1" x14ac:dyDescent="0.25">
      <c r="A132" s="202" t="s">
        <v>1146</v>
      </c>
      <c r="B132" s="203"/>
      <c r="C132" s="118">
        <f>SUM(C106:C131)</f>
        <v>14927300</v>
      </c>
      <c r="D132" s="363">
        <f>SUM(D105:D131)</f>
        <v>31546608.219999999</v>
      </c>
      <c r="E132" s="376">
        <f>SUM(E106:E131)</f>
        <v>17550935.690000001</v>
      </c>
      <c r="F132" s="369">
        <f>SUM(F106:F131)</f>
        <v>255146.49</v>
      </c>
      <c r="G132" s="118">
        <f>SUM(G106:G131)</f>
        <v>17295789.199999999</v>
      </c>
      <c r="H132" s="210">
        <f>SUM(H106:H131)</f>
        <v>0</v>
      </c>
    </row>
    <row r="134" spans="1:255" x14ac:dyDescent="0.2">
      <c r="E134" s="1"/>
    </row>
    <row r="135" spans="1:255" s="92" customFormat="1" ht="18" customHeight="1" x14ac:dyDescent="0.2">
      <c r="A135" t="s">
        <v>1145</v>
      </c>
      <c r="C135"/>
      <c r="D135" s="1"/>
      <c r="E135"/>
      <c r="F135"/>
      <c r="G135" s="1"/>
      <c r="H135"/>
      <c r="I135" s="30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</sheetData>
  <pageMargins left="0.7" right="0.7" top="0.78740157499999996" bottom="0.78740157499999996" header="0.3" footer="0.3"/>
  <pageSetup paperSize="9" scale="9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topLeftCell="A94" zoomScaleNormal="100" workbookViewId="0">
      <selection activeCell="A101" sqref="A101:B127"/>
    </sheetView>
  </sheetViews>
  <sheetFormatPr defaultRowHeight="12.75" x14ac:dyDescent="0.2"/>
  <cols>
    <col min="1" max="1" width="51" bestFit="1" customWidth="1"/>
    <col min="4" max="4" width="12.7109375" bestFit="1" customWidth="1"/>
    <col min="5" max="5" width="13.85546875" bestFit="1" customWidth="1"/>
    <col min="6" max="6" width="15.28515625" bestFit="1" customWidth="1"/>
    <col min="7" max="7" width="12.7109375" bestFit="1" customWidth="1"/>
  </cols>
  <sheetData>
    <row r="1" spans="1:8" x14ac:dyDescent="0.2">
      <c r="A1" s="48" t="s">
        <v>743</v>
      </c>
      <c r="B1" s="92"/>
      <c r="C1" s="92"/>
      <c r="E1" s="1"/>
    </row>
    <row r="2" spans="1:8" ht="13.5" thickBot="1" x14ac:dyDescent="0.25">
      <c r="A2" s="48" t="s">
        <v>1183</v>
      </c>
      <c r="B2" s="92"/>
      <c r="C2" s="92"/>
      <c r="E2" s="1"/>
    </row>
    <row r="3" spans="1:8" ht="13.5" thickBot="1" x14ac:dyDescent="0.25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8" ht="13.5" thickBot="1" x14ac:dyDescent="0.25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8" ht="13.5" thickBot="1" x14ac:dyDescent="0.25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8" ht="13.5" thickBot="1" x14ac:dyDescent="0.25">
      <c r="A6" s="346" t="s">
        <v>1188</v>
      </c>
      <c r="B6" s="343"/>
      <c r="C6" s="343"/>
      <c r="D6" s="344"/>
      <c r="E6" s="357"/>
      <c r="F6" s="373"/>
      <c r="G6" s="382"/>
    </row>
    <row r="7" spans="1:8" ht="13.5" thickTop="1" x14ac:dyDescent="0.2">
      <c r="A7" s="388" t="s">
        <v>570</v>
      </c>
      <c r="B7" s="389">
        <v>1036</v>
      </c>
      <c r="C7" s="389">
        <v>790</v>
      </c>
      <c r="D7" s="390">
        <v>850000</v>
      </c>
      <c r="E7" s="391">
        <v>930000</v>
      </c>
      <c r="F7" s="392">
        <v>830447</v>
      </c>
      <c r="G7" s="393">
        <v>830447</v>
      </c>
      <c r="H7" t="s">
        <v>1190</v>
      </c>
    </row>
    <row r="8" spans="1:8" x14ac:dyDescent="0.2">
      <c r="A8" s="68" t="s">
        <v>997</v>
      </c>
      <c r="B8" s="105">
        <v>2212</v>
      </c>
      <c r="C8" s="105">
        <v>478</v>
      </c>
      <c r="D8" s="4">
        <v>0</v>
      </c>
      <c r="E8" s="359">
        <v>146000</v>
      </c>
      <c r="F8" s="191">
        <v>188983</v>
      </c>
      <c r="G8" s="13">
        <v>0</v>
      </c>
    </row>
    <row r="9" spans="1:8" x14ac:dyDescent="0.2">
      <c r="A9" s="68" t="s">
        <v>222</v>
      </c>
      <c r="B9" s="105">
        <v>2212</v>
      </c>
      <c r="C9" s="105">
        <v>500</v>
      </c>
      <c r="D9" s="4">
        <v>0</v>
      </c>
      <c r="E9" s="359">
        <v>103000</v>
      </c>
      <c r="F9" s="191">
        <v>59774</v>
      </c>
      <c r="G9" s="13">
        <v>0</v>
      </c>
    </row>
    <row r="10" spans="1:8" x14ac:dyDescent="0.2">
      <c r="A10" s="68" t="s">
        <v>998</v>
      </c>
      <c r="B10" s="105">
        <v>2212</v>
      </c>
      <c r="C10" s="105">
        <v>727</v>
      </c>
      <c r="D10" s="4">
        <v>0</v>
      </c>
      <c r="E10" s="359">
        <v>23271300</v>
      </c>
      <c r="F10" s="191">
        <v>22438619.739999998</v>
      </c>
      <c r="G10" s="13">
        <v>0</v>
      </c>
    </row>
    <row r="11" spans="1:8" x14ac:dyDescent="0.2">
      <c r="A11" s="68" t="s">
        <v>1147</v>
      </c>
      <c r="B11" s="105">
        <v>2212</v>
      </c>
      <c r="C11" s="105">
        <v>761</v>
      </c>
      <c r="D11" s="4">
        <v>2488000</v>
      </c>
      <c r="E11" s="359">
        <v>0</v>
      </c>
      <c r="F11" s="191">
        <v>0</v>
      </c>
      <c r="G11" s="13">
        <v>0</v>
      </c>
    </row>
    <row r="12" spans="1:8" x14ac:dyDescent="0.2">
      <c r="A12" s="68" t="s">
        <v>1069</v>
      </c>
      <c r="B12" s="105">
        <v>2212</v>
      </c>
      <c r="C12" s="105">
        <v>764</v>
      </c>
      <c r="D12" s="4">
        <v>0</v>
      </c>
      <c r="E12" s="359">
        <v>756090</v>
      </c>
      <c r="F12" s="191">
        <v>704197.76</v>
      </c>
      <c r="G12" s="13">
        <v>0</v>
      </c>
    </row>
    <row r="13" spans="1:8" x14ac:dyDescent="0.2">
      <c r="A13" s="68" t="s">
        <v>1187</v>
      </c>
      <c r="B13" s="105">
        <v>2212</v>
      </c>
      <c r="C13" s="105">
        <v>811</v>
      </c>
      <c r="D13" s="4">
        <v>0</v>
      </c>
      <c r="E13" s="359">
        <v>20000</v>
      </c>
      <c r="F13" s="191">
        <v>0</v>
      </c>
      <c r="G13" s="13">
        <v>0</v>
      </c>
    </row>
    <row r="14" spans="1:8" x14ac:dyDescent="0.2">
      <c r="A14" s="68" t="s">
        <v>1194</v>
      </c>
      <c r="B14" s="105">
        <v>2212</v>
      </c>
      <c r="C14" s="105">
        <v>817</v>
      </c>
      <c r="D14" s="4">
        <v>0</v>
      </c>
      <c r="E14" s="359">
        <v>46000</v>
      </c>
      <c r="F14" s="191">
        <v>46000</v>
      </c>
      <c r="G14" s="13">
        <v>0</v>
      </c>
    </row>
    <row r="15" spans="1:8" x14ac:dyDescent="0.2">
      <c r="A15" s="231" t="s">
        <v>1148</v>
      </c>
      <c r="B15" s="105">
        <v>2219</v>
      </c>
      <c r="C15" s="105">
        <v>751</v>
      </c>
      <c r="D15" s="4">
        <v>0</v>
      </c>
      <c r="E15" s="359">
        <v>12100</v>
      </c>
      <c r="F15" s="191">
        <v>0</v>
      </c>
      <c r="G15" s="13">
        <v>0</v>
      </c>
    </row>
    <row r="16" spans="1:8" x14ac:dyDescent="0.2">
      <c r="A16" s="231" t="s">
        <v>1070</v>
      </c>
      <c r="B16" s="105">
        <v>2219</v>
      </c>
      <c r="C16" s="105">
        <v>752</v>
      </c>
      <c r="D16" s="4">
        <v>0</v>
      </c>
      <c r="E16" s="359">
        <v>50000</v>
      </c>
      <c r="F16" s="191">
        <v>0</v>
      </c>
      <c r="G16" s="13">
        <v>0</v>
      </c>
    </row>
    <row r="17" spans="1:7" x14ac:dyDescent="0.2">
      <c r="A17" s="231" t="s">
        <v>1149</v>
      </c>
      <c r="B17" s="105">
        <v>2219</v>
      </c>
      <c r="C17" s="105">
        <v>794</v>
      </c>
      <c r="D17" s="4">
        <v>60000</v>
      </c>
      <c r="E17" s="359">
        <v>300000</v>
      </c>
      <c r="F17" s="191">
        <v>336214</v>
      </c>
      <c r="G17" s="13">
        <v>0</v>
      </c>
    </row>
    <row r="18" spans="1:7" x14ac:dyDescent="0.2">
      <c r="A18" s="231" t="s">
        <v>1195</v>
      </c>
      <c r="B18" s="105">
        <v>2219</v>
      </c>
      <c r="C18" s="105">
        <v>795</v>
      </c>
      <c r="D18" s="4">
        <v>70000</v>
      </c>
      <c r="E18" s="359">
        <v>350000</v>
      </c>
      <c r="F18" s="191">
        <v>60016</v>
      </c>
      <c r="G18" s="13">
        <v>0</v>
      </c>
    </row>
    <row r="19" spans="1:7" x14ac:dyDescent="0.2">
      <c r="A19" s="68" t="s">
        <v>1004</v>
      </c>
      <c r="B19" s="105">
        <v>2219</v>
      </c>
      <c r="C19" s="105">
        <v>814</v>
      </c>
      <c r="D19" s="4">
        <v>0</v>
      </c>
      <c r="E19" s="359">
        <v>53000</v>
      </c>
      <c r="F19" s="191">
        <v>52030</v>
      </c>
      <c r="G19" s="13">
        <v>0</v>
      </c>
    </row>
    <row r="20" spans="1:7" x14ac:dyDescent="0.2">
      <c r="A20" s="68" t="s">
        <v>1150</v>
      </c>
      <c r="B20" s="105">
        <v>2221</v>
      </c>
      <c r="C20" s="105">
        <v>751</v>
      </c>
      <c r="D20" s="4">
        <v>0</v>
      </c>
      <c r="E20" s="359">
        <v>43560</v>
      </c>
      <c r="F20" s="191">
        <v>0</v>
      </c>
      <c r="G20" s="13">
        <v>0</v>
      </c>
    </row>
    <row r="21" spans="1:7" x14ac:dyDescent="0.2">
      <c r="A21" s="68" t="s">
        <v>1151</v>
      </c>
      <c r="B21" s="105">
        <v>2221</v>
      </c>
      <c r="C21" s="105">
        <v>802</v>
      </c>
      <c r="D21" s="4">
        <v>0</v>
      </c>
      <c r="E21" s="359">
        <v>500000</v>
      </c>
      <c r="F21" s="191">
        <v>10000</v>
      </c>
      <c r="G21" s="13">
        <v>0</v>
      </c>
    </row>
    <row r="22" spans="1:7" x14ac:dyDescent="0.2">
      <c r="A22" s="68" t="s">
        <v>1076</v>
      </c>
      <c r="B22" s="105">
        <v>2223</v>
      </c>
      <c r="C22" s="105">
        <v>772</v>
      </c>
      <c r="D22" s="4">
        <v>250000</v>
      </c>
      <c r="E22" s="359">
        <v>211000</v>
      </c>
      <c r="F22" s="191">
        <v>221308.96</v>
      </c>
      <c r="G22" s="13">
        <v>0</v>
      </c>
    </row>
    <row r="23" spans="1:7" x14ac:dyDescent="0.2">
      <c r="A23" s="68" t="s">
        <v>1152</v>
      </c>
      <c r="B23" s="105">
        <v>2310</v>
      </c>
      <c r="C23" s="105"/>
      <c r="D23" s="4">
        <v>0</v>
      </c>
      <c r="E23" s="359">
        <v>100000</v>
      </c>
      <c r="F23" s="191">
        <v>59000</v>
      </c>
      <c r="G23" s="13">
        <v>0</v>
      </c>
    </row>
    <row r="24" spans="1:7" x14ac:dyDescent="0.2">
      <c r="A24" s="68" t="s">
        <v>1079</v>
      </c>
      <c r="B24" s="105">
        <v>2310</v>
      </c>
      <c r="C24" s="105"/>
      <c r="D24" s="4">
        <v>1250000</v>
      </c>
      <c r="E24" s="359">
        <v>1122000</v>
      </c>
      <c r="F24" s="191">
        <v>676436</v>
      </c>
      <c r="G24" s="13">
        <v>0</v>
      </c>
    </row>
    <row r="25" spans="1:7" x14ac:dyDescent="0.2">
      <c r="A25" s="68" t="s">
        <v>1154</v>
      </c>
      <c r="B25" s="105">
        <v>2310</v>
      </c>
      <c r="C25" s="105"/>
      <c r="D25" s="4">
        <v>316000</v>
      </c>
      <c r="E25" s="359">
        <v>316000</v>
      </c>
      <c r="F25" s="191">
        <v>263000</v>
      </c>
      <c r="G25" s="13">
        <v>0</v>
      </c>
    </row>
    <row r="26" spans="1:7" x14ac:dyDescent="0.2">
      <c r="A26" s="68" t="s">
        <v>1155</v>
      </c>
      <c r="B26" s="105">
        <v>2310</v>
      </c>
      <c r="C26" s="105"/>
      <c r="D26" s="4">
        <v>656000</v>
      </c>
      <c r="E26" s="359">
        <v>656000</v>
      </c>
      <c r="F26" s="191">
        <v>546525</v>
      </c>
      <c r="G26" s="13">
        <v>0</v>
      </c>
    </row>
    <row r="27" spans="1:7" x14ac:dyDescent="0.2">
      <c r="A27" s="68" t="s">
        <v>1156</v>
      </c>
      <c r="B27" s="105">
        <v>2310</v>
      </c>
      <c r="C27" s="105"/>
      <c r="D27" s="4">
        <v>658034</v>
      </c>
      <c r="E27" s="359">
        <v>658034</v>
      </c>
      <c r="F27" s="191">
        <v>658034</v>
      </c>
      <c r="G27" s="13">
        <v>0</v>
      </c>
    </row>
    <row r="28" spans="1:7" x14ac:dyDescent="0.2">
      <c r="A28" s="68" t="s">
        <v>1157</v>
      </c>
      <c r="B28" s="105">
        <v>2310</v>
      </c>
      <c r="C28" s="105"/>
      <c r="D28" s="4">
        <v>390000</v>
      </c>
      <c r="E28" s="359">
        <v>1550000</v>
      </c>
      <c r="F28" s="191">
        <v>1121000</v>
      </c>
      <c r="G28" s="13">
        <v>0</v>
      </c>
    </row>
    <row r="29" spans="1:7" x14ac:dyDescent="0.2">
      <c r="A29" s="68" t="s">
        <v>1196</v>
      </c>
      <c r="B29" s="105">
        <v>2310</v>
      </c>
      <c r="C29" s="105"/>
      <c r="D29" s="4">
        <v>0</v>
      </c>
      <c r="E29" s="359">
        <v>64000</v>
      </c>
      <c r="F29" s="191">
        <v>64000</v>
      </c>
      <c r="G29" s="13">
        <v>0</v>
      </c>
    </row>
    <row r="30" spans="1:7" x14ac:dyDescent="0.2">
      <c r="A30" s="68" t="s">
        <v>1198</v>
      </c>
      <c r="B30" s="105">
        <v>2310</v>
      </c>
      <c r="C30" s="105">
        <v>822</v>
      </c>
      <c r="D30" s="4">
        <v>0</v>
      </c>
      <c r="E30" s="359">
        <v>9000</v>
      </c>
      <c r="F30" s="191">
        <v>9000</v>
      </c>
      <c r="G30" s="13">
        <v>0</v>
      </c>
    </row>
    <row r="31" spans="1:7" x14ac:dyDescent="0.2">
      <c r="A31" s="68" t="s">
        <v>1017</v>
      </c>
      <c r="B31" s="105">
        <v>2321</v>
      </c>
      <c r="C31" s="105"/>
      <c r="D31" s="4">
        <v>0</v>
      </c>
      <c r="E31" s="359">
        <v>300000</v>
      </c>
      <c r="F31" s="191">
        <v>56000</v>
      </c>
      <c r="G31" s="13">
        <v>0</v>
      </c>
    </row>
    <row r="32" spans="1:7" x14ac:dyDescent="0.2">
      <c r="A32" s="68" t="s">
        <v>1153</v>
      </c>
      <c r="B32" s="105">
        <v>2321</v>
      </c>
      <c r="C32" s="105"/>
      <c r="D32" s="165">
        <v>1377966</v>
      </c>
      <c r="E32" s="360">
        <v>1377966</v>
      </c>
      <c r="F32" s="191">
        <v>1279466</v>
      </c>
      <c r="G32" s="13">
        <v>0</v>
      </c>
    </row>
    <row r="33" spans="1:8" x14ac:dyDescent="0.2">
      <c r="A33" s="68" t="s">
        <v>1197</v>
      </c>
      <c r="B33" s="105">
        <v>2321</v>
      </c>
      <c r="C33" s="105"/>
      <c r="D33" s="165">
        <v>0</v>
      </c>
      <c r="E33" s="360">
        <v>64000</v>
      </c>
      <c r="F33" s="191">
        <v>64000</v>
      </c>
      <c r="G33" s="13">
        <v>0</v>
      </c>
    </row>
    <row r="34" spans="1:8" x14ac:dyDescent="0.2">
      <c r="A34" s="68" t="s">
        <v>1095</v>
      </c>
      <c r="B34" s="105">
        <v>2321</v>
      </c>
      <c r="C34" s="105"/>
      <c r="D34" s="4">
        <v>0</v>
      </c>
      <c r="E34" s="359">
        <v>4365000</v>
      </c>
      <c r="F34" s="191">
        <v>2524152</v>
      </c>
      <c r="G34" s="13">
        <v>0</v>
      </c>
    </row>
    <row r="35" spans="1:8" x14ac:dyDescent="0.2">
      <c r="A35" s="68" t="s">
        <v>1199</v>
      </c>
      <c r="B35" s="105">
        <v>2321</v>
      </c>
      <c r="C35" s="105">
        <v>822</v>
      </c>
      <c r="D35" s="4">
        <v>0</v>
      </c>
      <c r="E35" s="359">
        <v>9000</v>
      </c>
      <c r="F35" s="191">
        <v>9000</v>
      </c>
      <c r="G35" s="13">
        <v>0</v>
      </c>
    </row>
    <row r="36" spans="1:8" x14ac:dyDescent="0.2">
      <c r="A36" s="68" t="s">
        <v>1096</v>
      </c>
      <c r="B36" s="105">
        <v>2333</v>
      </c>
      <c r="C36" s="105">
        <v>791</v>
      </c>
      <c r="D36" s="4">
        <v>0</v>
      </c>
      <c r="E36" s="359">
        <v>605000</v>
      </c>
      <c r="F36" s="191">
        <v>604395</v>
      </c>
      <c r="G36" s="13">
        <v>0</v>
      </c>
    </row>
    <row r="37" spans="1:8" x14ac:dyDescent="0.2">
      <c r="A37" s="68" t="s">
        <v>1184</v>
      </c>
      <c r="B37" s="105">
        <v>3111</v>
      </c>
      <c r="C37" s="105">
        <v>804</v>
      </c>
      <c r="D37" s="4">
        <v>0</v>
      </c>
      <c r="E37" s="359">
        <v>80000</v>
      </c>
      <c r="F37" s="191">
        <v>0</v>
      </c>
      <c r="G37" s="13">
        <v>0</v>
      </c>
    </row>
    <row r="38" spans="1:8" x14ac:dyDescent="0.2">
      <c r="A38" s="68" t="s">
        <v>1158</v>
      </c>
      <c r="B38" s="105">
        <v>3111</v>
      </c>
      <c r="C38" s="105">
        <v>812</v>
      </c>
      <c r="D38" s="4">
        <v>0</v>
      </c>
      <c r="E38" s="359">
        <v>119000</v>
      </c>
      <c r="F38" s="191">
        <v>119020</v>
      </c>
      <c r="G38" s="13">
        <v>0</v>
      </c>
    </row>
    <row r="39" spans="1:8" x14ac:dyDescent="0.2">
      <c r="A39" s="68" t="s">
        <v>1200</v>
      </c>
      <c r="B39" s="105">
        <v>3113</v>
      </c>
      <c r="C39" s="105">
        <v>47</v>
      </c>
      <c r="D39" s="4">
        <v>0</v>
      </c>
      <c r="E39" s="359">
        <v>192000</v>
      </c>
      <c r="F39" s="191">
        <v>191137.65</v>
      </c>
      <c r="G39" s="13">
        <v>0</v>
      </c>
      <c r="H39" t="s">
        <v>1201</v>
      </c>
    </row>
    <row r="40" spans="1:8" x14ac:dyDescent="0.2">
      <c r="A40" s="68" t="s">
        <v>1101</v>
      </c>
      <c r="B40" s="105">
        <v>3113</v>
      </c>
      <c r="C40" s="105">
        <v>700</v>
      </c>
      <c r="D40" s="4">
        <v>1212000</v>
      </c>
      <c r="E40" s="359">
        <v>1212000</v>
      </c>
      <c r="F40" s="191">
        <v>1205542.3600000001</v>
      </c>
      <c r="G40" s="13">
        <v>0</v>
      </c>
    </row>
    <row r="41" spans="1:8" x14ac:dyDescent="0.2">
      <c r="A41" s="68" t="s">
        <v>1159</v>
      </c>
      <c r="B41" s="105">
        <v>3113</v>
      </c>
      <c r="C41" s="105">
        <v>796</v>
      </c>
      <c r="D41" s="4">
        <v>2600000</v>
      </c>
      <c r="E41" s="359">
        <v>2600000</v>
      </c>
      <c r="F41" s="191">
        <v>2074419</v>
      </c>
      <c r="G41" s="13">
        <v>0</v>
      </c>
    </row>
    <row r="42" spans="1:8" x14ac:dyDescent="0.2">
      <c r="A42" s="68" t="s">
        <v>1181</v>
      </c>
      <c r="B42" s="105">
        <v>3322</v>
      </c>
      <c r="C42" s="105"/>
      <c r="D42" s="4">
        <v>150000</v>
      </c>
      <c r="E42" s="359">
        <v>0</v>
      </c>
      <c r="F42" s="191">
        <v>0</v>
      </c>
      <c r="G42" s="13">
        <v>0</v>
      </c>
    </row>
    <row r="43" spans="1:8" x14ac:dyDescent="0.2">
      <c r="A43" s="68" t="s">
        <v>1160</v>
      </c>
      <c r="B43" s="105">
        <v>3326</v>
      </c>
      <c r="C43" s="105"/>
      <c r="D43" s="4">
        <v>0</v>
      </c>
      <c r="E43" s="359">
        <v>150000</v>
      </c>
      <c r="F43" s="191">
        <v>128986</v>
      </c>
      <c r="G43" s="13">
        <v>0</v>
      </c>
    </row>
    <row r="44" spans="1:8" x14ac:dyDescent="0.2">
      <c r="A44" s="68" t="s">
        <v>1202</v>
      </c>
      <c r="B44" s="105">
        <v>3341</v>
      </c>
      <c r="C44" s="105">
        <v>89</v>
      </c>
      <c r="D44" s="4">
        <v>0</v>
      </c>
      <c r="E44" s="359">
        <v>0</v>
      </c>
      <c r="F44" s="191">
        <v>69145</v>
      </c>
      <c r="G44" s="13">
        <v>0</v>
      </c>
    </row>
    <row r="45" spans="1:8" x14ac:dyDescent="0.2">
      <c r="A45" s="68" t="s">
        <v>1203</v>
      </c>
      <c r="B45" s="105">
        <v>3392</v>
      </c>
      <c r="C45" s="105">
        <v>309</v>
      </c>
      <c r="D45" s="4">
        <v>0</v>
      </c>
      <c r="E45" s="359">
        <v>0</v>
      </c>
      <c r="F45" s="191">
        <v>84639.5</v>
      </c>
      <c r="G45" s="13">
        <v>0</v>
      </c>
    </row>
    <row r="46" spans="1:8" x14ac:dyDescent="0.2">
      <c r="A46" s="68" t="s">
        <v>1161</v>
      </c>
      <c r="B46" s="105">
        <v>3392</v>
      </c>
      <c r="C46" s="105">
        <v>779</v>
      </c>
      <c r="D46" s="4">
        <v>585000</v>
      </c>
      <c r="E46" s="359">
        <v>585000</v>
      </c>
      <c r="F46" s="191">
        <v>0</v>
      </c>
      <c r="G46" s="13">
        <v>0</v>
      </c>
    </row>
    <row r="47" spans="1:8" x14ac:dyDescent="0.2">
      <c r="A47" s="231" t="s">
        <v>1162</v>
      </c>
      <c r="B47" s="105">
        <v>3412</v>
      </c>
      <c r="C47" s="105">
        <v>241</v>
      </c>
      <c r="D47" s="4">
        <v>0</v>
      </c>
      <c r="E47" s="359">
        <v>563000</v>
      </c>
      <c r="F47" s="191">
        <v>561039</v>
      </c>
      <c r="G47" s="13">
        <v>0</v>
      </c>
    </row>
    <row r="48" spans="1:8" x14ac:dyDescent="0.2">
      <c r="A48" s="231" t="s">
        <v>874</v>
      </c>
      <c r="B48" s="105">
        <v>3412</v>
      </c>
      <c r="C48" s="105">
        <v>690</v>
      </c>
      <c r="D48" s="4">
        <v>0</v>
      </c>
      <c r="E48" s="359">
        <v>36335216</v>
      </c>
      <c r="F48" s="191">
        <v>36195731.520000003</v>
      </c>
      <c r="G48" s="13">
        <v>19235216</v>
      </c>
    </row>
    <row r="49" spans="1:7" x14ac:dyDescent="0.2">
      <c r="A49" s="68" t="s">
        <v>1030</v>
      </c>
      <c r="B49" s="105">
        <v>3412</v>
      </c>
      <c r="C49" s="105">
        <v>735</v>
      </c>
      <c r="D49" s="4">
        <v>0</v>
      </c>
      <c r="E49" s="359">
        <v>700000</v>
      </c>
      <c r="F49" s="191">
        <v>37500</v>
      </c>
      <c r="G49" s="13">
        <v>0</v>
      </c>
    </row>
    <row r="50" spans="1:7" x14ac:dyDescent="0.2">
      <c r="A50" s="68" t="s">
        <v>969</v>
      </c>
      <c r="B50" s="105">
        <v>3412</v>
      </c>
      <c r="C50" s="105">
        <v>711</v>
      </c>
      <c r="D50" s="4">
        <v>0</v>
      </c>
      <c r="E50" s="359">
        <v>150000</v>
      </c>
      <c r="F50" s="191">
        <v>0</v>
      </c>
      <c r="G50" s="13">
        <v>0</v>
      </c>
    </row>
    <row r="51" spans="1:7" x14ac:dyDescent="0.2">
      <c r="A51" s="68" t="s">
        <v>1123</v>
      </c>
      <c r="B51" s="105">
        <v>3412</v>
      </c>
      <c r="C51" s="105">
        <v>734</v>
      </c>
      <c r="D51" s="4">
        <v>0</v>
      </c>
      <c r="E51" s="359">
        <v>80000</v>
      </c>
      <c r="F51" s="191">
        <v>93200.25</v>
      </c>
      <c r="G51" s="13">
        <v>0</v>
      </c>
    </row>
    <row r="52" spans="1:7" x14ac:dyDescent="0.2">
      <c r="A52" s="68" t="s">
        <v>1163</v>
      </c>
      <c r="B52" s="105">
        <v>3412</v>
      </c>
      <c r="C52" s="105">
        <v>797</v>
      </c>
      <c r="D52" s="4">
        <v>1500000</v>
      </c>
      <c r="E52" s="359">
        <v>1800000</v>
      </c>
      <c r="F52" s="191">
        <v>1642200</v>
      </c>
      <c r="G52" s="13">
        <v>300000</v>
      </c>
    </row>
    <row r="53" spans="1:7" x14ac:dyDescent="0.2">
      <c r="A53" s="68" t="s">
        <v>1164</v>
      </c>
      <c r="B53" s="105">
        <v>3412</v>
      </c>
      <c r="C53" s="105">
        <v>805</v>
      </c>
      <c r="D53" s="4">
        <v>0</v>
      </c>
      <c r="E53" s="359">
        <v>600000</v>
      </c>
      <c r="F53" s="191">
        <v>109989</v>
      </c>
      <c r="G53" s="13">
        <v>0</v>
      </c>
    </row>
    <row r="54" spans="1:7" x14ac:dyDescent="0.2">
      <c r="A54" s="68" t="s">
        <v>1185</v>
      </c>
      <c r="B54" s="105">
        <v>3421</v>
      </c>
      <c r="C54" s="105">
        <v>808</v>
      </c>
      <c r="D54" s="4">
        <v>0</v>
      </c>
      <c r="E54" s="359">
        <v>51000</v>
      </c>
      <c r="F54" s="191">
        <v>50094</v>
      </c>
      <c r="G54" s="386">
        <v>51000</v>
      </c>
    </row>
    <row r="55" spans="1:7" x14ac:dyDescent="0.2">
      <c r="A55" s="68" t="s">
        <v>1165</v>
      </c>
      <c r="B55" s="105">
        <v>3612</v>
      </c>
      <c r="C55" s="105">
        <v>402</v>
      </c>
      <c r="D55" s="4">
        <v>0</v>
      </c>
      <c r="E55" s="359">
        <v>500000</v>
      </c>
      <c r="F55" s="191">
        <v>257601</v>
      </c>
      <c r="G55" s="386">
        <v>0</v>
      </c>
    </row>
    <row r="56" spans="1:7" x14ac:dyDescent="0.2">
      <c r="A56" s="68" t="s">
        <v>1168</v>
      </c>
      <c r="B56" s="105">
        <v>3631</v>
      </c>
      <c r="C56" s="105">
        <v>807</v>
      </c>
      <c r="D56" s="4">
        <v>0</v>
      </c>
      <c r="E56" s="359">
        <v>91000</v>
      </c>
      <c r="F56" s="191">
        <v>75000</v>
      </c>
      <c r="G56" s="13">
        <v>0</v>
      </c>
    </row>
    <row r="57" spans="1:7" x14ac:dyDescent="0.2">
      <c r="A57" s="68" t="s">
        <v>1169</v>
      </c>
      <c r="B57" s="105">
        <v>3631</v>
      </c>
      <c r="C57" s="105">
        <v>810</v>
      </c>
      <c r="D57" s="4">
        <v>0</v>
      </c>
      <c r="E57" s="359">
        <v>20000</v>
      </c>
      <c r="F57" s="191">
        <v>19965</v>
      </c>
      <c r="G57" s="13">
        <v>0</v>
      </c>
    </row>
    <row r="58" spans="1:7" x14ac:dyDescent="0.2">
      <c r="A58" s="68" t="s">
        <v>1069</v>
      </c>
      <c r="B58" s="105">
        <v>3631</v>
      </c>
      <c r="C58" s="105">
        <v>764</v>
      </c>
      <c r="D58" s="4">
        <v>0</v>
      </c>
      <c r="E58" s="359">
        <v>411705</v>
      </c>
      <c r="F58" s="191">
        <v>168148.8</v>
      </c>
      <c r="G58" s="13">
        <v>0</v>
      </c>
    </row>
    <row r="59" spans="1:7" x14ac:dyDescent="0.2">
      <c r="A59" s="68" t="s">
        <v>1166</v>
      </c>
      <c r="B59" s="105">
        <v>3631</v>
      </c>
      <c r="C59" s="105">
        <v>800</v>
      </c>
      <c r="D59" s="4">
        <v>0</v>
      </c>
      <c r="E59" s="359">
        <v>50000</v>
      </c>
      <c r="F59" s="191">
        <v>41474</v>
      </c>
      <c r="G59" s="13">
        <v>0</v>
      </c>
    </row>
    <row r="60" spans="1:7" x14ac:dyDescent="0.2">
      <c r="A60" s="231" t="s">
        <v>1167</v>
      </c>
      <c r="B60" s="105">
        <v>3631</v>
      </c>
      <c r="C60" s="105">
        <v>801</v>
      </c>
      <c r="D60" s="4">
        <v>0</v>
      </c>
      <c r="E60" s="359">
        <v>50000</v>
      </c>
      <c r="F60" s="191">
        <v>0</v>
      </c>
      <c r="G60" s="13">
        <v>0</v>
      </c>
    </row>
    <row r="61" spans="1:7" x14ac:dyDescent="0.2">
      <c r="A61" s="231" t="s">
        <v>1170</v>
      </c>
      <c r="B61" s="105">
        <v>3631</v>
      </c>
      <c r="C61" s="105">
        <v>803</v>
      </c>
      <c r="D61" s="4">
        <v>0</v>
      </c>
      <c r="E61" s="359">
        <v>60000</v>
      </c>
      <c r="F61" s="191">
        <v>26745</v>
      </c>
      <c r="G61" s="13">
        <v>0</v>
      </c>
    </row>
    <row r="62" spans="1:7" x14ac:dyDescent="0.2">
      <c r="A62" s="231" t="s">
        <v>1117</v>
      </c>
      <c r="B62" s="105">
        <v>3632</v>
      </c>
      <c r="C62" s="105">
        <v>773</v>
      </c>
      <c r="D62" s="4">
        <v>0</v>
      </c>
      <c r="E62" s="359">
        <v>2122000</v>
      </c>
      <c r="F62" s="191">
        <v>1673022</v>
      </c>
      <c r="G62" s="13">
        <v>0</v>
      </c>
    </row>
    <row r="63" spans="1:7" x14ac:dyDescent="0.2">
      <c r="A63" s="68" t="s">
        <v>1114</v>
      </c>
      <c r="B63" s="105">
        <v>3633</v>
      </c>
      <c r="C63" s="105">
        <v>764</v>
      </c>
      <c r="D63" s="4">
        <v>0</v>
      </c>
      <c r="E63" s="359">
        <v>650595</v>
      </c>
      <c r="F63" s="191">
        <v>112020.4</v>
      </c>
      <c r="G63" s="13">
        <v>0</v>
      </c>
    </row>
    <row r="64" spans="1:7" x14ac:dyDescent="0.2">
      <c r="A64" s="68" t="s">
        <v>1171</v>
      </c>
      <c r="B64" s="105">
        <v>3635</v>
      </c>
      <c r="C64" s="105">
        <v>784</v>
      </c>
      <c r="D64" s="4">
        <v>1150000</v>
      </c>
      <c r="E64" s="359">
        <v>1330000</v>
      </c>
      <c r="F64" s="191">
        <v>1089000</v>
      </c>
      <c r="G64" s="13">
        <v>0</v>
      </c>
    </row>
    <row r="65" spans="1:7" x14ac:dyDescent="0.2">
      <c r="A65" s="68" t="s">
        <v>934</v>
      </c>
      <c r="B65" s="105">
        <v>3635</v>
      </c>
      <c r="C65" s="105"/>
      <c r="D65" s="4">
        <v>0</v>
      </c>
      <c r="E65" s="359">
        <v>101000</v>
      </c>
      <c r="F65" s="191">
        <v>0</v>
      </c>
      <c r="G65" s="13">
        <v>0</v>
      </c>
    </row>
    <row r="66" spans="1:7" x14ac:dyDescent="0.2">
      <c r="A66" s="68" t="s">
        <v>11</v>
      </c>
      <c r="B66" s="105">
        <v>3639</v>
      </c>
      <c r="C66" s="105"/>
      <c r="D66" s="4">
        <v>1000000</v>
      </c>
      <c r="E66" s="359">
        <v>2834770</v>
      </c>
      <c r="F66" s="191">
        <v>3204041.5</v>
      </c>
      <c r="G66" s="13">
        <v>0</v>
      </c>
    </row>
    <row r="67" spans="1:7" x14ac:dyDescent="0.2">
      <c r="A67" s="68" t="s">
        <v>377</v>
      </c>
      <c r="B67" s="105">
        <v>3639</v>
      </c>
      <c r="C67" s="105">
        <v>307</v>
      </c>
      <c r="D67" s="4">
        <v>0</v>
      </c>
      <c r="E67" s="359">
        <v>100000</v>
      </c>
      <c r="F67" s="191">
        <v>3000</v>
      </c>
      <c r="G67" s="13">
        <v>0</v>
      </c>
    </row>
    <row r="68" spans="1:7" x14ac:dyDescent="0.2">
      <c r="A68" s="68" t="s">
        <v>207</v>
      </c>
      <c r="B68" s="105">
        <v>3639</v>
      </c>
      <c r="C68" s="105">
        <v>310</v>
      </c>
      <c r="D68" s="4">
        <v>0</v>
      </c>
      <c r="E68" s="359">
        <v>80000</v>
      </c>
      <c r="F68" s="191">
        <v>0</v>
      </c>
      <c r="G68" s="13">
        <v>0</v>
      </c>
    </row>
    <row r="69" spans="1:7" x14ac:dyDescent="0.2">
      <c r="A69" s="68" t="s">
        <v>278</v>
      </c>
      <c r="B69" s="105">
        <v>3639</v>
      </c>
      <c r="C69" s="105">
        <v>309</v>
      </c>
      <c r="D69" s="4">
        <v>0</v>
      </c>
      <c r="E69" s="359">
        <v>100000</v>
      </c>
      <c r="F69" s="191">
        <v>0</v>
      </c>
      <c r="G69" s="13">
        <v>0</v>
      </c>
    </row>
    <row r="70" spans="1:7" x14ac:dyDescent="0.2">
      <c r="A70" s="231" t="s">
        <v>1121</v>
      </c>
      <c r="B70" s="105">
        <v>3639</v>
      </c>
      <c r="C70" s="105">
        <v>480</v>
      </c>
      <c r="D70" s="4">
        <v>300000</v>
      </c>
      <c r="E70" s="359">
        <v>985984</v>
      </c>
      <c r="F70" s="191">
        <v>306301.82</v>
      </c>
      <c r="G70" s="13">
        <v>211384</v>
      </c>
    </row>
    <row r="71" spans="1:7" x14ac:dyDescent="0.2">
      <c r="A71" s="68" t="s">
        <v>978</v>
      </c>
      <c r="B71" s="105">
        <v>3639</v>
      </c>
      <c r="C71" s="105">
        <v>725</v>
      </c>
      <c r="D71" s="4">
        <v>1000000</v>
      </c>
      <c r="E71" s="359">
        <v>5977040</v>
      </c>
      <c r="F71" s="191">
        <v>3143174</v>
      </c>
      <c r="G71" s="13">
        <v>0</v>
      </c>
    </row>
    <row r="72" spans="1:7" x14ac:dyDescent="0.2">
      <c r="A72" s="68" t="s">
        <v>1172</v>
      </c>
      <c r="B72" s="105">
        <v>3639</v>
      </c>
      <c r="C72" s="105">
        <v>741</v>
      </c>
      <c r="D72" s="4">
        <v>0</v>
      </c>
      <c r="E72" s="359">
        <v>1199000</v>
      </c>
      <c r="F72" s="191">
        <v>1206463</v>
      </c>
      <c r="G72" s="13">
        <v>0</v>
      </c>
    </row>
    <row r="73" spans="1:7" x14ac:dyDescent="0.2">
      <c r="A73" s="68" t="s">
        <v>1173</v>
      </c>
      <c r="B73" s="105">
        <v>3639</v>
      </c>
      <c r="C73" s="105">
        <v>798</v>
      </c>
      <c r="D73" s="4">
        <v>200000</v>
      </c>
      <c r="E73" s="359">
        <v>200000</v>
      </c>
      <c r="F73" s="191">
        <v>56870</v>
      </c>
      <c r="G73" s="13">
        <v>0</v>
      </c>
    </row>
    <row r="74" spans="1:7" x14ac:dyDescent="0.2">
      <c r="A74" s="68" t="s">
        <v>1204</v>
      </c>
      <c r="B74" s="105">
        <v>3639</v>
      </c>
      <c r="C74" s="105">
        <v>819</v>
      </c>
      <c r="D74" s="4">
        <v>0</v>
      </c>
      <c r="E74" s="359">
        <v>0</v>
      </c>
      <c r="F74" s="191">
        <v>101000</v>
      </c>
      <c r="G74" s="13">
        <v>0</v>
      </c>
    </row>
    <row r="75" spans="1:7" x14ac:dyDescent="0.2">
      <c r="A75" s="68" t="s">
        <v>1205</v>
      </c>
      <c r="B75" s="105">
        <v>3745</v>
      </c>
      <c r="C75" s="105">
        <v>80</v>
      </c>
      <c r="D75" s="4">
        <v>0</v>
      </c>
      <c r="E75" s="359">
        <v>0</v>
      </c>
      <c r="F75" s="191">
        <v>84866</v>
      </c>
      <c r="G75" s="13">
        <v>0</v>
      </c>
    </row>
    <row r="76" spans="1:7" x14ac:dyDescent="0.2">
      <c r="A76" s="68" t="s">
        <v>1174</v>
      </c>
      <c r="B76" s="105">
        <v>3745</v>
      </c>
      <c r="C76" s="105">
        <v>304</v>
      </c>
      <c r="D76" s="4">
        <v>0</v>
      </c>
      <c r="E76" s="359">
        <v>0</v>
      </c>
      <c r="F76" s="191">
        <v>157228</v>
      </c>
      <c r="G76" s="13">
        <v>0</v>
      </c>
    </row>
    <row r="77" spans="1:7" x14ac:dyDescent="0.2">
      <c r="A77" s="68" t="s">
        <v>1175</v>
      </c>
      <c r="B77" s="105">
        <v>3745</v>
      </c>
      <c r="C77" s="105">
        <v>307</v>
      </c>
      <c r="D77" s="4">
        <v>0</v>
      </c>
      <c r="E77" s="359">
        <v>150000</v>
      </c>
      <c r="F77" s="191">
        <v>155001</v>
      </c>
      <c r="G77" s="13">
        <v>0</v>
      </c>
    </row>
    <row r="78" spans="1:7" x14ac:dyDescent="0.2">
      <c r="A78" s="68" t="s">
        <v>1069</v>
      </c>
      <c r="B78" s="105">
        <v>3745</v>
      </c>
      <c r="C78" s="105">
        <v>764</v>
      </c>
      <c r="D78" s="4">
        <v>0</v>
      </c>
      <c r="E78" s="359">
        <v>3044450</v>
      </c>
      <c r="F78" s="191">
        <v>113378.4</v>
      </c>
      <c r="G78" s="13">
        <v>0</v>
      </c>
    </row>
    <row r="79" spans="1:7" x14ac:dyDescent="0.2">
      <c r="A79" s="68" t="s">
        <v>1206</v>
      </c>
      <c r="B79" s="105">
        <v>5311</v>
      </c>
      <c r="C79" s="105">
        <v>813</v>
      </c>
      <c r="D79" s="4">
        <v>5000000</v>
      </c>
      <c r="E79" s="359">
        <v>103697</v>
      </c>
      <c r="F79" s="191">
        <v>0</v>
      </c>
      <c r="G79" s="13">
        <v>0</v>
      </c>
    </row>
    <row r="80" spans="1:7" x14ac:dyDescent="0.2">
      <c r="A80" s="68" t="s">
        <v>1176</v>
      </c>
      <c r="B80" s="105">
        <v>5399</v>
      </c>
      <c r="C80" s="105">
        <v>806</v>
      </c>
      <c r="D80" s="4">
        <v>300000</v>
      </c>
      <c r="E80" s="359">
        <v>500000</v>
      </c>
      <c r="F80" s="191">
        <v>269552</v>
      </c>
      <c r="G80" s="13">
        <v>200000</v>
      </c>
    </row>
    <row r="81" spans="1:7" x14ac:dyDescent="0.2">
      <c r="A81" s="68" t="s">
        <v>1129</v>
      </c>
      <c r="B81" s="105">
        <v>5399</v>
      </c>
      <c r="C81" s="105"/>
      <c r="D81" s="4">
        <v>300000</v>
      </c>
      <c r="E81" s="359">
        <v>300000</v>
      </c>
      <c r="F81" s="191">
        <v>0</v>
      </c>
      <c r="G81" s="13">
        <v>0</v>
      </c>
    </row>
    <row r="82" spans="1:7" x14ac:dyDescent="0.2">
      <c r="A82" s="68" t="s">
        <v>1177</v>
      </c>
      <c r="B82" s="105">
        <v>5512</v>
      </c>
      <c r="C82" s="105">
        <v>93</v>
      </c>
      <c r="D82" s="4">
        <v>290000</v>
      </c>
      <c r="E82" s="359">
        <v>219000</v>
      </c>
      <c r="F82" s="191">
        <v>191215</v>
      </c>
      <c r="G82" s="13">
        <v>0</v>
      </c>
    </row>
    <row r="83" spans="1:7" x14ac:dyDescent="0.2">
      <c r="A83" s="68" t="s">
        <v>1049</v>
      </c>
      <c r="B83" s="105">
        <v>5512</v>
      </c>
      <c r="C83" s="105">
        <v>763</v>
      </c>
      <c r="D83" s="4">
        <v>0</v>
      </c>
      <c r="E83" s="359">
        <v>89500</v>
      </c>
      <c r="F83" s="191">
        <v>42350</v>
      </c>
      <c r="G83" s="13">
        <v>0</v>
      </c>
    </row>
    <row r="84" spans="1:7" x14ac:dyDescent="0.2">
      <c r="A84" s="68" t="s">
        <v>1207</v>
      </c>
      <c r="B84" s="105">
        <v>5512</v>
      </c>
      <c r="C84" s="105">
        <v>70</v>
      </c>
      <c r="D84" s="4">
        <v>0</v>
      </c>
      <c r="E84" s="359">
        <v>0</v>
      </c>
      <c r="F84" s="191">
        <v>60047.46</v>
      </c>
      <c r="G84" s="13">
        <v>0</v>
      </c>
    </row>
    <row r="85" spans="1:7" x14ac:dyDescent="0.2">
      <c r="A85" s="68" t="s">
        <v>1208</v>
      </c>
      <c r="B85" s="105">
        <v>5512</v>
      </c>
      <c r="C85" s="105">
        <v>827</v>
      </c>
      <c r="D85" s="4">
        <v>0</v>
      </c>
      <c r="E85" s="359">
        <v>0</v>
      </c>
      <c r="F85" s="191">
        <v>62920</v>
      </c>
      <c r="G85" s="13">
        <v>0</v>
      </c>
    </row>
    <row r="86" spans="1:7" x14ac:dyDescent="0.2">
      <c r="A86" s="68" t="s">
        <v>1179</v>
      </c>
      <c r="B86" s="105">
        <v>6171</v>
      </c>
      <c r="C86" s="105">
        <v>4</v>
      </c>
      <c r="D86" s="4">
        <v>0</v>
      </c>
      <c r="E86" s="359">
        <v>0</v>
      </c>
      <c r="F86" s="191">
        <v>53154.09</v>
      </c>
      <c r="G86" s="13">
        <v>0</v>
      </c>
    </row>
    <row r="87" spans="1:7" x14ac:dyDescent="0.2">
      <c r="A87" s="68" t="s">
        <v>1211</v>
      </c>
      <c r="B87" s="105">
        <v>6171</v>
      </c>
      <c r="C87" s="105">
        <v>793</v>
      </c>
      <c r="D87" s="4">
        <v>0</v>
      </c>
      <c r="E87" s="359">
        <v>0</v>
      </c>
      <c r="F87" s="191">
        <v>91798.01</v>
      </c>
      <c r="G87" s="13">
        <v>0</v>
      </c>
    </row>
    <row r="88" spans="1:7" x14ac:dyDescent="0.2">
      <c r="A88" s="68" t="s">
        <v>1209</v>
      </c>
      <c r="B88" s="105">
        <v>6171</v>
      </c>
      <c r="C88" s="105">
        <v>4</v>
      </c>
      <c r="D88" s="4">
        <v>0</v>
      </c>
      <c r="E88" s="359">
        <v>0</v>
      </c>
      <c r="F88" s="191">
        <v>195560</v>
      </c>
      <c r="G88" s="13">
        <v>0</v>
      </c>
    </row>
    <row r="89" spans="1:7" x14ac:dyDescent="0.2">
      <c r="A89" s="68" t="s">
        <v>1210</v>
      </c>
      <c r="B89" s="105">
        <v>6171</v>
      </c>
      <c r="C89" s="105">
        <v>2</v>
      </c>
      <c r="D89" s="4">
        <v>0</v>
      </c>
      <c r="E89" s="359">
        <v>0</v>
      </c>
      <c r="F89" s="191">
        <v>44000</v>
      </c>
      <c r="G89" s="13">
        <v>0</v>
      </c>
    </row>
    <row r="90" spans="1:7" x14ac:dyDescent="0.2">
      <c r="A90" s="68" t="s">
        <v>1213</v>
      </c>
      <c r="B90" s="105">
        <v>6171</v>
      </c>
      <c r="C90" s="105">
        <v>767</v>
      </c>
      <c r="D90" s="4">
        <v>0</v>
      </c>
      <c r="E90" s="359">
        <v>11066176</v>
      </c>
      <c r="F90" s="191">
        <v>11066176</v>
      </c>
      <c r="G90" s="13">
        <v>116523</v>
      </c>
    </row>
    <row r="91" spans="1:7" x14ac:dyDescent="0.2">
      <c r="A91" s="68" t="s">
        <v>1212</v>
      </c>
      <c r="B91" s="105">
        <v>6171</v>
      </c>
      <c r="C91" s="105">
        <v>820</v>
      </c>
      <c r="D91" s="4">
        <v>0</v>
      </c>
      <c r="E91" s="359">
        <v>0</v>
      </c>
      <c r="F91" s="191">
        <v>226512</v>
      </c>
      <c r="G91" s="13">
        <v>0</v>
      </c>
    </row>
    <row r="92" spans="1:7" x14ac:dyDescent="0.2">
      <c r="A92" s="68" t="s">
        <v>1178</v>
      </c>
      <c r="B92" s="105">
        <v>6171</v>
      </c>
      <c r="C92" s="105">
        <v>813</v>
      </c>
      <c r="D92" s="4">
        <v>0</v>
      </c>
      <c r="E92" s="359">
        <v>5000000</v>
      </c>
      <c r="F92" s="191">
        <v>175450</v>
      </c>
      <c r="G92" s="13">
        <v>0</v>
      </c>
    </row>
    <row r="93" spans="1:7" x14ac:dyDescent="0.2">
      <c r="A93" s="68" t="s">
        <v>1133</v>
      </c>
      <c r="B93" s="105">
        <v>6171</v>
      </c>
      <c r="C93" s="105">
        <v>4</v>
      </c>
      <c r="D93" s="4">
        <v>0</v>
      </c>
      <c r="E93" s="359">
        <v>50000</v>
      </c>
      <c r="F93" s="191">
        <v>49997</v>
      </c>
      <c r="G93" s="13">
        <v>0</v>
      </c>
    </row>
    <row r="94" spans="1:7" x14ac:dyDescent="0.2">
      <c r="A94" s="68" t="s">
        <v>1134</v>
      </c>
      <c r="B94" s="105">
        <v>6171</v>
      </c>
      <c r="C94" s="105">
        <v>4</v>
      </c>
      <c r="D94" s="4">
        <v>350000</v>
      </c>
      <c r="E94" s="359">
        <v>350000</v>
      </c>
      <c r="F94" s="191">
        <v>0</v>
      </c>
      <c r="G94" s="13">
        <v>0</v>
      </c>
    </row>
    <row r="95" spans="1:7" ht="13.5" thickBot="1" x14ac:dyDescent="0.25">
      <c r="A95" s="68" t="s">
        <v>1180</v>
      </c>
      <c r="B95" s="105">
        <v>6171</v>
      </c>
      <c r="C95" s="105">
        <v>4</v>
      </c>
      <c r="D95" s="4">
        <v>75000</v>
      </c>
      <c r="E95" s="359">
        <v>75000</v>
      </c>
      <c r="F95" s="191">
        <v>57267</v>
      </c>
      <c r="G95" s="387">
        <v>0</v>
      </c>
    </row>
    <row r="96" spans="1:7" ht="13.5" thickBot="1" x14ac:dyDescent="0.25">
      <c r="A96" s="202" t="s">
        <v>1191</v>
      </c>
      <c r="B96" s="203"/>
      <c r="C96" s="203"/>
      <c r="D96" s="118">
        <f>SUM(D7:D95)</f>
        <v>24378000</v>
      </c>
      <c r="E96" s="363">
        <f>SUM(E7:E95)</f>
        <v>121016183</v>
      </c>
      <c r="F96" s="376">
        <f>SUM(F8:F95)</f>
        <v>99194093.220000014</v>
      </c>
      <c r="G96" s="376">
        <f>SUM(G7:G95)</f>
        <v>20944570</v>
      </c>
    </row>
    <row r="97" spans="1:8" ht="13.5" thickBot="1" x14ac:dyDescent="0.25">
      <c r="A97" s="260"/>
      <c r="B97" s="261"/>
      <c r="C97" s="261"/>
      <c r="D97" s="262"/>
      <c r="E97" s="262"/>
      <c r="F97" s="262"/>
      <c r="G97" s="1"/>
    </row>
    <row r="98" spans="1:8" ht="13.5" thickBot="1" x14ac:dyDescent="0.25">
      <c r="A98" s="315"/>
      <c r="B98" s="327"/>
      <c r="C98" s="394"/>
      <c r="D98" s="323" t="s">
        <v>1216</v>
      </c>
      <c r="E98" s="336" t="s">
        <v>1</v>
      </c>
      <c r="F98" s="315" t="s">
        <v>421</v>
      </c>
      <c r="G98" s="1"/>
    </row>
    <row r="99" spans="1:8" ht="13.5" thickBot="1" x14ac:dyDescent="0.25">
      <c r="A99" s="331" t="s">
        <v>299</v>
      </c>
      <c r="B99" s="328" t="s">
        <v>61</v>
      </c>
      <c r="C99" s="395" t="s">
        <v>1193</v>
      </c>
      <c r="D99" s="324" t="s">
        <v>1189</v>
      </c>
      <c r="E99" s="337" t="s">
        <v>2</v>
      </c>
      <c r="F99" s="316" t="s">
        <v>3</v>
      </c>
      <c r="G99" s="380" t="s">
        <v>5</v>
      </c>
    </row>
    <row r="100" spans="1:8" ht="13.5" thickBot="1" x14ac:dyDescent="0.25">
      <c r="A100" s="316"/>
      <c r="B100" s="329"/>
      <c r="C100" s="396"/>
      <c r="D100" s="325" t="s">
        <v>567</v>
      </c>
      <c r="E100" s="377" t="s">
        <v>567</v>
      </c>
      <c r="F100" s="316" t="s">
        <v>567</v>
      </c>
      <c r="G100" s="381" t="s">
        <v>567</v>
      </c>
    </row>
    <row r="101" spans="1:8" x14ac:dyDescent="0.2">
      <c r="A101" s="66" t="s">
        <v>402</v>
      </c>
      <c r="B101" s="104">
        <v>2212</v>
      </c>
      <c r="C101" s="104"/>
      <c r="D101" s="3">
        <v>4825500</v>
      </c>
      <c r="E101" s="358">
        <v>11106500</v>
      </c>
      <c r="F101" s="195">
        <v>5053605.0599999996</v>
      </c>
      <c r="G101" s="13">
        <v>0</v>
      </c>
    </row>
    <row r="102" spans="1:8" x14ac:dyDescent="0.2">
      <c r="A102" s="66" t="s">
        <v>1057</v>
      </c>
      <c r="B102" s="104">
        <v>2219</v>
      </c>
      <c r="C102" s="104"/>
      <c r="D102" s="3">
        <v>0</v>
      </c>
      <c r="E102" s="358">
        <v>30000</v>
      </c>
      <c r="F102" s="195">
        <v>20207</v>
      </c>
      <c r="G102" s="13">
        <v>0</v>
      </c>
    </row>
    <row r="103" spans="1:8" x14ac:dyDescent="0.2">
      <c r="A103" s="66" t="s">
        <v>1140</v>
      </c>
      <c r="B103" s="104">
        <v>2221</v>
      </c>
      <c r="C103" s="104"/>
      <c r="D103" s="3">
        <v>0</v>
      </c>
      <c r="E103" s="358">
        <v>40000</v>
      </c>
      <c r="F103" s="195">
        <v>0</v>
      </c>
      <c r="G103" s="13">
        <v>0</v>
      </c>
    </row>
    <row r="104" spans="1:8" x14ac:dyDescent="0.2">
      <c r="A104" s="66" t="s">
        <v>645</v>
      </c>
      <c r="B104" s="104">
        <v>2223</v>
      </c>
      <c r="C104" s="104"/>
      <c r="D104" s="3">
        <v>0</v>
      </c>
      <c r="E104" s="358">
        <v>0</v>
      </c>
      <c r="F104" s="195">
        <v>5821</v>
      </c>
      <c r="G104" s="13">
        <v>0</v>
      </c>
    </row>
    <row r="105" spans="1:8" x14ac:dyDescent="0.2">
      <c r="A105" s="68" t="s">
        <v>646</v>
      </c>
      <c r="B105" s="105">
        <v>2229</v>
      </c>
      <c r="C105" s="105"/>
      <c r="D105" s="4">
        <v>243300</v>
      </c>
      <c r="E105" s="359">
        <v>293300</v>
      </c>
      <c r="F105" s="191">
        <v>82515</v>
      </c>
      <c r="G105" s="13">
        <v>0</v>
      </c>
    </row>
    <row r="106" spans="1:8" x14ac:dyDescent="0.2">
      <c r="A106" s="68" t="s">
        <v>1141</v>
      </c>
      <c r="B106" s="105">
        <v>2321</v>
      </c>
      <c r="C106" s="105"/>
      <c r="D106" s="4">
        <v>30000</v>
      </c>
      <c r="E106" s="359">
        <v>30000</v>
      </c>
      <c r="F106" s="191">
        <v>0</v>
      </c>
      <c r="G106" s="13">
        <v>0</v>
      </c>
    </row>
    <row r="107" spans="1:8" x14ac:dyDescent="0.2">
      <c r="A107" s="68" t="s">
        <v>647</v>
      </c>
      <c r="B107" s="105">
        <v>2333</v>
      </c>
      <c r="C107" s="105"/>
      <c r="D107" s="4">
        <v>40000</v>
      </c>
      <c r="E107" s="359">
        <v>120000</v>
      </c>
      <c r="F107" s="191">
        <v>6914</v>
      </c>
      <c r="G107" s="13">
        <v>0</v>
      </c>
    </row>
    <row r="108" spans="1:8" x14ac:dyDescent="0.2">
      <c r="A108" s="68" t="s">
        <v>1059</v>
      </c>
      <c r="B108" s="105">
        <v>2341</v>
      </c>
      <c r="C108" s="105"/>
      <c r="D108" s="4">
        <v>0</v>
      </c>
      <c r="E108" s="359">
        <v>110000</v>
      </c>
      <c r="F108" s="191">
        <v>73200</v>
      </c>
      <c r="G108" s="13">
        <v>0</v>
      </c>
    </row>
    <row r="109" spans="1:8" x14ac:dyDescent="0.2">
      <c r="A109" s="68" t="s">
        <v>301</v>
      </c>
      <c r="B109" s="105">
        <v>3111</v>
      </c>
      <c r="C109" s="105"/>
      <c r="D109" s="4">
        <v>0</v>
      </c>
      <c r="E109" s="359">
        <v>50000</v>
      </c>
      <c r="F109" s="191">
        <v>46000</v>
      </c>
      <c r="G109" s="13">
        <v>0</v>
      </c>
    </row>
    <row r="110" spans="1:8" x14ac:dyDescent="0.2">
      <c r="A110" s="68" t="s">
        <v>302</v>
      </c>
      <c r="B110" s="105">
        <v>3113</v>
      </c>
      <c r="C110" s="105"/>
      <c r="D110" s="4">
        <v>0</v>
      </c>
      <c r="E110" s="359">
        <v>298000</v>
      </c>
      <c r="F110" s="191">
        <v>239293.49</v>
      </c>
      <c r="G110" s="13">
        <v>0</v>
      </c>
    </row>
    <row r="111" spans="1:8" x14ac:dyDescent="0.2">
      <c r="A111" s="68" t="s">
        <v>1214</v>
      </c>
      <c r="B111" s="105">
        <v>3114</v>
      </c>
      <c r="C111" s="105"/>
      <c r="D111" s="4">
        <v>0</v>
      </c>
      <c r="E111" s="359">
        <v>75000</v>
      </c>
      <c r="F111" s="191">
        <v>71123.8</v>
      </c>
      <c r="G111" s="13">
        <v>0</v>
      </c>
    </row>
    <row r="112" spans="1:8" x14ac:dyDescent="0.2">
      <c r="A112" s="68" t="s">
        <v>986</v>
      </c>
      <c r="B112" s="105">
        <v>3322</v>
      </c>
      <c r="C112" s="105"/>
      <c r="D112" s="4">
        <v>150000</v>
      </c>
      <c r="E112" s="359">
        <v>1283000</v>
      </c>
      <c r="F112" s="191">
        <v>944861.17</v>
      </c>
      <c r="G112" s="13">
        <v>350000</v>
      </c>
      <c r="H112" t="s">
        <v>1215</v>
      </c>
    </row>
    <row r="113" spans="1:7" x14ac:dyDescent="0.2">
      <c r="A113" s="68" t="s">
        <v>1182</v>
      </c>
      <c r="B113" s="105">
        <v>3326</v>
      </c>
      <c r="C113" s="105"/>
      <c r="D113" s="4">
        <v>0</v>
      </c>
      <c r="E113" s="359">
        <v>107000</v>
      </c>
      <c r="F113" s="191">
        <v>44436</v>
      </c>
      <c r="G113" s="13">
        <v>0</v>
      </c>
    </row>
    <row r="114" spans="1:7" x14ac:dyDescent="0.2">
      <c r="A114" s="68" t="s">
        <v>408</v>
      </c>
      <c r="B114" s="105">
        <v>3341</v>
      </c>
      <c r="C114" s="105"/>
      <c r="D114" s="4">
        <v>30000</v>
      </c>
      <c r="E114" s="359">
        <v>90000</v>
      </c>
      <c r="F114" s="191">
        <v>5305</v>
      </c>
      <c r="G114" s="13">
        <v>0</v>
      </c>
    </row>
    <row r="115" spans="1:7" x14ac:dyDescent="0.2">
      <c r="A115" s="68" t="s">
        <v>409</v>
      </c>
      <c r="B115" s="105">
        <v>3392</v>
      </c>
      <c r="C115" s="105"/>
      <c r="D115" s="4">
        <v>150000</v>
      </c>
      <c r="E115" s="359">
        <v>975230</v>
      </c>
      <c r="F115" s="191">
        <v>732442.05</v>
      </c>
      <c r="G115" s="13">
        <v>0</v>
      </c>
    </row>
    <row r="116" spans="1:7" x14ac:dyDescent="0.2">
      <c r="A116" s="68" t="s">
        <v>410</v>
      </c>
      <c r="B116" s="105">
        <v>3412</v>
      </c>
      <c r="C116" s="105"/>
      <c r="D116" s="4">
        <v>1910000</v>
      </c>
      <c r="E116" s="359">
        <v>2285000</v>
      </c>
      <c r="F116" s="191">
        <v>823420.9</v>
      </c>
      <c r="G116" s="13">
        <v>0</v>
      </c>
    </row>
    <row r="117" spans="1:7" x14ac:dyDescent="0.2">
      <c r="A117" s="68" t="s">
        <v>1186</v>
      </c>
      <c r="B117" s="105">
        <v>3421</v>
      </c>
      <c r="C117" s="105"/>
      <c r="D117" s="4">
        <v>0</v>
      </c>
      <c r="E117" s="359">
        <v>55000</v>
      </c>
      <c r="F117" s="191">
        <v>54415</v>
      </c>
      <c r="G117" s="13">
        <v>55000</v>
      </c>
    </row>
    <row r="118" spans="1:7" x14ac:dyDescent="0.2">
      <c r="A118" s="68" t="s">
        <v>411</v>
      </c>
      <c r="B118" s="105">
        <v>3429</v>
      </c>
      <c r="C118" s="105"/>
      <c r="D118" s="4">
        <v>360000</v>
      </c>
      <c r="E118" s="359">
        <v>360000</v>
      </c>
      <c r="F118" s="191">
        <v>6388.8</v>
      </c>
      <c r="G118" s="13">
        <v>0</v>
      </c>
    </row>
    <row r="119" spans="1:7" x14ac:dyDescent="0.2">
      <c r="A119" s="68" t="s">
        <v>412</v>
      </c>
      <c r="B119" s="105">
        <v>3631</v>
      </c>
      <c r="C119" s="105"/>
      <c r="D119" s="4">
        <v>780000</v>
      </c>
      <c r="E119" s="359">
        <v>780000</v>
      </c>
      <c r="F119" s="191">
        <v>669958.98</v>
      </c>
      <c r="G119" s="13">
        <v>0</v>
      </c>
    </row>
    <row r="120" spans="1:7" x14ac:dyDescent="0.2">
      <c r="A120" s="68" t="s">
        <v>413</v>
      </c>
      <c r="B120" s="105">
        <v>3632</v>
      </c>
      <c r="C120" s="105"/>
      <c r="D120" s="4">
        <v>1350000</v>
      </c>
      <c r="E120" s="359">
        <v>270000</v>
      </c>
      <c r="F120" s="191">
        <v>165690.14000000001</v>
      </c>
      <c r="G120" s="13">
        <v>0</v>
      </c>
    </row>
    <row r="121" spans="1:7" x14ac:dyDescent="0.2">
      <c r="A121" s="68" t="s">
        <v>987</v>
      </c>
      <c r="B121" s="105">
        <v>3639</v>
      </c>
      <c r="C121" s="105"/>
      <c r="D121" s="4">
        <v>960000</v>
      </c>
      <c r="E121" s="359">
        <v>708500</v>
      </c>
      <c r="F121" s="191">
        <v>203852.45</v>
      </c>
      <c r="G121" s="13">
        <v>0</v>
      </c>
    </row>
    <row r="122" spans="1:7" x14ac:dyDescent="0.2">
      <c r="A122" s="68" t="s">
        <v>1142</v>
      </c>
      <c r="B122" s="105">
        <v>3725</v>
      </c>
      <c r="C122" s="105"/>
      <c r="D122" s="4">
        <v>150000</v>
      </c>
      <c r="E122" s="359">
        <v>120000</v>
      </c>
      <c r="F122" s="191">
        <v>0</v>
      </c>
      <c r="G122" s="13">
        <v>0</v>
      </c>
    </row>
    <row r="123" spans="1:7" x14ac:dyDescent="0.2">
      <c r="A123" s="68" t="s">
        <v>1143</v>
      </c>
      <c r="B123" s="105">
        <v>3742</v>
      </c>
      <c r="C123" s="105"/>
      <c r="D123" s="4">
        <v>0</v>
      </c>
      <c r="E123" s="359">
        <v>0</v>
      </c>
      <c r="F123" s="191">
        <v>20570</v>
      </c>
      <c r="G123" s="13">
        <v>0</v>
      </c>
    </row>
    <row r="124" spans="1:7" x14ac:dyDescent="0.2">
      <c r="A124" s="68" t="s">
        <v>1144</v>
      </c>
      <c r="B124" s="105">
        <v>3745</v>
      </c>
      <c r="C124" s="105"/>
      <c r="D124" s="4">
        <v>7320000</v>
      </c>
      <c r="E124" s="359">
        <v>7390000</v>
      </c>
      <c r="F124" s="191">
        <v>253856.35</v>
      </c>
      <c r="G124" s="13">
        <v>0</v>
      </c>
    </row>
    <row r="125" spans="1:7" x14ac:dyDescent="0.2">
      <c r="A125" s="68" t="s">
        <v>417</v>
      </c>
      <c r="B125" s="105">
        <v>5311</v>
      </c>
      <c r="C125" s="105"/>
      <c r="D125" s="4">
        <v>25000</v>
      </c>
      <c r="E125" s="359">
        <v>25000</v>
      </c>
      <c r="F125" s="191">
        <v>24845</v>
      </c>
      <c r="G125" s="13">
        <v>0</v>
      </c>
    </row>
    <row r="126" spans="1:7" x14ac:dyDescent="0.2">
      <c r="A126" s="68" t="s">
        <v>418</v>
      </c>
      <c r="B126" s="105">
        <v>5512</v>
      </c>
      <c r="C126" s="105"/>
      <c r="D126" s="4">
        <v>230000</v>
      </c>
      <c r="E126" s="359">
        <v>830029</v>
      </c>
      <c r="F126" s="191">
        <v>451168.24</v>
      </c>
      <c r="G126" s="13">
        <v>0</v>
      </c>
    </row>
    <row r="127" spans="1:7" ht="13.5" thickBot="1" x14ac:dyDescent="0.25">
      <c r="A127" s="68" t="s">
        <v>419</v>
      </c>
      <c r="B127" s="105">
        <v>6171</v>
      </c>
      <c r="C127" s="105"/>
      <c r="D127" s="4">
        <v>530000</v>
      </c>
      <c r="E127" s="359">
        <v>568456</v>
      </c>
      <c r="F127" s="191">
        <v>473811.12</v>
      </c>
      <c r="G127" s="383">
        <v>0</v>
      </c>
    </row>
    <row r="128" spans="1:7" ht="13.5" thickBot="1" x14ac:dyDescent="0.25">
      <c r="A128" s="202" t="s">
        <v>1192</v>
      </c>
      <c r="B128" s="203"/>
      <c r="C128" s="203"/>
      <c r="D128" s="118">
        <f>SUM(D101:D127)</f>
        <v>19083800</v>
      </c>
      <c r="E128" s="363">
        <f>SUM(E101:E127)</f>
        <v>28000015</v>
      </c>
      <c r="F128" s="376">
        <f>SUM(F101:F127)</f>
        <v>10473700.549999999</v>
      </c>
      <c r="G128" s="376">
        <f>SUM(G101:G127)</f>
        <v>405000</v>
      </c>
    </row>
    <row r="129" spans="1:6" x14ac:dyDescent="0.2">
      <c r="B129" s="92"/>
      <c r="C129" s="92"/>
      <c r="E129" s="1"/>
    </row>
    <row r="130" spans="1:6" x14ac:dyDescent="0.2">
      <c r="B130" s="92"/>
      <c r="C130" s="92"/>
      <c r="E130" s="1"/>
      <c r="F130" s="1"/>
    </row>
    <row r="131" spans="1:6" x14ac:dyDescent="0.2">
      <c r="A131" t="s">
        <v>1064</v>
      </c>
      <c r="B131" s="92"/>
      <c r="C131" s="92"/>
      <c r="E131" s="1"/>
    </row>
    <row r="132" spans="1:6" x14ac:dyDescent="0.2">
      <c r="A132" t="s">
        <v>1217</v>
      </c>
      <c r="B132" s="92"/>
      <c r="C132" s="92"/>
      <c r="E132" s="1"/>
    </row>
  </sheetData>
  <pageMargins left="0.7" right="0.7" top="0.78740157499999996" bottom="0.78740157499999996" header="0.3" footer="0.3"/>
  <pageSetup paperSize="9" scale="79" fitToHeight="0" orientation="landscape" r:id="rId1"/>
  <rowBreaks count="1" manualBreakCount="1"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7"/>
  <sheetViews>
    <sheetView tabSelected="1" zoomScaleNormal="100" workbookViewId="0">
      <selection activeCell="K31" sqref="K31"/>
    </sheetView>
  </sheetViews>
  <sheetFormatPr defaultRowHeight="12.75" x14ac:dyDescent="0.2"/>
  <cols>
    <col min="1" max="1" width="51" bestFit="1" customWidth="1"/>
    <col min="2" max="2" width="10" bestFit="1" customWidth="1"/>
    <col min="4" max="4" width="12.7109375" bestFit="1" customWidth="1"/>
    <col min="5" max="5" width="13.85546875" bestFit="1" customWidth="1"/>
    <col min="6" max="6" width="15.28515625" bestFit="1" customWidth="1"/>
    <col min="7" max="7" width="12.7109375" bestFit="1" customWidth="1"/>
    <col min="8" max="8" width="17" customWidth="1"/>
    <col min="9" max="9" width="14.5703125" customWidth="1"/>
    <col min="10" max="10" width="18" customWidth="1"/>
    <col min="11" max="11" width="19" customWidth="1"/>
  </cols>
  <sheetData>
    <row r="1" spans="1:7" ht="18" customHeight="1" x14ac:dyDescent="0.25">
      <c r="F1" s="420" t="s">
        <v>1346</v>
      </c>
      <c r="G1" s="420"/>
    </row>
    <row r="2" spans="1:7" ht="18" customHeight="1" x14ac:dyDescent="0.25">
      <c r="A2" s="419" t="s">
        <v>1347</v>
      </c>
      <c r="B2" s="92"/>
      <c r="C2" s="92"/>
      <c r="E2" s="1"/>
    </row>
    <row r="3" spans="1:7" ht="13.5" thickBot="1" x14ac:dyDescent="0.25">
      <c r="A3" s="48"/>
      <c r="B3" s="92"/>
      <c r="C3" s="92"/>
      <c r="E3" s="1"/>
    </row>
    <row r="4" spans="1:7" ht="13.5" thickBot="1" x14ac:dyDescent="0.25">
      <c r="A4" s="54" t="s">
        <v>0</v>
      </c>
      <c r="B4" s="102"/>
      <c r="C4" s="102"/>
      <c r="D4" s="55" t="s">
        <v>134</v>
      </c>
      <c r="E4" s="354" t="s">
        <v>1</v>
      </c>
      <c r="F4" s="370" t="s">
        <v>421</v>
      </c>
    </row>
    <row r="5" spans="1:7" ht="13.5" thickBot="1" x14ac:dyDescent="0.25">
      <c r="A5" s="122"/>
      <c r="B5" s="123" t="s">
        <v>61</v>
      </c>
      <c r="C5" s="123" t="s">
        <v>1193</v>
      </c>
      <c r="D5" s="124" t="s">
        <v>1189</v>
      </c>
      <c r="E5" s="355" t="s">
        <v>2</v>
      </c>
      <c r="F5" s="371" t="s">
        <v>3</v>
      </c>
      <c r="G5" s="384" t="s">
        <v>5</v>
      </c>
    </row>
    <row r="6" spans="1:7" ht="13.5" thickBot="1" x14ac:dyDescent="0.25">
      <c r="A6" s="57"/>
      <c r="B6" s="103"/>
      <c r="C6" s="103"/>
      <c r="D6" s="58" t="s">
        <v>567</v>
      </c>
      <c r="E6" s="356" t="s">
        <v>567</v>
      </c>
      <c r="F6" s="372" t="s">
        <v>567</v>
      </c>
      <c r="G6" s="385" t="s">
        <v>567</v>
      </c>
    </row>
    <row r="7" spans="1:7" ht="13.5" thickBot="1" x14ac:dyDescent="0.25">
      <c r="A7" s="346" t="s">
        <v>1334</v>
      </c>
      <c r="B7" s="343"/>
      <c r="C7" s="343"/>
      <c r="D7" s="344"/>
      <c r="E7" s="357"/>
      <c r="F7" s="373"/>
      <c r="G7" s="382"/>
    </row>
    <row r="8" spans="1:7" ht="13.5" thickTop="1" x14ac:dyDescent="0.2">
      <c r="A8" s="68" t="s">
        <v>1218</v>
      </c>
      <c r="B8" s="105">
        <v>2141</v>
      </c>
      <c r="C8" s="105"/>
      <c r="D8" s="4">
        <v>0</v>
      </c>
      <c r="E8" s="359">
        <v>35000</v>
      </c>
      <c r="F8" s="191">
        <v>29470.799999999999</v>
      </c>
      <c r="G8" s="13"/>
    </row>
    <row r="9" spans="1:7" x14ac:dyDescent="0.2">
      <c r="A9" s="68" t="s">
        <v>1319</v>
      </c>
      <c r="B9" s="105">
        <v>1014</v>
      </c>
      <c r="C9" s="105"/>
      <c r="D9" s="359">
        <v>0</v>
      </c>
      <c r="E9" s="359">
        <v>75000</v>
      </c>
      <c r="F9" s="191">
        <v>75000</v>
      </c>
      <c r="G9" s="13"/>
    </row>
    <row r="10" spans="1:7" x14ac:dyDescent="0.2">
      <c r="A10" s="68" t="s">
        <v>1222</v>
      </c>
      <c r="B10" s="105"/>
      <c r="C10" s="105">
        <v>402</v>
      </c>
      <c r="D10" s="359">
        <f>SUM(D11:D18)</f>
        <v>900000</v>
      </c>
      <c r="E10" s="359">
        <f>SUM(E11:E18)</f>
        <v>1142000</v>
      </c>
      <c r="F10" s="191">
        <f>SUM(F11:F18)</f>
        <v>294492</v>
      </c>
      <c r="G10" s="13"/>
    </row>
    <row r="11" spans="1:7" x14ac:dyDescent="0.2">
      <c r="A11" s="397" t="s">
        <v>1223</v>
      </c>
      <c r="B11" s="398">
        <v>2212</v>
      </c>
      <c r="C11" s="398">
        <v>402</v>
      </c>
      <c r="D11" s="399">
        <v>0</v>
      </c>
      <c r="E11" s="400">
        <v>178000</v>
      </c>
      <c r="F11" s="402">
        <v>30492</v>
      </c>
      <c r="G11" s="13"/>
    </row>
    <row r="12" spans="1:7" x14ac:dyDescent="0.2">
      <c r="A12" s="401" t="s">
        <v>1224</v>
      </c>
      <c r="B12" s="398">
        <v>2219</v>
      </c>
      <c r="C12" s="398">
        <v>402</v>
      </c>
      <c r="D12" s="399">
        <v>0</v>
      </c>
      <c r="E12" s="400">
        <v>100000</v>
      </c>
      <c r="F12" s="402">
        <v>0</v>
      </c>
      <c r="G12" s="13"/>
    </row>
    <row r="13" spans="1:7" x14ac:dyDescent="0.2">
      <c r="A13" s="401" t="s">
        <v>1225</v>
      </c>
      <c r="B13" s="398">
        <v>2310</v>
      </c>
      <c r="C13" s="398">
        <v>402</v>
      </c>
      <c r="D13" s="399">
        <v>0</v>
      </c>
      <c r="E13" s="400">
        <v>150000</v>
      </c>
      <c r="F13" s="402">
        <v>0</v>
      </c>
      <c r="G13" s="13"/>
    </row>
    <row r="14" spans="1:7" x14ac:dyDescent="0.2">
      <c r="A14" s="401" t="s">
        <v>1226</v>
      </c>
      <c r="B14" s="398">
        <v>2321</v>
      </c>
      <c r="C14" s="398">
        <v>402</v>
      </c>
      <c r="D14" s="399">
        <v>0</v>
      </c>
      <c r="E14" s="400">
        <v>250000</v>
      </c>
      <c r="F14" s="402">
        <v>0</v>
      </c>
      <c r="G14" s="13"/>
    </row>
    <row r="15" spans="1:7" x14ac:dyDescent="0.2">
      <c r="A15" s="401" t="s">
        <v>1227</v>
      </c>
      <c r="B15" s="398">
        <v>3612</v>
      </c>
      <c r="C15" s="398">
        <v>402</v>
      </c>
      <c r="D15" s="399">
        <v>900000</v>
      </c>
      <c r="E15" s="400">
        <v>264000</v>
      </c>
      <c r="F15" s="402">
        <v>264000</v>
      </c>
      <c r="G15" s="13"/>
    </row>
    <row r="16" spans="1:7" x14ac:dyDescent="0.2">
      <c r="A16" s="401" t="s">
        <v>1228</v>
      </c>
      <c r="B16" s="398">
        <v>3631</v>
      </c>
      <c r="C16" s="398">
        <v>402</v>
      </c>
      <c r="D16" s="399">
        <v>0</v>
      </c>
      <c r="E16" s="400">
        <v>100000</v>
      </c>
      <c r="F16" s="402">
        <v>0</v>
      </c>
      <c r="G16" s="13"/>
    </row>
    <row r="17" spans="1:8" x14ac:dyDescent="0.2">
      <c r="A17" s="401" t="s">
        <v>1229</v>
      </c>
      <c r="B17" s="398">
        <v>3633</v>
      </c>
      <c r="C17" s="398">
        <v>400</v>
      </c>
      <c r="D17" s="399">
        <v>0</v>
      </c>
      <c r="E17" s="400">
        <v>50000</v>
      </c>
      <c r="F17" s="402">
        <v>0</v>
      </c>
      <c r="G17" s="13"/>
    </row>
    <row r="18" spans="1:8" x14ac:dyDescent="0.2">
      <c r="A18" s="401" t="s">
        <v>1230</v>
      </c>
      <c r="B18" s="398">
        <v>3745</v>
      </c>
      <c r="C18" s="398">
        <v>402</v>
      </c>
      <c r="D18" s="399">
        <v>0</v>
      </c>
      <c r="E18" s="400">
        <v>50000</v>
      </c>
      <c r="F18" s="402">
        <v>0</v>
      </c>
      <c r="G18" s="13"/>
    </row>
    <row r="19" spans="1:8" x14ac:dyDescent="0.2">
      <c r="A19" s="68" t="s">
        <v>1219</v>
      </c>
      <c r="B19" s="105">
        <v>2212</v>
      </c>
      <c r="C19" s="105"/>
      <c r="D19" s="4">
        <v>0</v>
      </c>
      <c r="E19" s="359">
        <v>1055000</v>
      </c>
      <c r="F19" s="191">
        <v>0</v>
      </c>
      <c r="G19" s="13"/>
    </row>
    <row r="20" spans="1:8" x14ac:dyDescent="0.2">
      <c r="A20" s="68" t="s">
        <v>1220</v>
      </c>
      <c r="B20" s="105">
        <v>2212</v>
      </c>
      <c r="C20" s="105">
        <v>478</v>
      </c>
      <c r="D20" s="4">
        <v>0</v>
      </c>
      <c r="E20" s="359">
        <v>0</v>
      </c>
      <c r="F20" s="191">
        <v>45364.54</v>
      </c>
      <c r="G20" s="13"/>
    </row>
    <row r="21" spans="1:8" x14ac:dyDescent="0.2">
      <c r="A21" s="68" t="s">
        <v>998</v>
      </c>
      <c r="B21" s="105">
        <v>2212</v>
      </c>
      <c r="C21" s="105">
        <v>727</v>
      </c>
      <c r="D21" s="4">
        <v>0</v>
      </c>
      <c r="E21" s="359">
        <v>0</v>
      </c>
      <c r="F21" s="191">
        <v>-28271</v>
      </c>
      <c r="G21" s="13"/>
      <c r="H21" t="s">
        <v>1221</v>
      </c>
    </row>
    <row r="22" spans="1:8" x14ac:dyDescent="0.2">
      <c r="A22" s="68" t="s">
        <v>1340</v>
      </c>
      <c r="B22" s="105"/>
      <c r="C22" s="105">
        <v>752</v>
      </c>
      <c r="D22" s="405">
        <f>SUM(D23:D27)</f>
        <v>0</v>
      </c>
      <c r="E22" s="413">
        <f>SUM(E23:E27)</f>
        <v>11890000</v>
      </c>
      <c r="F22" s="191">
        <f>SUM(F23:F27)</f>
        <v>4794006</v>
      </c>
      <c r="G22" s="13"/>
    </row>
    <row r="23" spans="1:8" x14ac:dyDescent="0.2">
      <c r="A23" s="401" t="s">
        <v>1223</v>
      </c>
      <c r="B23" s="398">
        <v>2212</v>
      </c>
      <c r="C23" s="398">
        <v>752</v>
      </c>
      <c r="D23" s="399">
        <v>0</v>
      </c>
      <c r="E23" s="400">
        <v>7700000</v>
      </c>
      <c r="F23" s="402">
        <v>2571141.85</v>
      </c>
      <c r="G23" s="403"/>
    </row>
    <row r="24" spans="1:8" x14ac:dyDescent="0.2">
      <c r="A24" s="404" t="s">
        <v>1224</v>
      </c>
      <c r="B24" s="398">
        <v>2219</v>
      </c>
      <c r="C24" s="398">
        <v>752</v>
      </c>
      <c r="D24" s="399">
        <v>0</v>
      </c>
      <c r="E24" s="400">
        <v>1400000</v>
      </c>
      <c r="F24" s="402">
        <v>232676.45</v>
      </c>
      <c r="G24" s="403"/>
    </row>
    <row r="25" spans="1:8" x14ac:dyDescent="0.2">
      <c r="A25" s="404" t="s">
        <v>1228</v>
      </c>
      <c r="B25" s="398">
        <v>3631</v>
      </c>
      <c r="C25" s="398">
        <v>752</v>
      </c>
      <c r="D25" s="399">
        <v>0</v>
      </c>
      <c r="E25" s="400">
        <v>750000</v>
      </c>
      <c r="F25" s="402">
        <v>128895.02</v>
      </c>
      <c r="G25" s="403"/>
    </row>
    <row r="26" spans="1:8" x14ac:dyDescent="0.2">
      <c r="A26" s="404" t="s">
        <v>1229</v>
      </c>
      <c r="B26" s="398">
        <v>3633</v>
      </c>
      <c r="C26" s="398">
        <v>752</v>
      </c>
      <c r="D26" s="399">
        <v>0</v>
      </c>
      <c r="E26" s="400">
        <v>500000</v>
      </c>
      <c r="F26" s="402">
        <v>321035.59000000003</v>
      </c>
      <c r="G26" s="403"/>
    </row>
    <row r="27" spans="1:8" x14ac:dyDescent="0.2">
      <c r="A27" s="404" t="s">
        <v>1230</v>
      </c>
      <c r="B27" s="398">
        <v>3745</v>
      </c>
      <c r="C27" s="398">
        <v>752</v>
      </c>
      <c r="D27" s="399">
        <v>0</v>
      </c>
      <c r="E27" s="400">
        <v>1540000</v>
      </c>
      <c r="F27" s="402">
        <v>1540257.09</v>
      </c>
      <c r="G27" s="403"/>
    </row>
    <row r="28" spans="1:8" x14ac:dyDescent="0.2">
      <c r="A28" s="68" t="s">
        <v>1341</v>
      </c>
      <c r="B28" s="105"/>
      <c r="C28" s="105">
        <v>764</v>
      </c>
      <c r="D28" s="405">
        <f>SUM(D29:D34)</f>
        <v>8164000</v>
      </c>
      <c r="E28" s="413">
        <f>SUM(E29:E34)</f>
        <v>11689000</v>
      </c>
      <c r="F28" s="191">
        <f>SUM(F29:F34)</f>
        <v>9966535.7800000012</v>
      </c>
      <c r="G28" s="13"/>
    </row>
    <row r="29" spans="1:8" x14ac:dyDescent="0.2">
      <c r="A29" s="401" t="s">
        <v>1223</v>
      </c>
      <c r="B29" s="398">
        <v>2212</v>
      </c>
      <c r="C29" s="398">
        <v>764</v>
      </c>
      <c r="D29" s="399">
        <v>2420000</v>
      </c>
      <c r="E29" s="400">
        <v>3915000</v>
      </c>
      <c r="F29" s="402">
        <v>3321210.2</v>
      </c>
      <c r="G29" s="13"/>
    </row>
    <row r="30" spans="1:8" x14ac:dyDescent="0.2">
      <c r="A30" s="401" t="s">
        <v>1224</v>
      </c>
      <c r="B30" s="398">
        <v>2219</v>
      </c>
      <c r="C30" s="398">
        <v>764</v>
      </c>
      <c r="D30" s="399">
        <v>911000</v>
      </c>
      <c r="E30" s="400">
        <v>1911000</v>
      </c>
      <c r="F30" s="402">
        <v>1679957.28</v>
      </c>
      <c r="G30" s="13"/>
    </row>
    <row r="31" spans="1:8" x14ac:dyDescent="0.2">
      <c r="A31" s="401" t="s">
        <v>1226</v>
      </c>
      <c r="B31" s="398">
        <v>2321</v>
      </c>
      <c r="C31" s="398">
        <v>764</v>
      </c>
      <c r="D31" s="399">
        <v>1718000</v>
      </c>
      <c r="E31" s="400">
        <v>1743000</v>
      </c>
      <c r="F31" s="402">
        <v>1394575.04</v>
      </c>
      <c r="G31" s="13"/>
    </row>
    <row r="32" spans="1:8" x14ac:dyDescent="0.2">
      <c r="A32" s="401" t="s">
        <v>1228</v>
      </c>
      <c r="B32" s="398">
        <v>3631</v>
      </c>
      <c r="C32" s="398">
        <v>764</v>
      </c>
      <c r="D32" s="399">
        <v>642000</v>
      </c>
      <c r="E32" s="400">
        <v>642000</v>
      </c>
      <c r="F32" s="402">
        <v>580703.11</v>
      </c>
      <c r="G32" s="13"/>
    </row>
    <row r="33" spans="1:7" x14ac:dyDescent="0.2">
      <c r="A33" s="401" t="s">
        <v>1229</v>
      </c>
      <c r="B33" s="398">
        <v>3633</v>
      </c>
      <c r="C33" s="398">
        <v>764</v>
      </c>
      <c r="D33" s="399">
        <v>483000</v>
      </c>
      <c r="E33" s="400">
        <v>483000</v>
      </c>
      <c r="F33" s="402">
        <v>453807.96</v>
      </c>
      <c r="G33" s="13"/>
    </row>
    <row r="34" spans="1:7" x14ac:dyDescent="0.2">
      <c r="A34" s="401" t="s">
        <v>1230</v>
      </c>
      <c r="B34" s="398">
        <v>3745</v>
      </c>
      <c r="C34" s="398">
        <v>764</v>
      </c>
      <c r="D34" s="399">
        <v>1990000</v>
      </c>
      <c r="E34" s="400">
        <v>2995000</v>
      </c>
      <c r="F34" s="402">
        <v>2536282.19</v>
      </c>
      <c r="G34" s="13"/>
    </row>
    <row r="35" spans="1:7" x14ac:dyDescent="0.2">
      <c r="A35" s="68" t="s">
        <v>1342</v>
      </c>
      <c r="B35" s="105"/>
      <c r="C35" s="105">
        <v>788</v>
      </c>
      <c r="D35" s="386">
        <f>SUM(D36:D42)</f>
        <v>0</v>
      </c>
      <c r="E35" s="413">
        <f>SUM(E36:E42)</f>
        <v>380000</v>
      </c>
      <c r="F35" s="191">
        <f>SUM(F36:F42)</f>
        <v>0</v>
      </c>
      <c r="G35" s="13"/>
    </row>
    <row r="36" spans="1:7" x14ac:dyDescent="0.2">
      <c r="A36" s="406" t="s">
        <v>1223</v>
      </c>
      <c r="B36" s="407">
        <v>2212</v>
      </c>
      <c r="C36" s="407">
        <v>788</v>
      </c>
      <c r="D36" s="408">
        <v>0</v>
      </c>
      <c r="E36" s="409">
        <v>55000</v>
      </c>
      <c r="F36" s="402">
        <v>0</v>
      </c>
      <c r="G36" s="402"/>
    </row>
    <row r="37" spans="1:7" x14ac:dyDescent="0.2">
      <c r="A37" s="406" t="s">
        <v>1224</v>
      </c>
      <c r="B37" s="407">
        <v>2219</v>
      </c>
      <c r="C37" s="407">
        <v>788</v>
      </c>
      <c r="D37" s="408">
        <v>0</v>
      </c>
      <c r="E37" s="409">
        <v>55000</v>
      </c>
      <c r="F37" s="402">
        <v>0</v>
      </c>
      <c r="G37" s="402"/>
    </row>
    <row r="38" spans="1:7" x14ac:dyDescent="0.2">
      <c r="A38" s="406" t="s">
        <v>1225</v>
      </c>
      <c r="B38" s="407">
        <v>2310</v>
      </c>
      <c r="C38" s="407">
        <v>788</v>
      </c>
      <c r="D38" s="408">
        <v>0</v>
      </c>
      <c r="E38" s="409">
        <v>55000</v>
      </c>
      <c r="F38" s="402">
        <v>0</v>
      </c>
      <c r="G38" s="402"/>
    </row>
    <row r="39" spans="1:7" x14ac:dyDescent="0.2">
      <c r="A39" s="406" t="s">
        <v>1226</v>
      </c>
      <c r="B39" s="407">
        <v>2321</v>
      </c>
      <c r="C39" s="407">
        <v>788</v>
      </c>
      <c r="D39" s="408">
        <v>0</v>
      </c>
      <c r="E39" s="409">
        <v>55000</v>
      </c>
      <c r="F39" s="402">
        <v>0</v>
      </c>
      <c r="G39" s="402"/>
    </row>
    <row r="40" spans="1:7" x14ac:dyDescent="0.2">
      <c r="A40" s="406" t="s">
        <v>1228</v>
      </c>
      <c r="B40" s="407">
        <v>3631</v>
      </c>
      <c r="C40" s="407">
        <v>788</v>
      </c>
      <c r="D40" s="408">
        <v>0</v>
      </c>
      <c r="E40" s="409">
        <v>50000</v>
      </c>
      <c r="F40" s="402">
        <v>0</v>
      </c>
      <c r="G40" s="402"/>
    </row>
    <row r="41" spans="1:7" x14ac:dyDescent="0.2">
      <c r="A41" s="406" t="s">
        <v>1229</v>
      </c>
      <c r="B41" s="407">
        <v>3633</v>
      </c>
      <c r="C41" s="407">
        <v>788</v>
      </c>
      <c r="D41" s="408">
        <v>0</v>
      </c>
      <c r="E41" s="409">
        <v>55000</v>
      </c>
      <c r="F41" s="402">
        <v>0</v>
      </c>
      <c r="G41" s="402"/>
    </row>
    <row r="42" spans="1:7" x14ac:dyDescent="0.2">
      <c r="A42" s="406" t="s">
        <v>1230</v>
      </c>
      <c r="B42" s="407">
        <v>3745</v>
      </c>
      <c r="C42" s="407">
        <v>788</v>
      </c>
      <c r="D42" s="408">
        <v>0</v>
      </c>
      <c r="E42" s="409">
        <v>55000</v>
      </c>
      <c r="F42" s="402">
        <v>0</v>
      </c>
      <c r="G42" s="402"/>
    </row>
    <row r="43" spans="1:7" x14ac:dyDescent="0.2">
      <c r="A43" s="68" t="s">
        <v>1343</v>
      </c>
      <c r="B43" s="105"/>
      <c r="C43" s="105">
        <v>838</v>
      </c>
      <c r="D43" s="386">
        <f>SUM(D44:D49)</f>
        <v>6300000</v>
      </c>
      <c r="E43" s="413">
        <f>SUM(E44:E49)</f>
        <v>7584000</v>
      </c>
      <c r="F43" s="191">
        <f>SUM(F44:F49)</f>
        <v>7581321</v>
      </c>
      <c r="G43" s="13"/>
    </row>
    <row r="44" spans="1:7" x14ac:dyDescent="0.2">
      <c r="A44" s="401" t="s">
        <v>1223</v>
      </c>
      <c r="B44" s="398">
        <v>2212</v>
      </c>
      <c r="C44" s="398">
        <v>838</v>
      </c>
      <c r="D44" s="399">
        <v>6300000</v>
      </c>
      <c r="E44" s="400">
        <v>4710000</v>
      </c>
      <c r="F44" s="402">
        <v>4709378.08</v>
      </c>
      <c r="G44" s="403"/>
    </row>
    <row r="45" spans="1:7" x14ac:dyDescent="0.2">
      <c r="A45" s="401" t="s">
        <v>1224</v>
      </c>
      <c r="B45" s="398">
        <v>2219</v>
      </c>
      <c r="C45" s="398">
        <v>838</v>
      </c>
      <c r="D45" s="399">
        <v>0</v>
      </c>
      <c r="E45" s="400">
        <v>290500</v>
      </c>
      <c r="F45" s="402">
        <v>290267</v>
      </c>
      <c r="G45" s="403"/>
    </row>
    <row r="46" spans="1:7" x14ac:dyDescent="0.2">
      <c r="A46" s="401" t="s">
        <v>1226</v>
      </c>
      <c r="B46" s="398">
        <v>2321</v>
      </c>
      <c r="C46" s="398">
        <v>838</v>
      </c>
      <c r="D46" s="399">
        <v>0</v>
      </c>
      <c r="E46" s="400">
        <v>795500</v>
      </c>
      <c r="F46" s="402">
        <v>795078.37</v>
      </c>
      <c r="G46" s="403"/>
    </row>
    <row r="47" spans="1:7" x14ac:dyDescent="0.2">
      <c r="A47" s="401" t="s">
        <v>1228</v>
      </c>
      <c r="B47" s="398">
        <v>3631</v>
      </c>
      <c r="C47" s="398">
        <v>838</v>
      </c>
      <c r="D47" s="399">
        <v>0</v>
      </c>
      <c r="E47" s="400">
        <v>591000</v>
      </c>
      <c r="F47" s="402">
        <v>590193.51</v>
      </c>
      <c r="G47" s="403"/>
    </row>
    <row r="48" spans="1:7" x14ac:dyDescent="0.2">
      <c r="A48" s="401" t="s">
        <v>1229</v>
      </c>
      <c r="B48" s="398">
        <v>3639</v>
      </c>
      <c r="C48" s="398">
        <v>838</v>
      </c>
      <c r="D48" s="399">
        <v>0</v>
      </c>
      <c r="E48" s="400">
        <v>141000</v>
      </c>
      <c r="F48" s="402">
        <v>140844</v>
      </c>
      <c r="G48" s="403"/>
    </row>
    <row r="49" spans="1:7" x14ac:dyDescent="0.2">
      <c r="A49" s="401" t="s">
        <v>1230</v>
      </c>
      <c r="B49" s="398"/>
      <c r="C49" s="398">
        <v>838</v>
      </c>
      <c r="D49" s="399">
        <v>0</v>
      </c>
      <c r="E49" s="400">
        <v>1056000</v>
      </c>
      <c r="F49" s="402">
        <v>1055560.04</v>
      </c>
      <c r="G49" s="403"/>
    </row>
    <row r="50" spans="1:7" x14ac:dyDescent="0.2">
      <c r="A50" s="68" t="s">
        <v>1231</v>
      </c>
      <c r="B50" s="105">
        <v>2212</v>
      </c>
      <c r="C50" s="105">
        <v>811</v>
      </c>
      <c r="D50" s="4">
        <v>0</v>
      </c>
      <c r="E50" s="359">
        <v>20000</v>
      </c>
      <c r="F50" s="191">
        <v>0</v>
      </c>
      <c r="G50" s="13"/>
    </row>
    <row r="51" spans="1:7" x14ac:dyDescent="0.2">
      <c r="A51" s="68" t="s">
        <v>1194</v>
      </c>
      <c r="B51" s="105">
        <v>2212</v>
      </c>
      <c r="C51" s="105">
        <v>817</v>
      </c>
      <c r="D51" s="4">
        <v>0</v>
      </c>
      <c r="E51" s="359">
        <v>541000</v>
      </c>
      <c r="F51" s="191">
        <v>532199.71</v>
      </c>
      <c r="G51" s="13"/>
    </row>
    <row r="52" spans="1:7" x14ac:dyDescent="0.2">
      <c r="A52" s="68" t="s">
        <v>1232</v>
      </c>
      <c r="B52" s="105">
        <v>2212</v>
      </c>
      <c r="C52" s="105">
        <v>823</v>
      </c>
      <c r="D52" s="4">
        <v>500000</v>
      </c>
      <c r="E52" s="359">
        <v>500000</v>
      </c>
      <c r="F52" s="191">
        <v>0</v>
      </c>
      <c r="G52" s="13"/>
    </row>
    <row r="53" spans="1:7" x14ac:dyDescent="0.2">
      <c r="A53" s="68" t="s">
        <v>1233</v>
      </c>
      <c r="B53" s="105">
        <v>2212</v>
      </c>
      <c r="C53" s="105">
        <v>858</v>
      </c>
      <c r="D53" s="4">
        <v>0</v>
      </c>
      <c r="E53" s="359">
        <v>770000</v>
      </c>
      <c r="F53" s="191">
        <v>684860</v>
      </c>
      <c r="G53" s="13"/>
    </row>
    <row r="54" spans="1:7" x14ac:dyDescent="0.2">
      <c r="A54" s="68" t="s">
        <v>1234</v>
      </c>
      <c r="B54" s="105">
        <v>2219</v>
      </c>
      <c r="C54" s="105">
        <v>842</v>
      </c>
      <c r="D54" s="4">
        <v>0</v>
      </c>
      <c r="E54" s="359">
        <v>350000</v>
      </c>
      <c r="F54" s="191">
        <v>15972</v>
      </c>
      <c r="G54" s="13"/>
    </row>
    <row r="55" spans="1:7" x14ac:dyDescent="0.2">
      <c r="A55" s="68" t="s">
        <v>1239</v>
      </c>
      <c r="B55" s="105">
        <v>2219</v>
      </c>
      <c r="C55" s="105">
        <v>843</v>
      </c>
      <c r="D55" s="4">
        <v>0</v>
      </c>
      <c r="E55" s="359">
        <v>70000</v>
      </c>
      <c r="F55" s="191">
        <v>0</v>
      </c>
      <c r="G55" s="13"/>
    </row>
    <row r="56" spans="1:7" x14ac:dyDescent="0.2">
      <c r="A56" s="68" t="s">
        <v>655</v>
      </c>
      <c r="B56" s="105">
        <v>2219</v>
      </c>
      <c r="C56" s="105">
        <v>751</v>
      </c>
      <c r="D56" s="4">
        <v>0</v>
      </c>
      <c r="E56" s="359">
        <v>1512100</v>
      </c>
      <c r="F56" s="191">
        <v>0</v>
      </c>
      <c r="G56" s="13"/>
    </row>
    <row r="57" spans="1:7" x14ac:dyDescent="0.2">
      <c r="A57" s="231" t="s">
        <v>1235</v>
      </c>
      <c r="B57" s="105">
        <v>2219</v>
      </c>
      <c r="C57" s="105">
        <v>769</v>
      </c>
      <c r="D57" s="4">
        <v>0</v>
      </c>
      <c r="E57" s="359">
        <v>0</v>
      </c>
      <c r="F57" s="191">
        <v>72000</v>
      </c>
      <c r="G57" s="13"/>
    </row>
    <row r="58" spans="1:7" x14ac:dyDescent="0.2">
      <c r="A58" s="231" t="s">
        <v>1236</v>
      </c>
      <c r="B58" s="105">
        <v>2219</v>
      </c>
      <c r="C58" s="105">
        <v>795</v>
      </c>
      <c r="D58" s="4">
        <v>1000000</v>
      </c>
      <c r="E58" s="359">
        <v>1000000</v>
      </c>
      <c r="F58" s="191">
        <v>812384.4</v>
      </c>
      <c r="G58" s="13"/>
    </row>
    <row r="59" spans="1:7" x14ac:dyDescent="0.2">
      <c r="A59" s="68" t="s">
        <v>1237</v>
      </c>
      <c r="B59" s="105">
        <v>2219</v>
      </c>
      <c r="C59" s="105">
        <v>813</v>
      </c>
      <c r="D59" s="4">
        <v>0</v>
      </c>
      <c r="E59" s="359">
        <v>0</v>
      </c>
      <c r="F59" s="191">
        <v>116001</v>
      </c>
      <c r="G59" s="13"/>
    </row>
    <row r="60" spans="1:7" x14ac:dyDescent="0.2">
      <c r="A60" s="68" t="s">
        <v>1344</v>
      </c>
      <c r="B60" s="105"/>
      <c r="C60" s="105">
        <v>814</v>
      </c>
      <c r="D60" s="386">
        <f>SUM(D61:D64)</f>
        <v>0</v>
      </c>
      <c r="E60" s="413">
        <f>SUM(E61:E64)</f>
        <v>2045000</v>
      </c>
      <c r="F60" s="191">
        <f>SUM(F61:F64)</f>
        <v>1374674.06</v>
      </c>
      <c r="G60" s="13"/>
    </row>
    <row r="61" spans="1:7" x14ac:dyDescent="0.2">
      <c r="A61" s="401" t="s">
        <v>1238</v>
      </c>
      <c r="B61" s="398">
        <v>2219</v>
      </c>
      <c r="C61" s="398">
        <v>814</v>
      </c>
      <c r="D61" s="399">
        <v>0</v>
      </c>
      <c r="E61" s="400">
        <v>1582000</v>
      </c>
      <c r="F61" s="402">
        <v>1196772.06</v>
      </c>
      <c r="G61" s="13"/>
    </row>
    <row r="62" spans="1:7" x14ac:dyDescent="0.2">
      <c r="A62" s="401" t="s">
        <v>1228</v>
      </c>
      <c r="B62" s="398">
        <v>3631</v>
      </c>
      <c r="C62" s="398">
        <v>814</v>
      </c>
      <c r="D62" s="399">
        <v>0</v>
      </c>
      <c r="E62" s="400">
        <v>100000</v>
      </c>
      <c r="F62" s="402">
        <v>0</v>
      </c>
      <c r="G62" s="13"/>
    </row>
    <row r="63" spans="1:7" x14ac:dyDescent="0.2">
      <c r="A63" s="401" t="s">
        <v>1229</v>
      </c>
      <c r="B63" s="398">
        <v>3633</v>
      </c>
      <c r="C63" s="398">
        <v>814</v>
      </c>
      <c r="D63" s="399">
        <v>0</v>
      </c>
      <c r="E63" s="400">
        <v>263000</v>
      </c>
      <c r="F63" s="402">
        <v>177902</v>
      </c>
      <c r="G63" s="13"/>
    </row>
    <row r="64" spans="1:7" x14ac:dyDescent="0.2">
      <c r="A64" s="401" t="s">
        <v>1230</v>
      </c>
      <c r="B64" s="398">
        <v>3745</v>
      </c>
      <c r="C64" s="398">
        <v>814</v>
      </c>
      <c r="D64" s="399">
        <v>0</v>
      </c>
      <c r="E64" s="400">
        <v>100000</v>
      </c>
      <c r="F64" s="402">
        <v>0</v>
      </c>
      <c r="G64" s="386"/>
    </row>
    <row r="65" spans="1:10" x14ac:dyDescent="0.2">
      <c r="A65" s="68" t="s">
        <v>1240</v>
      </c>
      <c r="B65" s="105">
        <v>2219</v>
      </c>
      <c r="C65" s="105">
        <v>852</v>
      </c>
      <c r="D65" s="4">
        <v>0</v>
      </c>
      <c r="E65" s="359">
        <v>94000</v>
      </c>
      <c r="F65" s="191">
        <v>93300</v>
      </c>
      <c r="G65" s="386"/>
    </row>
    <row r="66" spans="1:10" x14ac:dyDescent="0.2">
      <c r="A66" s="68" t="s">
        <v>1241</v>
      </c>
      <c r="B66" s="105">
        <v>2219</v>
      </c>
      <c r="C66" s="105">
        <v>856</v>
      </c>
      <c r="D66" s="4">
        <v>0</v>
      </c>
      <c r="E66" s="359">
        <v>438000</v>
      </c>
      <c r="F66" s="191">
        <v>0</v>
      </c>
      <c r="G66" s="13"/>
    </row>
    <row r="67" spans="1:10" x14ac:dyDescent="0.2">
      <c r="A67" s="68" t="s">
        <v>1242</v>
      </c>
      <c r="B67" s="105">
        <v>2219</v>
      </c>
      <c r="C67" s="105">
        <v>859</v>
      </c>
      <c r="D67" s="4">
        <v>0</v>
      </c>
      <c r="E67" s="359">
        <v>0</v>
      </c>
      <c r="F67" s="191">
        <v>32428</v>
      </c>
      <c r="G67" s="13"/>
    </row>
    <row r="68" spans="1:10" x14ac:dyDescent="0.2">
      <c r="A68" s="68" t="s">
        <v>1243</v>
      </c>
      <c r="B68" s="105">
        <v>2219</v>
      </c>
      <c r="C68" s="105">
        <v>862</v>
      </c>
      <c r="D68" s="4">
        <v>0</v>
      </c>
      <c r="E68" s="359">
        <v>60000</v>
      </c>
      <c r="F68" s="191">
        <v>59895</v>
      </c>
      <c r="G68" s="13"/>
    </row>
    <row r="69" spans="1:10" x14ac:dyDescent="0.2">
      <c r="A69" s="68" t="s">
        <v>1244</v>
      </c>
      <c r="B69" s="105">
        <v>2221</v>
      </c>
      <c r="C69" s="105">
        <v>751</v>
      </c>
      <c r="D69" s="4">
        <v>0</v>
      </c>
      <c r="E69" s="359">
        <v>43560</v>
      </c>
      <c r="F69" s="191">
        <v>0</v>
      </c>
      <c r="G69" s="13"/>
    </row>
    <row r="70" spans="1:10" x14ac:dyDescent="0.2">
      <c r="A70" s="231" t="s">
        <v>1245</v>
      </c>
      <c r="B70" s="105">
        <v>2221</v>
      </c>
      <c r="C70" s="105">
        <v>844</v>
      </c>
      <c r="D70" s="4">
        <v>0</v>
      </c>
      <c r="E70" s="359">
        <v>100000</v>
      </c>
      <c r="F70" s="191">
        <v>96800</v>
      </c>
      <c r="G70" s="13"/>
    </row>
    <row r="71" spans="1:10" x14ac:dyDescent="0.2">
      <c r="A71" s="231" t="s">
        <v>1246</v>
      </c>
      <c r="B71" s="105">
        <v>2221</v>
      </c>
      <c r="C71" s="105">
        <v>861</v>
      </c>
      <c r="D71" s="4">
        <v>0</v>
      </c>
      <c r="E71" s="359">
        <v>68000</v>
      </c>
      <c r="F71" s="191">
        <v>67760</v>
      </c>
      <c r="G71" s="13"/>
    </row>
    <row r="72" spans="1:10" x14ac:dyDescent="0.2">
      <c r="A72" s="68" t="s">
        <v>1076</v>
      </c>
      <c r="B72" s="105">
        <v>2223</v>
      </c>
      <c r="C72" s="105">
        <v>772</v>
      </c>
      <c r="D72" s="4">
        <v>3000000</v>
      </c>
      <c r="E72" s="359">
        <v>3000000</v>
      </c>
      <c r="F72" s="191">
        <v>2648989.46</v>
      </c>
      <c r="G72" s="13"/>
    </row>
    <row r="73" spans="1:10" x14ac:dyDescent="0.2">
      <c r="A73" s="68" t="s">
        <v>1248</v>
      </c>
      <c r="B73" s="105">
        <v>2310</v>
      </c>
      <c r="C73" s="105">
        <v>304</v>
      </c>
      <c r="D73" s="4">
        <v>1220000</v>
      </c>
      <c r="E73" s="359">
        <v>1048609</v>
      </c>
      <c r="F73" s="191">
        <v>888428</v>
      </c>
      <c r="G73" s="13"/>
      <c r="H73" s="1"/>
      <c r="I73" s="1"/>
      <c r="J73" s="1"/>
    </row>
    <row r="74" spans="1:10" x14ac:dyDescent="0.2">
      <c r="A74" s="68" t="s">
        <v>1249</v>
      </c>
      <c r="B74" s="105">
        <v>2310</v>
      </c>
      <c r="C74" s="105"/>
      <c r="D74" s="4">
        <v>0</v>
      </c>
      <c r="E74" s="359">
        <v>146147</v>
      </c>
      <c r="F74" s="191">
        <v>146147</v>
      </c>
      <c r="G74" s="13"/>
    </row>
    <row r="75" spans="1:10" x14ac:dyDescent="0.2">
      <c r="A75" s="68" t="s">
        <v>1322</v>
      </c>
      <c r="B75" s="105">
        <v>2310</v>
      </c>
      <c r="C75" s="105"/>
      <c r="D75" s="4">
        <v>0</v>
      </c>
      <c r="E75" s="359">
        <v>58000</v>
      </c>
      <c r="F75" s="191">
        <v>58000</v>
      </c>
      <c r="G75" s="13"/>
    </row>
    <row r="76" spans="1:10" x14ac:dyDescent="0.2">
      <c r="A76" s="68" t="s">
        <v>1250</v>
      </c>
      <c r="B76" s="105">
        <v>2310</v>
      </c>
      <c r="C76" s="105"/>
      <c r="D76" s="4">
        <v>0</v>
      </c>
      <c r="E76" s="359">
        <v>3897000</v>
      </c>
      <c r="F76" s="191">
        <v>65000</v>
      </c>
      <c r="G76" s="13"/>
    </row>
    <row r="77" spans="1:10" x14ac:dyDescent="0.2">
      <c r="A77" s="68" t="s">
        <v>1251</v>
      </c>
      <c r="B77" s="105">
        <v>2310</v>
      </c>
      <c r="C77" s="105"/>
      <c r="D77" s="4">
        <v>0</v>
      </c>
      <c r="E77" s="359">
        <v>60000</v>
      </c>
      <c r="F77" s="191">
        <v>60000</v>
      </c>
      <c r="G77" s="13"/>
    </row>
    <row r="78" spans="1:10" x14ac:dyDescent="0.2">
      <c r="A78" s="68" t="s">
        <v>1252</v>
      </c>
      <c r="B78" s="105">
        <v>2310</v>
      </c>
      <c r="C78" s="105"/>
      <c r="D78" s="4">
        <v>0</v>
      </c>
      <c r="E78" s="359">
        <v>75000</v>
      </c>
      <c r="F78" s="191">
        <v>75000</v>
      </c>
      <c r="G78" s="13"/>
    </row>
    <row r="79" spans="1:10" x14ac:dyDescent="0.2">
      <c r="A79" s="68" t="s">
        <v>1253</v>
      </c>
      <c r="B79" s="105">
        <v>2310</v>
      </c>
      <c r="C79" s="105">
        <v>839</v>
      </c>
      <c r="D79" s="4">
        <v>0</v>
      </c>
      <c r="E79" s="359">
        <v>210000</v>
      </c>
      <c r="F79" s="191">
        <v>208327</v>
      </c>
      <c r="G79" s="13"/>
    </row>
    <row r="80" spans="1:10" x14ac:dyDescent="0.2">
      <c r="A80" s="231" t="s">
        <v>1254</v>
      </c>
      <c r="B80" s="105">
        <v>2310</v>
      </c>
      <c r="C80" s="105">
        <v>849</v>
      </c>
      <c r="D80" s="4">
        <v>0</v>
      </c>
      <c r="E80" s="359">
        <v>65000</v>
      </c>
      <c r="F80" s="191">
        <v>49576</v>
      </c>
      <c r="G80" s="13"/>
    </row>
    <row r="81" spans="1:10" x14ac:dyDescent="0.2">
      <c r="A81" s="68" t="s">
        <v>1247</v>
      </c>
      <c r="B81" s="105">
        <v>2321</v>
      </c>
      <c r="C81" s="105">
        <v>310</v>
      </c>
      <c r="D81" s="4">
        <v>500000</v>
      </c>
      <c r="E81" s="359">
        <v>510000</v>
      </c>
      <c r="F81" s="191">
        <v>510000</v>
      </c>
      <c r="G81" s="13"/>
      <c r="H81" s="1"/>
      <c r="I81" s="1"/>
      <c r="J81" s="1"/>
    </row>
    <row r="82" spans="1:10" x14ac:dyDescent="0.2">
      <c r="A82" s="68" t="s">
        <v>1255</v>
      </c>
      <c r="B82" s="105">
        <v>2321</v>
      </c>
      <c r="C82" s="105">
        <v>304</v>
      </c>
      <c r="D82" s="4">
        <v>500000</v>
      </c>
      <c r="E82" s="359">
        <v>500000</v>
      </c>
      <c r="F82" s="191">
        <v>0</v>
      </c>
      <c r="G82" s="13"/>
    </row>
    <row r="83" spans="1:10" x14ac:dyDescent="0.2">
      <c r="A83" s="68" t="s">
        <v>1256</v>
      </c>
      <c r="B83" s="105">
        <v>2321</v>
      </c>
      <c r="C83" s="105"/>
      <c r="D83" s="4">
        <v>0</v>
      </c>
      <c r="E83" s="359">
        <v>25044</v>
      </c>
      <c r="F83" s="191">
        <v>25244</v>
      </c>
      <c r="G83" s="13"/>
    </row>
    <row r="84" spans="1:10" x14ac:dyDescent="0.2">
      <c r="A84" s="68" t="s">
        <v>1257</v>
      </c>
      <c r="B84" s="105">
        <v>2321</v>
      </c>
      <c r="C84" s="105"/>
      <c r="D84" s="4">
        <v>0</v>
      </c>
      <c r="E84" s="359">
        <v>60000</v>
      </c>
      <c r="F84" s="191">
        <v>60000</v>
      </c>
      <c r="G84" s="13"/>
    </row>
    <row r="85" spans="1:10" x14ac:dyDescent="0.2">
      <c r="A85" s="68" t="s">
        <v>1258</v>
      </c>
      <c r="B85" s="105">
        <v>2321</v>
      </c>
      <c r="C85" s="105"/>
      <c r="D85" s="4">
        <v>0</v>
      </c>
      <c r="E85" s="359">
        <v>75000</v>
      </c>
      <c r="F85" s="191">
        <v>75000</v>
      </c>
      <c r="G85" s="13"/>
    </row>
    <row r="86" spans="1:10" x14ac:dyDescent="0.2">
      <c r="A86" s="68" t="s">
        <v>1259</v>
      </c>
      <c r="B86" s="105">
        <v>2321</v>
      </c>
      <c r="C86" s="105">
        <v>839</v>
      </c>
      <c r="D86" s="4">
        <v>0</v>
      </c>
      <c r="E86" s="359">
        <v>350000</v>
      </c>
      <c r="F86" s="191">
        <v>344907</v>
      </c>
      <c r="G86" s="13"/>
    </row>
    <row r="87" spans="1:10" x14ac:dyDescent="0.2">
      <c r="A87" s="68" t="s">
        <v>1260</v>
      </c>
      <c r="B87" s="105">
        <v>2341</v>
      </c>
      <c r="C87" s="105">
        <v>829</v>
      </c>
      <c r="D87" s="4">
        <v>700000</v>
      </c>
      <c r="E87" s="359">
        <v>700000</v>
      </c>
      <c r="F87" s="191">
        <v>0</v>
      </c>
      <c r="G87" s="13"/>
    </row>
    <row r="88" spans="1:10" x14ac:dyDescent="0.2">
      <c r="A88" s="68" t="s">
        <v>1261</v>
      </c>
      <c r="B88" s="105">
        <v>3111</v>
      </c>
      <c r="C88" s="105">
        <v>310</v>
      </c>
      <c r="D88" s="4">
        <v>0</v>
      </c>
      <c r="E88" s="359">
        <v>100000</v>
      </c>
      <c r="F88" s="191">
        <v>96280</v>
      </c>
      <c r="G88" s="13"/>
    </row>
    <row r="89" spans="1:10" x14ac:dyDescent="0.2">
      <c r="A89" s="68" t="s">
        <v>1262</v>
      </c>
      <c r="B89" s="105">
        <v>3111</v>
      </c>
      <c r="C89" s="105">
        <v>831</v>
      </c>
      <c r="D89" s="341">
        <v>555000</v>
      </c>
      <c r="E89" s="362">
        <v>333000</v>
      </c>
      <c r="F89" s="191">
        <v>244084</v>
      </c>
      <c r="G89" s="13"/>
      <c r="H89" t="s">
        <v>1265</v>
      </c>
      <c r="J89" t="s">
        <v>1330</v>
      </c>
    </row>
    <row r="90" spans="1:10" x14ac:dyDescent="0.2">
      <c r="A90" s="68" t="s">
        <v>1263</v>
      </c>
      <c r="B90" s="105">
        <v>3113</v>
      </c>
      <c r="C90" s="105">
        <v>20</v>
      </c>
      <c r="D90" s="341">
        <v>0</v>
      </c>
      <c r="E90" s="362">
        <v>240000</v>
      </c>
      <c r="F90" s="191">
        <v>224154</v>
      </c>
      <c r="G90" s="13"/>
      <c r="H90" t="s">
        <v>1264</v>
      </c>
      <c r="J90" t="s">
        <v>1331</v>
      </c>
    </row>
    <row r="91" spans="1:10" x14ac:dyDescent="0.2">
      <c r="A91" s="68" t="s">
        <v>1268</v>
      </c>
      <c r="B91" s="105">
        <v>3113</v>
      </c>
      <c r="C91" s="105">
        <v>47</v>
      </c>
      <c r="D91" s="341">
        <v>0</v>
      </c>
      <c r="E91" s="362">
        <v>75000</v>
      </c>
      <c r="F91" s="191">
        <v>72721</v>
      </c>
      <c r="G91" s="13"/>
      <c r="H91" t="s">
        <v>1266</v>
      </c>
    </row>
    <row r="92" spans="1:10" x14ac:dyDescent="0.2">
      <c r="A92" s="68" t="s">
        <v>1267</v>
      </c>
      <c r="B92" s="105">
        <v>3113</v>
      </c>
      <c r="C92" s="105">
        <v>832</v>
      </c>
      <c r="D92" s="341">
        <v>140000</v>
      </c>
      <c r="E92" s="362">
        <v>140000</v>
      </c>
      <c r="F92" s="191">
        <v>145805</v>
      </c>
      <c r="G92" s="13"/>
    </row>
    <row r="93" spans="1:10" x14ac:dyDescent="0.2">
      <c r="A93" s="68" t="s">
        <v>1276</v>
      </c>
      <c r="B93" s="105">
        <v>3113</v>
      </c>
      <c r="C93" s="105">
        <v>241</v>
      </c>
      <c r="D93" s="341">
        <v>0</v>
      </c>
      <c r="E93" s="362">
        <v>103000</v>
      </c>
      <c r="F93" s="191">
        <v>103652.23</v>
      </c>
      <c r="G93" s="13"/>
    </row>
    <row r="94" spans="1:10" x14ac:dyDescent="0.2">
      <c r="A94" s="68" t="s">
        <v>1269</v>
      </c>
      <c r="B94" s="105">
        <v>3113</v>
      </c>
      <c r="C94" s="105">
        <v>241</v>
      </c>
      <c r="D94" s="4">
        <v>0</v>
      </c>
      <c r="E94" s="362">
        <v>220000</v>
      </c>
      <c r="F94" s="191">
        <v>215216</v>
      </c>
      <c r="G94" s="13"/>
      <c r="H94" t="s">
        <v>1320</v>
      </c>
      <c r="J94" t="s">
        <v>1331</v>
      </c>
    </row>
    <row r="95" spans="1:10" x14ac:dyDescent="0.2">
      <c r="A95" s="68" t="s">
        <v>1321</v>
      </c>
      <c r="B95" s="105">
        <v>3113</v>
      </c>
      <c r="C95" s="105">
        <v>744</v>
      </c>
      <c r="D95" s="4">
        <v>0</v>
      </c>
      <c r="E95" s="359">
        <v>106940</v>
      </c>
      <c r="F95" s="191">
        <v>77043.45</v>
      </c>
      <c r="G95" s="13"/>
    </row>
    <row r="96" spans="1:10" x14ac:dyDescent="0.2">
      <c r="A96" s="68" t="s">
        <v>1323</v>
      </c>
      <c r="B96" s="105">
        <v>3113</v>
      </c>
      <c r="C96" s="105">
        <v>857</v>
      </c>
      <c r="D96" s="4">
        <v>0</v>
      </c>
      <c r="E96" s="359">
        <v>30000</v>
      </c>
      <c r="F96" s="191">
        <v>0</v>
      </c>
      <c r="G96" s="13"/>
      <c r="H96" t="s">
        <v>1332</v>
      </c>
    </row>
    <row r="97" spans="1:7" x14ac:dyDescent="0.2">
      <c r="A97" s="68" t="s">
        <v>1345</v>
      </c>
      <c r="B97" s="105">
        <v>3326</v>
      </c>
      <c r="C97" s="105">
        <v>864</v>
      </c>
      <c r="D97" s="4">
        <v>0</v>
      </c>
      <c r="E97" s="359">
        <v>80000</v>
      </c>
      <c r="F97" s="191">
        <v>78000</v>
      </c>
      <c r="G97" s="13"/>
    </row>
    <row r="98" spans="1:7" x14ac:dyDescent="0.2">
      <c r="A98" s="68" t="s">
        <v>1270</v>
      </c>
      <c r="B98" s="105">
        <v>3341</v>
      </c>
      <c r="C98" s="105">
        <v>64</v>
      </c>
      <c r="D98" s="4">
        <v>60000</v>
      </c>
      <c r="E98" s="359">
        <v>60000</v>
      </c>
      <c r="F98" s="191">
        <v>0</v>
      </c>
      <c r="G98" s="13"/>
    </row>
    <row r="99" spans="1:7" x14ac:dyDescent="0.2">
      <c r="A99" s="68" t="s">
        <v>1271</v>
      </c>
      <c r="B99" s="105">
        <v>3392</v>
      </c>
      <c r="C99" s="105">
        <v>304</v>
      </c>
      <c r="D99" s="4">
        <v>0</v>
      </c>
      <c r="E99" s="359">
        <v>350000</v>
      </c>
      <c r="F99" s="191">
        <v>0</v>
      </c>
      <c r="G99" s="13"/>
    </row>
    <row r="100" spans="1:7" x14ac:dyDescent="0.2">
      <c r="A100" s="68" t="s">
        <v>1272</v>
      </c>
      <c r="B100" s="105">
        <v>3392</v>
      </c>
      <c r="C100" s="105">
        <v>307</v>
      </c>
      <c r="D100" s="4">
        <v>0</v>
      </c>
      <c r="E100" s="359">
        <v>0</v>
      </c>
      <c r="F100" s="191">
        <v>48279</v>
      </c>
      <c r="G100" s="13"/>
    </row>
    <row r="101" spans="1:7" x14ac:dyDescent="0.2">
      <c r="A101" s="68" t="s">
        <v>1273</v>
      </c>
      <c r="B101" s="105">
        <v>3392</v>
      </c>
      <c r="C101" s="105">
        <v>824</v>
      </c>
      <c r="D101" s="4">
        <v>300000</v>
      </c>
      <c r="E101" s="359">
        <v>300000</v>
      </c>
      <c r="F101" s="191">
        <v>61961.68</v>
      </c>
      <c r="G101" s="13"/>
    </row>
    <row r="102" spans="1:7" x14ac:dyDescent="0.2">
      <c r="A102" s="68" t="s">
        <v>1274</v>
      </c>
      <c r="B102" s="105">
        <v>3392</v>
      </c>
      <c r="C102" s="105">
        <v>779</v>
      </c>
      <c r="D102" s="4">
        <v>0</v>
      </c>
      <c r="E102" s="359">
        <v>2200000</v>
      </c>
      <c r="F102" s="191">
        <v>2195456.2799999998</v>
      </c>
      <c r="G102" s="13"/>
    </row>
    <row r="103" spans="1:7" x14ac:dyDescent="0.2">
      <c r="A103" s="68" t="s">
        <v>1275</v>
      </c>
      <c r="B103" s="105">
        <v>3392</v>
      </c>
      <c r="C103" s="105">
        <v>833</v>
      </c>
      <c r="D103" s="4">
        <v>1200000</v>
      </c>
      <c r="E103" s="359">
        <v>1200000</v>
      </c>
      <c r="F103" s="191">
        <v>0</v>
      </c>
      <c r="G103" s="13"/>
    </row>
    <row r="104" spans="1:7" x14ac:dyDescent="0.2">
      <c r="A104" s="68" t="s">
        <v>1277</v>
      </c>
      <c r="B104" s="105">
        <v>3412</v>
      </c>
      <c r="C104" s="105">
        <v>209</v>
      </c>
      <c r="D104" s="4">
        <v>0</v>
      </c>
      <c r="E104" s="359">
        <v>3800000</v>
      </c>
      <c r="F104" s="191">
        <v>3630000</v>
      </c>
      <c r="G104" s="13"/>
    </row>
    <row r="105" spans="1:7" x14ac:dyDescent="0.2">
      <c r="A105" s="68" t="s">
        <v>1278</v>
      </c>
      <c r="B105" s="105">
        <v>3412</v>
      </c>
      <c r="C105" s="105">
        <v>209</v>
      </c>
      <c r="D105" s="4">
        <v>250000</v>
      </c>
      <c r="E105" s="359">
        <v>250000</v>
      </c>
      <c r="F105" s="191">
        <v>219736</v>
      </c>
      <c r="G105" s="13"/>
    </row>
    <row r="106" spans="1:7" x14ac:dyDescent="0.2">
      <c r="A106" s="68" t="s">
        <v>1279</v>
      </c>
      <c r="B106" s="105">
        <v>3412</v>
      </c>
      <c r="C106" s="105">
        <v>834</v>
      </c>
      <c r="D106" s="4">
        <v>1700000</v>
      </c>
      <c r="E106" s="359">
        <v>3700000</v>
      </c>
      <c r="F106" s="191">
        <v>72358</v>
      </c>
      <c r="G106" s="13"/>
    </row>
    <row r="107" spans="1:7" x14ac:dyDescent="0.2">
      <c r="A107" s="68" t="s">
        <v>1280</v>
      </c>
      <c r="B107" s="105">
        <v>3412</v>
      </c>
      <c r="C107" s="105">
        <v>836</v>
      </c>
      <c r="D107" s="4">
        <v>0</v>
      </c>
      <c r="E107" s="359">
        <v>3600000</v>
      </c>
      <c r="F107" s="191">
        <v>57354</v>
      </c>
      <c r="G107" s="13"/>
    </row>
    <row r="108" spans="1:7" x14ac:dyDescent="0.2">
      <c r="A108" s="68" t="s">
        <v>1281</v>
      </c>
      <c r="B108" s="105">
        <v>3412</v>
      </c>
      <c r="C108" s="105">
        <v>706</v>
      </c>
      <c r="D108" s="4">
        <v>250000</v>
      </c>
      <c r="E108" s="359">
        <v>250000</v>
      </c>
      <c r="F108" s="191">
        <v>226053</v>
      </c>
      <c r="G108" s="13"/>
    </row>
    <row r="109" spans="1:7" x14ac:dyDescent="0.2">
      <c r="A109" s="68" t="s">
        <v>1282</v>
      </c>
      <c r="B109" s="105">
        <v>3412</v>
      </c>
      <c r="C109" s="105">
        <v>847</v>
      </c>
      <c r="D109" s="4">
        <v>0</v>
      </c>
      <c r="E109" s="359">
        <v>260420</v>
      </c>
      <c r="F109" s="191">
        <v>244701.93</v>
      </c>
      <c r="G109" s="13"/>
    </row>
    <row r="110" spans="1:7" x14ac:dyDescent="0.2">
      <c r="A110" s="68" t="s">
        <v>1283</v>
      </c>
      <c r="B110" s="105">
        <v>3412</v>
      </c>
      <c r="C110" s="105">
        <v>845</v>
      </c>
      <c r="D110" s="4">
        <v>0</v>
      </c>
      <c r="E110" s="359">
        <v>679361</v>
      </c>
      <c r="F110" s="191">
        <v>218498.17</v>
      </c>
      <c r="G110" s="13"/>
    </row>
    <row r="111" spans="1:7" x14ac:dyDescent="0.2">
      <c r="A111" s="68" t="s">
        <v>1284</v>
      </c>
      <c r="B111" s="105">
        <v>3412</v>
      </c>
      <c r="C111" s="105">
        <v>837</v>
      </c>
      <c r="D111" s="4">
        <v>0</v>
      </c>
      <c r="E111" s="359">
        <v>300000</v>
      </c>
      <c r="F111" s="191">
        <v>96195</v>
      </c>
      <c r="G111" s="13"/>
    </row>
    <row r="112" spans="1:7" x14ac:dyDescent="0.2">
      <c r="A112" s="68" t="s">
        <v>1285</v>
      </c>
      <c r="B112" s="105">
        <v>3412</v>
      </c>
      <c r="C112" s="105">
        <v>805</v>
      </c>
      <c r="D112" s="4">
        <v>0</v>
      </c>
      <c r="E112" s="359">
        <v>2050000</v>
      </c>
      <c r="F112" s="191">
        <v>1957323</v>
      </c>
      <c r="G112" s="13"/>
    </row>
    <row r="113" spans="1:8" x14ac:dyDescent="0.2">
      <c r="A113" s="68" t="s">
        <v>1286</v>
      </c>
      <c r="B113" s="105">
        <v>3412</v>
      </c>
      <c r="C113" s="105">
        <v>735</v>
      </c>
      <c r="D113" s="4">
        <v>0</v>
      </c>
      <c r="E113" s="359">
        <v>1000000</v>
      </c>
      <c r="F113" s="191">
        <v>0</v>
      </c>
      <c r="G113" s="13"/>
    </row>
    <row r="114" spans="1:8" x14ac:dyDescent="0.2">
      <c r="A114" s="68" t="s">
        <v>1287</v>
      </c>
      <c r="B114" s="105">
        <v>3412</v>
      </c>
      <c r="C114" s="105">
        <v>307</v>
      </c>
      <c r="D114" s="4">
        <v>0</v>
      </c>
      <c r="E114" s="359">
        <v>90000</v>
      </c>
      <c r="F114" s="191">
        <v>78000</v>
      </c>
      <c r="G114" s="13"/>
    </row>
    <row r="115" spans="1:8" x14ac:dyDescent="0.2">
      <c r="A115" s="68" t="s">
        <v>1288</v>
      </c>
      <c r="B115" s="105">
        <v>3412</v>
      </c>
      <c r="C115" s="105">
        <v>690</v>
      </c>
      <c r="D115" s="4">
        <v>0</v>
      </c>
      <c r="E115" s="359">
        <v>70000</v>
      </c>
      <c r="F115" s="191">
        <v>29287</v>
      </c>
      <c r="G115" s="13"/>
    </row>
    <row r="116" spans="1:8" x14ac:dyDescent="0.2">
      <c r="A116" s="68" t="s">
        <v>1289</v>
      </c>
      <c r="B116" s="105">
        <v>3412</v>
      </c>
      <c r="C116" s="105">
        <v>734</v>
      </c>
      <c r="D116" s="4">
        <v>0</v>
      </c>
      <c r="E116" s="359">
        <v>100000</v>
      </c>
      <c r="F116" s="191">
        <v>0</v>
      </c>
      <c r="G116" s="13"/>
    </row>
    <row r="117" spans="1:8" x14ac:dyDescent="0.2">
      <c r="A117" s="68" t="s">
        <v>1290</v>
      </c>
      <c r="B117" s="105">
        <v>3412</v>
      </c>
      <c r="C117" s="105">
        <v>307</v>
      </c>
      <c r="D117" s="4">
        <v>0</v>
      </c>
      <c r="E117" s="362">
        <v>0</v>
      </c>
      <c r="F117" s="191">
        <v>158703</v>
      </c>
      <c r="G117" s="13"/>
      <c r="H117" t="s">
        <v>1333</v>
      </c>
    </row>
    <row r="118" spans="1:8" x14ac:dyDescent="0.2">
      <c r="A118" s="68" t="s">
        <v>1291</v>
      </c>
      <c r="B118" s="105">
        <v>3421</v>
      </c>
      <c r="C118" s="105"/>
      <c r="D118" s="4">
        <v>450000</v>
      </c>
      <c r="E118" s="359">
        <v>450000</v>
      </c>
      <c r="F118" s="191">
        <v>450000</v>
      </c>
      <c r="G118" s="13"/>
    </row>
    <row r="119" spans="1:8" x14ac:dyDescent="0.2">
      <c r="A119" s="68" t="s">
        <v>1324</v>
      </c>
      <c r="B119" s="105">
        <v>3421</v>
      </c>
      <c r="C119" s="105">
        <v>809</v>
      </c>
      <c r="D119" s="4">
        <v>1100000</v>
      </c>
      <c r="E119" s="359">
        <v>0</v>
      </c>
      <c r="F119" s="191">
        <v>0</v>
      </c>
      <c r="G119" s="13"/>
    </row>
    <row r="120" spans="1:8" x14ac:dyDescent="0.2">
      <c r="A120" s="68" t="s">
        <v>1292</v>
      </c>
      <c r="B120" s="105">
        <v>3631</v>
      </c>
      <c r="C120" s="105">
        <v>307</v>
      </c>
      <c r="D120" s="4">
        <v>0</v>
      </c>
      <c r="E120" s="359">
        <v>150000</v>
      </c>
      <c r="F120" s="191">
        <v>0</v>
      </c>
      <c r="G120" s="13"/>
    </row>
    <row r="121" spans="1:8" x14ac:dyDescent="0.2">
      <c r="A121" s="68" t="s">
        <v>1293</v>
      </c>
      <c r="B121" s="105">
        <v>3631</v>
      </c>
      <c r="C121" s="105">
        <v>846</v>
      </c>
      <c r="D121" s="4">
        <v>0</v>
      </c>
      <c r="E121" s="359">
        <v>299000</v>
      </c>
      <c r="F121" s="191">
        <v>300795</v>
      </c>
      <c r="G121" s="13"/>
    </row>
    <row r="122" spans="1:8" x14ac:dyDescent="0.2">
      <c r="A122" s="68" t="s">
        <v>1294</v>
      </c>
      <c r="B122" s="105">
        <v>3631</v>
      </c>
      <c r="C122" s="105">
        <v>851</v>
      </c>
      <c r="D122" s="4">
        <v>0</v>
      </c>
      <c r="E122" s="359">
        <v>370000</v>
      </c>
      <c r="F122" s="191">
        <v>60000</v>
      </c>
      <c r="G122" s="13"/>
    </row>
    <row r="123" spans="1:8" x14ac:dyDescent="0.2">
      <c r="A123" s="68" t="s">
        <v>1295</v>
      </c>
      <c r="B123" s="105">
        <v>3631</v>
      </c>
      <c r="C123" s="105">
        <v>852</v>
      </c>
      <c r="D123" s="4">
        <v>0</v>
      </c>
      <c r="E123" s="359">
        <v>30000</v>
      </c>
      <c r="F123" s="191">
        <v>30000</v>
      </c>
      <c r="G123" s="13"/>
    </row>
    <row r="124" spans="1:8" x14ac:dyDescent="0.2">
      <c r="A124" s="68" t="s">
        <v>1296</v>
      </c>
      <c r="B124" s="105">
        <v>3632</v>
      </c>
      <c r="C124" s="105">
        <v>773</v>
      </c>
      <c r="D124" s="4">
        <v>0</v>
      </c>
      <c r="E124" s="359">
        <v>34000</v>
      </c>
      <c r="F124" s="191">
        <v>33880</v>
      </c>
      <c r="G124" s="13"/>
    </row>
    <row r="125" spans="1:8" x14ac:dyDescent="0.2">
      <c r="A125" s="68" t="s">
        <v>1297</v>
      </c>
      <c r="B125" s="105">
        <v>3632</v>
      </c>
      <c r="C125" s="105">
        <v>773</v>
      </c>
      <c r="D125" s="4">
        <v>0</v>
      </c>
      <c r="E125" s="359">
        <v>15936900</v>
      </c>
      <c r="F125" s="191">
        <v>606694</v>
      </c>
      <c r="G125" s="13"/>
    </row>
    <row r="126" spans="1:8" x14ac:dyDescent="0.2">
      <c r="A126" s="68" t="s">
        <v>1171</v>
      </c>
      <c r="B126" s="105">
        <v>3635</v>
      </c>
      <c r="C126" s="105">
        <v>784</v>
      </c>
      <c r="D126" s="4">
        <v>1150000</v>
      </c>
      <c r="E126" s="359">
        <v>1966750</v>
      </c>
      <c r="F126" s="191">
        <v>7260</v>
      </c>
      <c r="G126" s="13">
        <v>816750</v>
      </c>
    </row>
    <row r="127" spans="1:8" x14ac:dyDescent="0.2">
      <c r="A127" s="68" t="s">
        <v>1298</v>
      </c>
      <c r="B127" s="105">
        <v>3639</v>
      </c>
      <c r="C127" s="105"/>
      <c r="D127" s="4">
        <v>0</v>
      </c>
      <c r="E127" s="359">
        <v>0</v>
      </c>
      <c r="F127" s="191">
        <v>1000</v>
      </c>
      <c r="G127" s="13"/>
    </row>
    <row r="128" spans="1:8" x14ac:dyDescent="0.2">
      <c r="A128" s="68" t="s">
        <v>1299</v>
      </c>
      <c r="B128" s="105">
        <v>3639</v>
      </c>
      <c r="C128" s="105"/>
      <c r="D128" s="4">
        <v>1000000</v>
      </c>
      <c r="E128" s="359">
        <v>7463967</v>
      </c>
      <c r="F128" s="191">
        <v>6727788.5999999996</v>
      </c>
      <c r="G128" s="13"/>
    </row>
    <row r="129" spans="1:7" x14ac:dyDescent="0.2">
      <c r="A129" s="68" t="s">
        <v>1300</v>
      </c>
      <c r="B129" s="105">
        <v>3639</v>
      </c>
      <c r="C129" s="105">
        <v>307</v>
      </c>
      <c r="D129" s="4">
        <v>0</v>
      </c>
      <c r="E129" s="359">
        <v>400000</v>
      </c>
      <c r="F129" s="191">
        <v>0</v>
      </c>
      <c r="G129" s="13"/>
    </row>
    <row r="130" spans="1:7" x14ac:dyDescent="0.2">
      <c r="A130" s="68" t="s">
        <v>1301</v>
      </c>
      <c r="B130" s="105">
        <v>3639</v>
      </c>
      <c r="C130" s="105">
        <v>310</v>
      </c>
      <c r="D130" s="4">
        <v>0</v>
      </c>
      <c r="E130" s="359">
        <v>80000</v>
      </c>
      <c r="F130" s="191">
        <v>2541</v>
      </c>
      <c r="G130" s="13"/>
    </row>
    <row r="131" spans="1:7" x14ac:dyDescent="0.2">
      <c r="A131" s="68" t="s">
        <v>1302</v>
      </c>
      <c r="B131" s="105">
        <v>3639</v>
      </c>
      <c r="C131" s="105">
        <v>480</v>
      </c>
      <c r="D131" s="4">
        <v>300000</v>
      </c>
      <c r="E131" s="359">
        <v>717629</v>
      </c>
      <c r="F131" s="191">
        <v>110832</v>
      </c>
      <c r="G131" s="13"/>
    </row>
    <row r="132" spans="1:7" x14ac:dyDescent="0.2">
      <c r="A132" s="68" t="s">
        <v>1303</v>
      </c>
      <c r="B132" s="105">
        <v>3639</v>
      </c>
      <c r="C132" s="105">
        <v>725</v>
      </c>
      <c r="D132" s="4">
        <v>0</v>
      </c>
      <c r="E132" s="359">
        <v>210033</v>
      </c>
      <c r="F132" s="191">
        <v>101553</v>
      </c>
      <c r="G132" s="13"/>
    </row>
    <row r="133" spans="1:7" x14ac:dyDescent="0.2">
      <c r="A133" s="68" t="s">
        <v>1304</v>
      </c>
      <c r="B133" s="105">
        <v>3745.2221</v>
      </c>
      <c r="C133" s="105">
        <v>307</v>
      </c>
      <c r="D133" s="4">
        <v>0</v>
      </c>
      <c r="E133" s="359">
        <v>100000</v>
      </c>
      <c r="F133" s="191">
        <v>83359</v>
      </c>
      <c r="G133" s="13"/>
    </row>
    <row r="134" spans="1:7" x14ac:dyDescent="0.2">
      <c r="A134" s="68" t="s">
        <v>1312</v>
      </c>
      <c r="B134" s="105">
        <v>4351</v>
      </c>
      <c r="C134" s="105">
        <v>66</v>
      </c>
      <c r="D134" s="4">
        <v>0</v>
      </c>
      <c r="E134" s="359">
        <v>380000</v>
      </c>
      <c r="F134" s="191">
        <v>380000</v>
      </c>
      <c r="G134" s="403">
        <v>380000</v>
      </c>
    </row>
    <row r="135" spans="1:7" x14ac:dyDescent="0.2">
      <c r="A135" s="68" t="s">
        <v>1305</v>
      </c>
      <c r="B135" s="105">
        <v>4351</v>
      </c>
      <c r="C135" s="105">
        <v>835</v>
      </c>
      <c r="D135" s="4">
        <v>816000</v>
      </c>
      <c r="E135" s="359">
        <v>1116000</v>
      </c>
      <c r="F135" s="191">
        <v>0</v>
      </c>
      <c r="G135" s="13"/>
    </row>
    <row r="136" spans="1:7" x14ac:dyDescent="0.2">
      <c r="A136" s="68" t="s">
        <v>1306</v>
      </c>
      <c r="B136" s="105">
        <v>5311</v>
      </c>
      <c r="C136" s="105">
        <v>4</v>
      </c>
      <c r="D136" s="4">
        <v>900000</v>
      </c>
      <c r="E136" s="359">
        <v>900000</v>
      </c>
      <c r="F136" s="191">
        <v>0</v>
      </c>
      <c r="G136" s="13"/>
    </row>
    <row r="137" spans="1:7" x14ac:dyDescent="0.2">
      <c r="A137" s="68" t="s">
        <v>1307</v>
      </c>
      <c r="B137" s="105">
        <v>5311</v>
      </c>
      <c r="C137" s="105">
        <v>4</v>
      </c>
      <c r="D137" s="4">
        <v>0</v>
      </c>
      <c r="E137" s="359">
        <v>0</v>
      </c>
      <c r="F137" s="191">
        <v>81912</v>
      </c>
      <c r="G137" s="13"/>
    </row>
    <row r="138" spans="1:7" x14ac:dyDescent="0.2">
      <c r="A138" s="68" t="s">
        <v>1308</v>
      </c>
      <c r="B138" s="105">
        <v>5399</v>
      </c>
      <c r="C138" s="105">
        <v>853</v>
      </c>
      <c r="D138" s="4">
        <v>600000</v>
      </c>
      <c r="E138" s="359">
        <v>950000</v>
      </c>
      <c r="F138" s="191">
        <v>431038</v>
      </c>
      <c r="G138" s="403">
        <v>350000</v>
      </c>
    </row>
    <row r="139" spans="1:7" x14ac:dyDescent="0.2">
      <c r="A139" s="68" t="s">
        <v>1309</v>
      </c>
      <c r="B139" s="105">
        <v>5512</v>
      </c>
      <c r="C139" s="105">
        <v>70</v>
      </c>
      <c r="D139" s="4">
        <v>0</v>
      </c>
      <c r="E139" s="359">
        <v>0</v>
      </c>
      <c r="F139" s="191">
        <v>58685</v>
      </c>
      <c r="G139" s="13"/>
    </row>
    <row r="140" spans="1:7" x14ac:dyDescent="0.2">
      <c r="A140" s="68" t="s">
        <v>1310</v>
      </c>
      <c r="B140" s="105">
        <v>5512</v>
      </c>
      <c r="C140" s="105">
        <v>763</v>
      </c>
      <c r="D140" s="4">
        <v>0</v>
      </c>
      <c r="E140" s="359">
        <v>12456440</v>
      </c>
      <c r="F140" s="191">
        <v>43560</v>
      </c>
      <c r="G140" s="13"/>
    </row>
    <row r="141" spans="1:7" x14ac:dyDescent="0.2">
      <c r="A141" s="68" t="s">
        <v>1311</v>
      </c>
      <c r="B141" s="105">
        <v>5512</v>
      </c>
      <c r="C141" s="105">
        <v>841</v>
      </c>
      <c r="D141" s="4">
        <v>0</v>
      </c>
      <c r="E141" s="359">
        <v>3629350</v>
      </c>
      <c r="F141" s="191">
        <v>3456002</v>
      </c>
      <c r="G141" s="403">
        <v>3283201.9</v>
      </c>
    </row>
    <row r="142" spans="1:7" x14ac:dyDescent="0.2">
      <c r="A142" s="68" t="s">
        <v>1313</v>
      </c>
      <c r="B142" s="105">
        <v>5512</v>
      </c>
      <c r="C142" s="105">
        <v>855</v>
      </c>
      <c r="D142" s="4">
        <v>0</v>
      </c>
      <c r="E142" s="359">
        <v>105000</v>
      </c>
      <c r="F142" s="191">
        <v>71500</v>
      </c>
      <c r="G142" s="403">
        <v>35000</v>
      </c>
    </row>
    <row r="143" spans="1:7" x14ac:dyDescent="0.2">
      <c r="A143" s="68" t="s">
        <v>1314</v>
      </c>
      <c r="B143" s="105">
        <v>5512</v>
      </c>
      <c r="C143" s="105">
        <v>827</v>
      </c>
      <c r="D143" s="4">
        <v>1520000</v>
      </c>
      <c r="E143" s="359">
        <v>1520000</v>
      </c>
      <c r="F143" s="191">
        <v>896287</v>
      </c>
      <c r="G143" s="13"/>
    </row>
    <row r="144" spans="1:7" x14ac:dyDescent="0.2">
      <c r="A144" s="68" t="s">
        <v>1315</v>
      </c>
      <c r="B144" s="105">
        <v>6171</v>
      </c>
      <c r="C144" s="105">
        <v>2</v>
      </c>
      <c r="D144" s="4">
        <v>0</v>
      </c>
      <c r="E144" s="359">
        <v>0</v>
      </c>
      <c r="F144" s="191">
        <v>37206.730000000003</v>
      </c>
      <c r="G144" s="13"/>
    </row>
    <row r="145" spans="1:7" x14ac:dyDescent="0.2">
      <c r="A145" s="68" t="s">
        <v>1316</v>
      </c>
      <c r="B145" s="105">
        <v>6171</v>
      </c>
      <c r="C145" s="105">
        <v>4</v>
      </c>
      <c r="D145" s="4">
        <v>0</v>
      </c>
      <c r="E145" s="359">
        <v>0</v>
      </c>
      <c r="F145" s="191">
        <v>67500</v>
      </c>
      <c r="G145" s="13"/>
    </row>
    <row r="146" spans="1:7" x14ac:dyDescent="0.2">
      <c r="A146" s="68" t="s">
        <v>1053</v>
      </c>
      <c r="B146" s="105">
        <v>6171</v>
      </c>
      <c r="C146" s="105">
        <v>4</v>
      </c>
      <c r="D146" s="4">
        <v>120000</v>
      </c>
      <c r="E146" s="359">
        <v>120000</v>
      </c>
      <c r="F146" s="191">
        <v>110352</v>
      </c>
      <c r="G146" s="13"/>
    </row>
    <row r="147" spans="1:7" x14ac:dyDescent="0.2">
      <c r="A147" s="68" t="s">
        <v>1209</v>
      </c>
      <c r="B147" s="105">
        <v>6171</v>
      </c>
      <c r="C147" s="105">
        <v>4</v>
      </c>
      <c r="D147" s="4">
        <v>300000</v>
      </c>
      <c r="E147" s="359">
        <v>320000</v>
      </c>
      <c r="F147" s="191">
        <v>272492</v>
      </c>
      <c r="G147" s="13"/>
    </row>
    <row r="148" spans="1:7" x14ac:dyDescent="0.2">
      <c r="A148" s="68" t="s">
        <v>1237</v>
      </c>
      <c r="B148" s="105">
        <v>6171</v>
      </c>
      <c r="C148" s="105">
        <v>813</v>
      </c>
      <c r="D148" s="4">
        <v>5000000</v>
      </c>
      <c r="E148" s="359">
        <v>5000000</v>
      </c>
      <c r="F148" s="191">
        <v>4982490</v>
      </c>
      <c r="G148" s="13"/>
    </row>
    <row r="149" spans="1:7" x14ac:dyDescent="0.2">
      <c r="A149" s="68" t="s">
        <v>1317</v>
      </c>
      <c r="B149" s="105">
        <v>6171</v>
      </c>
      <c r="C149" s="105">
        <v>816</v>
      </c>
      <c r="D149" s="4">
        <v>0</v>
      </c>
      <c r="E149" s="359">
        <v>229900</v>
      </c>
      <c r="F149" s="191">
        <v>0</v>
      </c>
      <c r="G149" s="13"/>
    </row>
    <row r="150" spans="1:7" x14ac:dyDescent="0.2">
      <c r="A150" s="68" t="s">
        <v>1318</v>
      </c>
      <c r="B150" s="105">
        <v>6171</v>
      </c>
      <c r="C150" s="105">
        <v>821</v>
      </c>
      <c r="D150" s="4">
        <v>0</v>
      </c>
      <c r="E150" s="359">
        <v>674800</v>
      </c>
      <c r="F150" s="191">
        <v>674800</v>
      </c>
      <c r="G150" s="403">
        <v>250000</v>
      </c>
    </row>
    <row r="151" spans="1:7" ht="13.5" thickBot="1" x14ac:dyDescent="0.25">
      <c r="A151" s="68"/>
      <c r="B151" s="105"/>
      <c r="C151" s="105"/>
      <c r="D151" s="4"/>
      <c r="E151" s="359"/>
      <c r="F151" s="414"/>
      <c r="G151" s="387"/>
    </row>
    <row r="152" spans="1:7" ht="13.5" thickBot="1" x14ac:dyDescent="0.25">
      <c r="A152" s="202" t="s">
        <v>1191</v>
      </c>
      <c r="B152" s="203"/>
      <c r="C152" s="203"/>
      <c r="D152" s="376">
        <f>SUM(D8+D9+D10+D19+D20+D21+D22+D28+D35+D43+D50+D51+D52+D53+D54+D55+D56+D57+D58+D59+D60+D65+D66+D67+D68+D69+D70+D71+D72+D73+D74+D75+D76+D77+D78+D79+D80+D81+D82+D83+D84+D85+D86+D87+D88+D89+D90+D91+D92+D93+D94+D95+D96+D97+D98+D99+D100+D101+D102+D103+D104+D105+D106+D107+D108+D109+D110+D111+D112+D113+D114+D115+D116+D117+D118+D119+D120+D121+D122+D123+D124+D125+D126+D127+D128+D129+D130+D131+D132+D133+D134+D135+D136+D137+D138+D139+D140+D141+D142+D143+D144+D145+D146+D147+D148+D149+D150)</f>
        <v>40495000</v>
      </c>
      <c r="E152" s="376">
        <f>SUM(E8+E9+E10+E19+E20+E21+E22+E28+E35+E43+E50+E51+E52+E53+E54+E55+E56+E57+E58+E59+E60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150)</f>
        <v>129538950</v>
      </c>
      <c r="F152" s="376">
        <f>SUM(F8+F9+F10+F19+F20+F21+F22+F28+F35+F43+F50+F51+F52+F53+F54+F55+F56+F57+F58+F59+F60+F65+F66+F67+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150)</f>
        <v>62561200.82</v>
      </c>
      <c r="G152" s="376">
        <f>SUM(G8:G151)</f>
        <v>5114951.9000000004</v>
      </c>
    </row>
    <row r="153" spans="1:7" ht="13.5" thickBot="1" x14ac:dyDescent="0.25">
      <c r="A153" s="260"/>
      <c r="B153" s="261"/>
      <c r="C153" s="261"/>
      <c r="D153" s="262"/>
      <c r="E153" s="262"/>
      <c r="F153" s="262"/>
      <c r="G153" s="1"/>
    </row>
    <row r="154" spans="1:7" ht="13.5" thickBot="1" x14ac:dyDescent="0.25">
      <c r="A154" s="315"/>
      <c r="B154" s="327"/>
      <c r="C154" s="394"/>
      <c r="D154" s="323" t="s">
        <v>1216</v>
      </c>
      <c r="E154" s="336" t="s">
        <v>1</v>
      </c>
      <c r="F154" s="315" t="s">
        <v>421</v>
      </c>
      <c r="G154" s="1"/>
    </row>
    <row r="155" spans="1:7" ht="13.5" thickBot="1" x14ac:dyDescent="0.25">
      <c r="A155" s="331" t="s">
        <v>299</v>
      </c>
      <c r="B155" s="328" t="s">
        <v>61</v>
      </c>
      <c r="C155" s="395" t="s">
        <v>1193</v>
      </c>
      <c r="D155" s="324" t="s">
        <v>1189</v>
      </c>
      <c r="E155" s="337" t="s">
        <v>2</v>
      </c>
      <c r="F155" s="316" t="s">
        <v>3</v>
      </c>
      <c r="G155" s="380" t="s">
        <v>5</v>
      </c>
    </row>
    <row r="156" spans="1:7" ht="13.5" thickBot="1" x14ac:dyDescent="0.25">
      <c r="A156" s="316"/>
      <c r="B156" s="329"/>
      <c r="C156" s="396"/>
      <c r="D156" s="325" t="s">
        <v>567</v>
      </c>
      <c r="E156" s="377" t="s">
        <v>567</v>
      </c>
      <c r="F156" s="316" t="s">
        <v>567</v>
      </c>
      <c r="G156" s="381" t="s">
        <v>567</v>
      </c>
    </row>
    <row r="157" spans="1:7" x14ac:dyDescent="0.2">
      <c r="A157" s="66" t="s">
        <v>402</v>
      </c>
      <c r="B157" s="104">
        <v>2212</v>
      </c>
      <c r="C157" s="104"/>
      <c r="D157" s="3">
        <v>5628000</v>
      </c>
      <c r="E157" s="358">
        <v>10476000</v>
      </c>
      <c r="F157" s="195">
        <v>2451883.2200000002</v>
      </c>
      <c r="G157" s="13"/>
    </row>
    <row r="158" spans="1:7" x14ac:dyDescent="0.2">
      <c r="A158" s="66" t="s">
        <v>1057</v>
      </c>
      <c r="B158" s="104">
        <v>2219</v>
      </c>
      <c r="C158" s="104"/>
      <c r="D158" s="3">
        <v>0</v>
      </c>
      <c r="E158" s="358">
        <v>3800000</v>
      </c>
      <c r="F158" s="195">
        <v>1069431.04</v>
      </c>
      <c r="G158" s="13"/>
    </row>
    <row r="159" spans="1:7" x14ac:dyDescent="0.2">
      <c r="A159" s="66" t="s">
        <v>1140</v>
      </c>
      <c r="B159" s="104">
        <v>2221</v>
      </c>
      <c r="C159" s="104"/>
      <c r="D159" s="3">
        <v>0</v>
      </c>
      <c r="E159" s="358">
        <v>36000</v>
      </c>
      <c r="F159" s="195">
        <v>15372</v>
      </c>
      <c r="G159" s="13"/>
    </row>
    <row r="160" spans="1:7" x14ac:dyDescent="0.2">
      <c r="A160" s="66" t="s">
        <v>645</v>
      </c>
      <c r="B160" s="104">
        <v>2223</v>
      </c>
      <c r="C160" s="104"/>
      <c r="D160" s="3">
        <v>0</v>
      </c>
      <c r="E160" s="358">
        <v>0</v>
      </c>
      <c r="F160" s="195">
        <v>4069</v>
      </c>
      <c r="G160" s="13"/>
    </row>
    <row r="161" spans="1:7" x14ac:dyDescent="0.2">
      <c r="A161" s="68" t="s">
        <v>1336</v>
      </c>
      <c r="B161" s="105">
        <v>2229</v>
      </c>
      <c r="C161" s="105"/>
      <c r="D161" s="4">
        <v>243000</v>
      </c>
      <c r="E161" s="359">
        <v>243000</v>
      </c>
      <c r="F161" s="191">
        <v>124108.23</v>
      </c>
      <c r="G161" s="13"/>
    </row>
    <row r="162" spans="1:7" x14ac:dyDescent="0.2">
      <c r="A162" s="68" t="s">
        <v>1141</v>
      </c>
      <c r="B162" s="105">
        <v>2321</v>
      </c>
      <c r="C162" s="105"/>
      <c r="D162" s="4">
        <v>0</v>
      </c>
      <c r="E162" s="359">
        <v>50000</v>
      </c>
      <c r="F162" s="191">
        <v>0</v>
      </c>
      <c r="G162" s="13"/>
    </row>
    <row r="163" spans="1:7" x14ac:dyDescent="0.2">
      <c r="A163" s="68" t="s">
        <v>647</v>
      </c>
      <c r="B163" s="105">
        <v>2333</v>
      </c>
      <c r="C163" s="105"/>
      <c r="D163" s="4">
        <v>40000</v>
      </c>
      <c r="E163" s="359">
        <v>130000</v>
      </c>
      <c r="F163" s="191">
        <v>0</v>
      </c>
      <c r="G163" s="13"/>
    </row>
    <row r="164" spans="1:7" x14ac:dyDescent="0.2">
      <c r="A164" s="68" t="s">
        <v>1059</v>
      </c>
      <c r="B164" s="105">
        <v>2341</v>
      </c>
      <c r="C164" s="105"/>
      <c r="D164" s="4">
        <v>150000</v>
      </c>
      <c r="E164" s="359">
        <v>180000</v>
      </c>
      <c r="F164" s="191">
        <v>0</v>
      </c>
      <c r="G164" s="13"/>
    </row>
    <row r="165" spans="1:7" x14ac:dyDescent="0.2">
      <c r="A165" s="68" t="s">
        <v>301</v>
      </c>
      <c r="B165" s="105">
        <v>3111</v>
      </c>
      <c r="C165" s="105"/>
      <c r="D165" s="4">
        <v>2250000</v>
      </c>
      <c r="E165" s="359">
        <v>2860000</v>
      </c>
      <c r="F165" s="191">
        <v>2457144.86</v>
      </c>
      <c r="G165" s="13">
        <v>127000</v>
      </c>
    </row>
    <row r="166" spans="1:7" x14ac:dyDescent="0.2">
      <c r="A166" s="68" t="s">
        <v>302</v>
      </c>
      <c r="B166" s="105">
        <v>3113</v>
      </c>
      <c r="C166" s="105"/>
      <c r="D166" s="4">
        <v>1616000</v>
      </c>
      <c r="E166" s="359">
        <v>2876000</v>
      </c>
      <c r="F166" s="191">
        <v>2878317.37</v>
      </c>
      <c r="G166" s="13"/>
    </row>
    <row r="167" spans="1:7" x14ac:dyDescent="0.2">
      <c r="A167" s="68" t="s">
        <v>986</v>
      </c>
      <c r="B167" s="105">
        <v>3322</v>
      </c>
      <c r="C167" s="105"/>
      <c r="D167" s="4">
        <v>0</v>
      </c>
      <c r="E167" s="359">
        <v>749595</v>
      </c>
      <c r="F167" s="191">
        <v>749595</v>
      </c>
      <c r="G167" s="13">
        <v>350000</v>
      </c>
    </row>
    <row r="168" spans="1:7" x14ac:dyDescent="0.2">
      <c r="A168" s="68" t="s">
        <v>49</v>
      </c>
      <c r="B168" s="105">
        <v>3341</v>
      </c>
      <c r="C168" s="105"/>
      <c r="D168" s="4">
        <v>30000</v>
      </c>
      <c r="E168" s="359">
        <v>60000</v>
      </c>
      <c r="F168" s="191">
        <v>0</v>
      </c>
      <c r="G168" s="13"/>
    </row>
    <row r="169" spans="1:7" x14ac:dyDescent="0.2">
      <c r="A169" s="68" t="s">
        <v>409</v>
      </c>
      <c r="B169" s="105">
        <v>3392</v>
      </c>
      <c r="C169" s="105"/>
      <c r="D169" s="4">
        <v>100000</v>
      </c>
      <c r="E169" s="359">
        <v>1341000</v>
      </c>
      <c r="F169" s="191">
        <v>828585.29</v>
      </c>
      <c r="G169" s="13"/>
    </row>
    <row r="170" spans="1:7" x14ac:dyDescent="0.2">
      <c r="A170" s="68" t="s">
        <v>410</v>
      </c>
      <c r="B170" s="105">
        <v>3412</v>
      </c>
      <c r="C170" s="105"/>
      <c r="D170" s="4">
        <v>1220000</v>
      </c>
      <c r="E170" s="359">
        <v>1895000</v>
      </c>
      <c r="F170" s="191">
        <v>609504.51</v>
      </c>
      <c r="G170" s="13"/>
    </row>
    <row r="171" spans="1:7" x14ac:dyDescent="0.2">
      <c r="A171" s="68" t="s">
        <v>1325</v>
      </c>
      <c r="B171" s="105">
        <v>3421</v>
      </c>
      <c r="C171" s="105"/>
      <c r="D171" s="4">
        <v>0</v>
      </c>
      <c r="E171" s="359">
        <v>1300000</v>
      </c>
      <c r="F171" s="191">
        <v>1204058</v>
      </c>
      <c r="G171" s="13"/>
    </row>
    <row r="172" spans="1:7" x14ac:dyDescent="0.2">
      <c r="A172" s="68" t="s">
        <v>1337</v>
      </c>
      <c r="B172" s="105">
        <v>3429</v>
      </c>
      <c r="C172" s="105"/>
      <c r="D172" s="4">
        <v>0</v>
      </c>
      <c r="E172" s="359">
        <v>0</v>
      </c>
      <c r="F172" s="191">
        <v>26325.97</v>
      </c>
      <c r="G172" s="13"/>
    </row>
    <row r="173" spans="1:7" x14ac:dyDescent="0.2">
      <c r="A173" s="68" t="s">
        <v>412</v>
      </c>
      <c r="B173" s="105">
        <v>3631</v>
      </c>
      <c r="C173" s="105"/>
      <c r="D173" s="4">
        <v>650000</v>
      </c>
      <c r="E173" s="359">
        <v>2970000</v>
      </c>
      <c r="F173" s="191">
        <v>866084.12</v>
      </c>
      <c r="G173" s="13"/>
    </row>
    <row r="174" spans="1:7" x14ac:dyDescent="0.2">
      <c r="A174" s="68" t="s">
        <v>413</v>
      </c>
      <c r="B174" s="105">
        <v>3632</v>
      </c>
      <c r="C174" s="105"/>
      <c r="D174" s="4">
        <v>147000</v>
      </c>
      <c r="E174" s="359">
        <v>147000</v>
      </c>
      <c r="F174" s="191">
        <v>3855.06</v>
      </c>
      <c r="G174" s="13"/>
    </row>
    <row r="175" spans="1:7" x14ac:dyDescent="0.2">
      <c r="A175" s="68" t="s">
        <v>1338</v>
      </c>
      <c r="B175" s="105">
        <v>3639</v>
      </c>
      <c r="C175" s="105"/>
      <c r="D175" s="4">
        <v>186000</v>
      </c>
      <c r="E175" s="359">
        <v>882000</v>
      </c>
      <c r="F175" s="191">
        <v>823439.15</v>
      </c>
      <c r="G175" s="13"/>
    </row>
    <row r="176" spans="1:7" x14ac:dyDescent="0.2">
      <c r="A176" s="68" t="s">
        <v>1339</v>
      </c>
      <c r="B176" s="105">
        <v>3725</v>
      </c>
      <c r="C176" s="105"/>
      <c r="D176" s="4">
        <v>250000</v>
      </c>
      <c r="E176" s="359">
        <v>350000</v>
      </c>
      <c r="F176" s="191">
        <v>71860</v>
      </c>
      <c r="G176" s="13"/>
    </row>
    <row r="177" spans="1:7" x14ac:dyDescent="0.2">
      <c r="A177" s="68" t="s">
        <v>1144</v>
      </c>
      <c r="B177" s="105">
        <v>3745</v>
      </c>
      <c r="C177" s="105"/>
      <c r="D177" s="4">
        <v>800000</v>
      </c>
      <c r="E177" s="359">
        <v>894000</v>
      </c>
      <c r="F177" s="191">
        <v>231361.36</v>
      </c>
      <c r="G177" s="13"/>
    </row>
    <row r="178" spans="1:7" x14ac:dyDescent="0.2">
      <c r="A178" s="68" t="s">
        <v>564</v>
      </c>
      <c r="B178" s="105">
        <v>5212</v>
      </c>
      <c r="C178" s="105"/>
      <c r="D178" s="4">
        <v>0</v>
      </c>
      <c r="E178" s="359">
        <v>0</v>
      </c>
      <c r="F178" s="191">
        <v>3998</v>
      </c>
      <c r="G178" s="13"/>
    </row>
    <row r="179" spans="1:7" x14ac:dyDescent="0.2">
      <c r="A179" s="68" t="s">
        <v>1326</v>
      </c>
      <c r="B179" s="105">
        <v>5311</v>
      </c>
      <c r="C179" s="105"/>
      <c r="D179" s="4">
        <v>25000</v>
      </c>
      <c r="E179" s="359">
        <v>25000</v>
      </c>
      <c r="F179" s="191">
        <v>122666.72</v>
      </c>
      <c r="G179" s="13"/>
    </row>
    <row r="180" spans="1:7" x14ac:dyDescent="0.2">
      <c r="A180" s="68" t="s">
        <v>1327</v>
      </c>
      <c r="B180" s="105">
        <v>5399</v>
      </c>
      <c r="C180" s="105"/>
      <c r="D180" s="4">
        <v>0</v>
      </c>
      <c r="E180" s="359">
        <v>0</v>
      </c>
      <c r="F180" s="191">
        <v>9239</v>
      </c>
      <c r="G180" s="13"/>
    </row>
    <row r="181" spans="1:7" x14ac:dyDescent="0.2">
      <c r="A181" s="68" t="s">
        <v>418</v>
      </c>
      <c r="B181" s="105">
        <v>5512</v>
      </c>
      <c r="C181" s="105"/>
      <c r="D181" s="4">
        <v>130000</v>
      </c>
      <c r="E181" s="359">
        <v>205299</v>
      </c>
      <c r="F181" s="191">
        <v>401030.08</v>
      </c>
      <c r="G181" s="13"/>
    </row>
    <row r="182" spans="1:7" ht="13.5" thickBot="1" x14ac:dyDescent="0.25">
      <c r="A182" s="68" t="s">
        <v>419</v>
      </c>
      <c r="B182" s="105">
        <v>6171</v>
      </c>
      <c r="C182" s="105"/>
      <c r="D182" s="4">
        <v>685000</v>
      </c>
      <c r="E182" s="359">
        <v>685000</v>
      </c>
      <c r="F182" s="191">
        <v>453681.2</v>
      </c>
      <c r="G182" s="383"/>
    </row>
    <row r="183" spans="1:7" ht="13.5" thickBot="1" x14ac:dyDescent="0.25">
      <c r="A183" s="202" t="s">
        <v>1192</v>
      </c>
      <c r="B183" s="203"/>
      <c r="C183" s="203"/>
      <c r="D183" s="118">
        <f>SUM(D157:D182)</f>
        <v>14150000</v>
      </c>
      <c r="E183" s="363">
        <f>SUM(E157:E182)</f>
        <v>32154894</v>
      </c>
      <c r="F183" s="376">
        <f>SUM(F157:F182)</f>
        <v>15405609.179999998</v>
      </c>
      <c r="G183" s="376">
        <f>SUM(G157:G182)</f>
        <v>477000</v>
      </c>
    </row>
    <row r="184" spans="1:7" x14ac:dyDescent="0.2">
      <c r="B184" s="92"/>
      <c r="C184" s="92"/>
      <c r="E184" s="1"/>
    </row>
    <row r="185" spans="1:7" x14ac:dyDescent="0.2">
      <c r="B185" s="92"/>
      <c r="C185" s="92"/>
      <c r="E185" s="1"/>
      <c r="F185" s="1"/>
    </row>
    <row r="186" spans="1:7" x14ac:dyDescent="0.2">
      <c r="A186" t="s">
        <v>1064</v>
      </c>
      <c r="B186" s="92"/>
      <c r="C186" s="92"/>
      <c r="E186" s="1"/>
    </row>
    <row r="187" spans="1:7" x14ac:dyDescent="0.2">
      <c r="A187" t="s">
        <v>1335</v>
      </c>
      <c r="B187" s="92"/>
      <c r="C187" s="92"/>
      <c r="E187" s="1"/>
    </row>
  </sheetData>
  <mergeCells count="1">
    <mergeCell ref="F1:G1"/>
  </mergeCells>
  <pageMargins left="0.7" right="0.7" top="0.78740157499999996" bottom="0.78740157499999996" header="0.3" footer="0.3"/>
  <pageSetup paperSize="9" scale="69" fitToHeight="0" orientation="landscape" r:id="rId1"/>
  <rowBreaks count="1" manualBreakCount="1">
    <brk id="15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0"/>
  <sheetViews>
    <sheetView zoomScaleNormal="100" zoomScaleSheetLayoutView="100" workbookViewId="0">
      <selection activeCell="D33" sqref="D33"/>
    </sheetView>
  </sheetViews>
  <sheetFormatPr defaultRowHeight="12.75" x14ac:dyDescent="0.2"/>
  <cols>
    <col min="1" max="1" width="4.7109375" style="92" customWidth="1"/>
    <col min="2" max="2" width="25.7109375" style="92" customWidth="1"/>
    <col min="3" max="4" width="25.7109375" style="282" customWidth="1"/>
  </cols>
  <sheetData>
    <row r="4" spans="1:4" ht="23.25" x14ac:dyDescent="0.35">
      <c r="B4" s="416" t="s">
        <v>1328</v>
      </c>
      <c r="C4" s="416"/>
      <c r="D4" s="416"/>
    </row>
    <row r="9" spans="1:4" ht="15" customHeight="1" x14ac:dyDescent="0.2">
      <c r="B9" s="415" t="s">
        <v>819</v>
      </c>
      <c r="C9" s="415"/>
      <c r="D9" s="415"/>
    </row>
    <row r="10" spans="1:4" ht="15" customHeight="1" thickBot="1" x14ac:dyDescent="0.25"/>
    <row r="11" spans="1:4" s="48" customFormat="1" ht="15" customHeight="1" x14ac:dyDescent="0.2">
      <c r="A11" s="347"/>
      <c r="B11" s="417" t="s">
        <v>820</v>
      </c>
      <c r="C11" s="281" t="s">
        <v>821</v>
      </c>
      <c r="D11" s="281" t="s">
        <v>822</v>
      </c>
    </row>
    <row r="12" spans="1:4" s="48" customFormat="1" ht="15" customHeight="1" thickBot="1" x14ac:dyDescent="0.25">
      <c r="A12" s="347"/>
      <c r="B12" s="418"/>
      <c r="C12" s="284" t="s">
        <v>823</v>
      </c>
      <c r="D12" s="284" t="s">
        <v>824</v>
      </c>
    </row>
    <row r="13" spans="1:4" ht="15" customHeight="1" x14ac:dyDescent="0.2">
      <c r="A13" s="92">
        <v>1</v>
      </c>
      <c r="B13" s="285">
        <v>2003</v>
      </c>
      <c r="C13" s="286">
        <v>98825000</v>
      </c>
      <c r="D13" s="287"/>
    </row>
    <row r="14" spans="1:4" ht="15" customHeight="1" x14ac:dyDescent="0.2">
      <c r="A14" s="92">
        <v>2</v>
      </c>
      <c r="B14" s="288">
        <v>2004</v>
      </c>
      <c r="C14" s="283">
        <v>100133000</v>
      </c>
      <c r="D14" s="289"/>
    </row>
    <row r="15" spans="1:4" ht="15" customHeight="1" x14ac:dyDescent="0.2">
      <c r="A15" s="92">
        <v>3</v>
      </c>
      <c r="B15" s="288">
        <v>2005</v>
      </c>
      <c r="C15" s="283">
        <v>89936000</v>
      </c>
      <c r="D15" s="289"/>
    </row>
    <row r="16" spans="1:4" ht="15" customHeight="1" x14ac:dyDescent="0.2">
      <c r="A16" s="92">
        <v>4</v>
      </c>
      <c r="B16" s="288">
        <v>2006</v>
      </c>
      <c r="C16" s="283">
        <f>SUM('2006'!E95)</f>
        <v>59108176.219999999</v>
      </c>
      <c r="D16" s="289"/>
    </row>
    <row r="17" spans="1:4" ht="15" customHeight="1" x14ac:dyDescent="0.2">
      <c r="A17" s="92">
        <v>5</v>
      </c>
      <c r="B17" s="288">
        <v>2007</v>
      </c>
      <c r="C17" s="283">
        <f>SUM('2007'!E91)</f>
        <v>54358427.659999996</v>
      </c>
      <c r="D17" s="289">
        <f>SUM('2007'!E100)</f>
        <v>14923113.68</v>
      </c>
    </row>
    <row r="18" spans="1:4" ht="15" customHeight="1" x14ac:dyDescent="0.2">
      <c r="A18" s="92">
        <v>6</v>
      </c>
      <c r="B18" s="288">
        <v>2008</v>
      </c>
      <c r="C18" s="283">
        <f>SUM('2008'!E110)</f>
        <v>53871459.799999997</v>
      </c>
      <c r="D18" s="289">
        <f>SUM('2008'!E145)</f>
        <v>16556347.379999999</v>
      </c>
    </row>
    <row r="19" spans="1:4" ht="15" customHeight="1" x14ac:dyDescent="0.2">
      <c r="A19" s="92">
        <v>7</v>
      </c>
      <c r="B19" s="288">
        <v>2009</v>
      </c>
      <c r="C19" s="283">
        <f>SUM('2009'!E86)</f>
        <v>65158751.5</v>
      </c>
      <c r="D19" s="289">
        <f>SUM('2009'!E118)</f>
        <v>34758218.630000003</v>
      </c>
    </row>
    <row r="20" spans="1:4" ht="15" customHeight="1" x14ac:dyDescent="0.2">
      <c r="A20" s="92">
        <v>8</v>
      </c>
      <c r="B20" s="288">
        <v>2010</v>
      </c>
      <c r="C20" s="283">
        <f>SUM('2010'!E90)</f>
        <v>45805178.369999997</v>
      </c>
      <c r="D20" s="289">
        <f>SUM('2010'!E121)</f>
        <v>25557741.59</v>
      </c>
    </row>
    <row r="21" spans="1:4" ht="15" customHeight="1" x14ac:dyDescent="0.2">
      <c r="A21" s="92">
        <v>9</v>
      </c>
      <c r="B21" s="288">
        <v>2011</v>
      </c>
      <c r="C21" s="283">
        <f>SUM('2011'!E95)</f>
        <v>84495987.599999994</v>
      </c>
      <c r="D21" s="289">
        <f>SUM('2011'!E125)</f>
        <v>18647411.100000001</v>
      </c>
    </row>
    <row r="22" spans="1:4" ht="15" customHeight="1" x14ac:dyDescent="0.2">
      <c r="A22" s="92">
        <v>10</v>
      </c>
      <c r="B22" s="288">
        <v>2012</v>
      </c>
      <c r="C22" s="283">
        <f>SUM('2012'!E100)</f>
        <v>67577330.599999994</v>
      </c>
      <c r="D22" s="289">
        <f>SUM('2012'!E125)</f>
        <v>20320347.660000004</v>
      </c>
    </row>
    <row r="23" spans="1:4" ht="15" customHeight="1" x14ac:dyDescent="0.2">
      <c r="A23" s="92">
        <v>11</v>
      </c>
      <c r="B23" s="288">
        <v>2013</v>
      </c>
      <c r="C23" s="283">
        <f>SUM('2013'!E90)</f>
        <v>42998990.04999999</v>
      </c>
      <c r="D23" s="289">
        <f>SUM('2013'!E119)</f>
        <v>32908380.440000001</v>
      </c>
    </row>
    <row r="24" spans="1:4" ht="15" customHeight="1" x14ac:dyDescent="0.2">
      <c r="A24" s="92">
        <v>12</v>
      </c>
      <c r="B24" s="288">
        <v>2014</v>
      </c>
      <c r="C24" s="283">
        <f>SUM('2014'!E99)</f>
        <v>179490283.87999997</v>
      </c>
      <c r="D24" s="289">
        <f>SUM('2014'!E128)</f>
        <v>23350364.849999994</v>
      </c>
    </row>
    <row r="25" spans="1:4" ht="15" customHeight="1" x14ac:dyDescent="0.2">
      <c r="A25" s="92">
        <v>13</v>
      </c>
      <c r="B25" s="288">
        <v>2015</v>
      </c>
      <c r="C25" s="283">
        <f>SUM('2015 '!E95)</f>
        <v>70575802.879999995</v>
      </c>
      <c r="D25" s="289">
        <f>SUM('2015 '!E123)</f>
        <v>20152074.109999999</v>
      </c>
    </row>
    <row r="26" spans="1:4" ht="15" customHeight="1" x14ac:dyDescent="0.2">
      <c r="A26" s="92">
        <v>14</v>
      </c>
      <c r="B26" s="288">
        <v>2016</v>
      </c>
      <c r="C26" s="283">
        <f>'2016'!E95</f>
        <v>39182830.639999993</v>
      </c>
      <c r="D26" s="289">
        <f>'2016'!E127</f>
        <v>27482154.32</v>
      </c>
    </row>
    <row r="27" spans="1:4" ht="15" customHeight="1" x14ac:dyDescent="0.2">
      <c r="A27" s="92">
        <v>15</v>
      </c>
      <c r="B27" s="295">
        <v>2017</v>
      </c>
      <c r="C27" s="293">
        <f>SUM('2017'!E100)</f>
        <v>34168122.909999996</v>
      </c>
      <c r="D27" s="296">
        <f>SUM('2017'!E132)</f>
        <v>17550935.690000001</v>
      </c>
    </row>
    <row r="28" spans="1:4" ht="15" customHeight="1" x14ac:dyDescent="0.2">
      <c r="A28" s="92">
        <v>16</v>
      </c>
      <c r="B28" s="288">
        <v>2018</v>
      </c>
      <c r="C28" s="283">
        <f>'2018'!F96</f>
        <v>99194093.220000014</v>
      </c>
      <c r="D28" s="289">
        <f>'2018'!F128</f>
        <v>10473700.549999999</v>
      </c>
    </row>
    <row r="29" spans="1:4" ht="15" customHeight="1" thickBot="1" x14ac:dyDescent="0.25">
      <c r="A29" s="92">
        <v>17</v>
      </c>
      <c r="B29" s="410">
        <v>2019</v>
      </c>
      <c r="C29" s="411">
        <f>'2019'!F152</f>
        <v>62561200.82</v>
      </c>
      <c r="D29" s="412">
        <f>'2019'!F183</f>
        <v>15405609.179999998</v>
      </c>
    </row>
    <row r="30" spans="1:4" ht="13.5" thickBot="1" x14ac:dyDescent="0.25">
      <c r="B30" s="290" t="s">
        <v>1329</v>
      </c>
      <c r="C30" s="291">
        <f>SUM(C13:C29)</f>
        <v>1247440636.1499999</v>
      </c>
      <c r="D30" s="291">
        <f>SUM(D13:D29)</f>
        <v>278086399.18000001</v>
      </c>
    </row>
    <row r="31" spans="1:4" ht="15" customHeight="1" thickBot="1" x14ac:dyDescent="0.25">
      <c r="B31" s="295"/>
      <c r="C31" s="293"/>
      <c r="D31" s="296"/>
    </row>
    <row r="32" spans="1:4" ht="15" customHeight="1" thickBot="1" x14ac:dyDescent="0.25">
      <c r="B32" s="294" t="s">
        <v>826</v>
      </c>
      <c r="C32" s="291">
        <f>SUM(C30/17)</f>
        <v>73378860.949999988</v>
      </c>
      <c r="D32" s="292">
        <f>SUM(D30/17)</f>
        <v>16358023.481176471</v>
      </c>
    </row>
    <row r="33" spans="1:4" s="111" customFormat="1" ht="15" customHeight="1" x14ac:dyDescent="0.2">
      <c r="A33" s="297"/>
      <c r="B33" s="297"/>
      <c r="C33" s="298"/>
      <c r="D33" s="298"/>
    </row>
    <row r="34" spans="1:4" s="111" customFormat="1" ht="15" customHeight="1" x14ac:dyDescent="0.2">
      <c r="A34" s="297"/>
      <c r="B34" s="297"/>
      <c r="C34" s="298"/>
      <c r="D34" s="298"/>
    </row>
    <row r="35" spans="1:4" s="111" customFormat="1" ht="15" customHeight="1" x14ac:dyDescent="0.2">
      <c r="A35" s="297"/>
      <c r="B35" s="297"/>
      <c r="C35" s="298"/>
      <c r="D35" s="298"/>
    </row>
    <row r="36" spans="1:4" s="111" customFormat="1" ht="15" customHeight="1" x14ac:dyDescent="0.2">
      <c r="A36" s="297"/>
      <c r="B36" s="297"/>
      <c r="C36" s="298"/>
      <c r="D36" s="298"/>
    </row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</sheetData>
  <mergeCells count="3">
    <mergeCell ref="B9:D9"/>
    <mergeCell ref="B4:D4"/>
    <mergeCell ref="B11:B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zoomScaleSheetLayoutView="100" workbookViewId="0">
      <selection activeCell="K17" sqref="K17"/>
    </sheetView>
  </sheetViews>
  <sheetFormatPr defaultRowHeight="12.75" x14ac:dyDescent="0.2"/>
  <cols>
    <col min="1" max="1" width="35.140625" bestFit="1" customWidth="1"/>
    <col min="2" max="2" width="13" style="92" customWidth="1"/>
    <col min="3" max="7" width="12.7109375" customWidth="1"/>
  </cols>
  <sheetData>
    <row r="1" spans="1:7" ht="13.5" thickBot="1" x14ac:dyDescent="0.25">
      <c r="A1" s="48" t="s">
        <v>744</v>
      </c>
    </row>
    <row r="2" spans="1:7" x14ac:dyDescent="0.2">
      <c r="A2" s="17" t="s">
        <v>0</v>
      </c>
      <c r="B2" s="93" t="s">
        <v>61</v>
      </c>
      <c r="C2" s="18" t="s">
        <v>1</v>
      </c>
      <c r="D2" s="187" t="s">
        <v>40</v>
      </c>
      <c r="E2" s="19" t="s">
        <v>4</v>
      </c>
      <c r="F2" s="20"/>
      <c r="G2" s="21"/>
    </row>
    <row r="3" spans="1:7" ht="13.5" thickBot="1" x14ac:dyDescent="0.25">
      <c r="A3" s="11"/>
      <c r="B3" s="94"/>
      <c r="C3" s="16" t="s">
        <v>2</v>
      </c>
      <c r="D3" s="188" t="s">
        <v>3</v>
      </c>
      <c r="E3" s="22" t="s">
        <v>5</v>
      </c>
      <c r="F3" s="23" t="s">
        <v>6</v>
      </c>
      <c r="G3" s="24" t="s">
        <v>7</v>
      </c>
    </row>
    <row r="4" spans="1:7" ht="13.5" thickBot="1" x14ac:dyDescent="0.25">
      <c r="A4" s="186" t="s">
        <v>43</v>
      </c>
      <c r="B4" s="150"/>
      <c r="C4" s="151" t="s">
        <v>566</v>
      </c>
      <c r="D4" s="189" t="s">
        <v>566</v>
      </c>
      <c r="E4" s="152" t="s">
        <v>566</v>
      </c>
      <c r="F4" s="153" t="s">
        <v>566</v>
      </c>
      <c r="G4" s="154" t="s">
        <v>566</v>
      </c>
    </row>
    <row r="5" spans="1:7" x14ac:dyDescent="0.2">
      <c r="A5" s="155" t="s">
        <v>54</v>
      </c>
      <c r="B5" s="156">
        <v>2212</v>
      </c>
      <c r="C5" s="157">
        <v>394</v>
      </c>
      <c r="D5" s="190">
        <v>394</v>
      </c>
      <c r="E5" s="158">
        <v>0</v>
      </c>
      <c r="F5" s="159">
        <v>394</v>
      </c>
      <c r="G5" s="160">
        <v>0</v>
      </c>
    </row>
    <row r="6" spans="1:7" x14ac:dyDescent="0.2">
      <c r="A6" s="161" t="s">
        <v>28</v>
      </c>
      <c r="B6" s="162">
        <v>2212</v>
      </c>
      <c r="C6" s="163">
        <v>535</v>
      </c>
      <c r="D6" s="191">
        <v>535</v>
      </c>
      <c r="E6" s="164">
        <v>0</v>
      </c>
      <c r="F6" s="165">
        <v>535</v>
      </c>
      <c r="G6" s="166">
        <v>0</v>
      </c>
    </row>
    <row r="7" spans="1:7" x14ac:dyDescent="0.2">
      <c r="A7" s="161" t="s">
        <v>53</v>
      </c>
      <c r="B7" s="162">
        <v>2212</v>
      </c>
      <c r="C7" s="163">
        <v>5831</v>
      </c>
      <c r="D7" s="191">
        <v>5542</v>
      </c>
      <c r="E7" s="164">
        <v>0</v>
      </c>
      <c r="F7" s="165">
        <v>5542</v>
      </c>
      <c r="G7" s="166">
        <v>0</v>
      </c>
    </row>
    <row r="8" spans="1:7" x14ac:dyDescent="0.2">
      <c r="A8" s="161" t="s">
        <v>55</v>
      </c>
      <c r="B8" s="162">
        <v>2212</v>
      </c>
      <c r="C8" s="163">
        <v>2079</v>
      </c>
      <c r="D8" s="191">
        <v>1588</v>
      </c>
      <c r="E8" s="164">
        <v>0</v>
      </c>
      <c r="F8" s="165">
        <v>1588</v>
      </c>
      <c r="G8" s="166">
        <v>0</v>
      </c>
    </row>
    <row r="9" spans="1:7" x14ac:dyDescent="0.2">
      <c r="A9" s="161" t="s">
        <v>56</v>
      </c>
      <c r="B9" s="162">
        <v>2219</v>
      </c>
      <c r="C9" s="163">
        <v>2035</v>
      </c>
      <c r="D9" s="191">
        <v>2035</v>
      </c>
      <c r="E9" s="164">
        <v>1177</v>
      </c>
      <c r="F9" s="165">
        <f>SUM(D9-E9-G9)</f>
        <v>858</v>
      </c>
      <c r="G9" s="166">
        <v>0</v>
      </c>
    </row>
    <row r="10" spans="1:7" x14ac:dyDescent="0.2">
      <c r="A10" s="161" t="s">
        <v>44</v>
      </c>
      <c r="B10" s="162">
        <v>2310</v>
      </c>
      <c r="C10" s="163">
        <v>2177</v>
      </c>
      <c r="D10" s="191">
        <v>2176</v>
      </c>
      <c r="E10" s="164">
        <v>0</v>
      </c>
      <c r="F10" s="165">
        <v>2176</v>
      </c>
      <c r="G10" s="166">
        <v>0</v>
      </c>
    </row>
    <row r="11" spans="1:7" x14ac:dyDescent="0.2">
      <c r="A11" s="161" t="s">
        <v>23</v>
      </c>
      <c r="B11" s="162">
        <v>2321</v>
      </c>
      <c r="C11" s="163">
        <v>184</v>
      </c>
      <c r="D11" s="191">
        <v>184</v>
      </c>
      <c r="E11" s="164">
        <v>0</v>
      </c>
      <c r="F11" s="165">
        <v>184</v>
      </c>
      <c r="G11" s="166">
        <v>0</v>
      </c>
    </row>
    <row r="12" spans="1:7" x14ac:dyDescent="0.2">
      <c r="A12" s="161" t="s">
        <v>51</v>
      </c>
      <c r="B12" s="162">
        <v>2333</v>
      </c>
      <c r="C12" s="163">
        <v>220</v>
      </c>
      <c r="D12" s="191">
        <v>220</v>
      </c>
      <c r="E12" s="164">
        <v>0</v>
      </c>
      <c r="F12" s="165">
        <v>220</v>
      </c>
      <c r="G12" s="166">
        <v>0</v>
      </c>
    </row>
    <row r="13" spans="1:7" x14ac:dyDescent="0.2">
      <c r="A13" s="161" t="s">
        <v>46</v>
      </c>
      <c r="B13" s="162">
        <v>3111</v>
      </c>
      <c r="C13" s="163">
        <v>500</v>
      </c>
      <c r="D13" s="191">
        <v>511</v>
      </c>
      <c r="E13" s="164">
        <v>0</v>
      </c>
      <c r="F13" s="165">
        <v>511</v>
      </c>
      <c r="G13" s="166">
        <v>0</v>
      </c>
    </row>
    <row r="14" spans="1:7" x14ac:dyDescent="0.2">
      <c r="A14" s="161" t="s">
        <v>18</v>
      </c>
      <c r="B14" s="162">
        <v>3113</v>
      </c>
      <c r="C14" s="163">
        <v>8113</v>
      </c>
      <c r="D14" s="191">
        <v>7528</v>
      </c>
      <c r="E14" s="164">
        <v>5000</v>
      </c>
      <c r="F14" s="165">
        <v>2528</v>
      </c>
      <c r="G14" s="166">
        <v>0</v>
      </c>
    </row>
    <row r="15" spans="1:7" x14ac:dyDescent="0.2">
      <c r="A15" s="161" t="s">
        <v>47</v>
      </c>
      <c r="B15" s="162">
        <v>3231</v>
      </c>
      <c r="C15" s="163">
        <v>478</v>
      </c>
      <c r="D15" s="191">
        <v>327</v>
      </c>
      <c r="E15" s="164">
        <v>0</v>
      </c>
      <c r="F15" s="165">
        <v>327</v>
      </c>
      <c r="G15" s="166">
        <v>0</v>
      </c>
    </row>
    <row r="16" spans="1:7" x14ac:dyDescent="0.2">
      <c r="A16" s="161" t="s">
        <v>49</v>
      </c>
      <c r="B16" s="162">
        <v>3341</v>
      </c>
      <c r="C16" s="163">
        <v>1958</v>
      </c>
      <c r="D16" s="191">
        <v>1958</v>
      </c>
      <c r="E16" s="164">
        <v>290</v>
      </c>
      <c r="F16" s="165">
        <f>SUM(D16-E16)</f>
        <v>1668</v>
      </c>
      <c r="G16" s="166">
        <v>0</v>
      </c>
    </row>
    <row r="17" spans="1:9" x14ac:dyDescent="0.2">
      <c r="A17" s="161" t="s">
        <v>25</v>
      </c>
      <c r="B17" s="162">
        <v>3412</v>
      </c>
      <c r="C17" s="163">
        <v>110</v>
      </c>
      <c r="D17" s="191">
        <v>110</v>
      </c>
      <c r="E17" s="164">
        <v>0</v>
      </c>
      <c r="F17" s="165">
        <v>110</v>
      </c>
      <c r="G17" s="166">
        <v>0</v>
      </c>
    </row>
    <row r="18" spans="1:9" x14ac:dyDescent="0.2">
      <c r="A18" s="161" t="s">
        <v>48</v>
      </c>
      <c r="B18" s="162">
        <v>3612</v>
      </c>
      <c r="C18" s="163">
        <v>50</v>
      </c>
      <c r="D18" s="191">
        <v>220</v>
      </c>
      <c r="E18" s="164">
        <v>0</v>
      </c>
      <c r="F18" s="165">
        <v>220</v>
      </c>
      <c r="G18" s="166">
        <v>0</v>
      </c>
    </row>
    <row r="19" spans="1:9" x14ac:dyDescent="0.2">
      <c r="A19" s="161" t="s">
        <v>34</v>
      </c>
      <c r="B19" s="162">
        <v>3612</v>
      </c>
      <c r="C19" s="163">
        <v>9939</v>
      </c>
      <c r="D19" s="191">
        <v>9885</v>
      </c>
      <c r="E19" s="164">
        <v>4730</v>
      </c>
      <c r="F19" s="165">
        <f>SUM(D19-E19-G19)</f>
        <v>916</v>
      </c>
      <c r="G19" s="166">
        <v>4239</v>
      </c>
    </row>
    <row r="20" spans="1:9" x14ac:dyDescent="0.2">
      <c r="A20" s="161" t="s">
        <v>52</v>
      </c>
      <c r="B20" s="162">
        <v>3612</v>
      </c>
      <c r="C20" s="163">
        <v>7379</v>
      </c>
      <c r="D20" s="191">
        <v>7297</v>
      </c>
      <c r="E20" s="164">
        <v>5500</v>
      </c>
      <c r="F20" s="165">
        <f>SUM(D20-E20-G20)</f>
        <v>77</v>
      </c>
      <c r="G20" s="166">
        <v>1720</v>
      </c>
      <c r="H20" s="1"/>
    </row>
    <row r="21" spans="1:9" x14ac:dyDescent="0.2">
      <c r="A21" s="161" t="s">
        <v>36</v>
      </c>
      <c r="B21" s="162">
        <v>3612</v>
      </c>
      <c r="C21" s="163">
        <v>11188.4</v>
      </c>
      <c r="D21" s="191">
        <v>8660</v>
      </c>
      <c r="E21" s="164">
        <v>8638</v>
      </c>
      <c r="F21" s="165">
        <f>SUM(D21-E21-G21)</f>
        <v>22</v>
      </c>
      <c r="G21" s="166">
        <v>0</v>
      </c>
      <c r="H21" s="5"/>
    </row>
    <row r="22" spans="1:9" x14ac:dyDescent="0.2">
      <c r="A22" s="161" t="s">
        <v>27</v>
      </c>
      <c r="B22" s="162">
        <v>3631</v>
      </c>
      <c r="C22" s="163">
        <v>118</v>
      </c>
      <c r="D22" s="191">
        <v>115</v>
      </c>
      <c r="E22" s="164">
        <v>0</v>
      </c>
      <c r="F22" s="165">
        <v>115</v>
      </c>
      <c r="G22" s="166">
        <v>0</v>
      </c>
    </row>
    <row r="23" spans="1:9" x14ac:dyDescent="0.2">
      <c r="A23" s="161" t="s">
        <v>11</v>
      </c>
      <c r="B23" s="162">
        <v>3639</v>
      </c>
      <c r="C23" s="163">
        <v>3278.5</v>
      </c>
      <c r="D23" s="191">
        <v>990</v>
      </c>
      <c r="E23" s="164">
        <v>0</v>
      </c>
      <c r="F23" s="165">
        <v>990</v>
      </c>
      <c r="G23" s="166">
        <v>0</v>
      </c>
    </row>
    <row r="24" spans="1:9" x14ac:dyDescent="0.2">
      <c r="A24" s="161" t="s">
        <v>45</v>
      </c>
      <c r="B24" s="162">
        <v>3639</v>
      </c>
      <c r="C24" s="163">
        <v>150</v>
      </c>
      <c r="D24" s="191">
        <v>150</v>
      </c>
      <c r="E24" s="164">
        <v>0</v>
      </c>
      <c r="F24" s="165">
        <v>150</v>
      </c>
      <c r="G24" s="166">
        <v>0</v>
      </c>
    </row>
    <row r="25" spans="1:9" x14ac:dyDescent="0.2">
      <c r="A25" s="161" t="s">
        <v>57</v>
      </c>
      <c r="B25" s="162">
        <v>4314</v>
      </c>
      <c r="C25" s="163">
        <v>165</v>
      </c>
      <c r="D25" s="191">
        <v>165</v>
      </c>
      <c r="E25" s="164">
        <v>0</v>
      </c>
      <c r="F25" s="165">
        <v>165</v>
      </c>
      <c r="G25" s="166">
        <v>0</v>
      </c>
    </row>
    <row r="26" spans="1:9" ht="13.5" thickBot="1" x14ac:dyDescent="0.25">
      <c r="A26" s="161" t="s">
        <v>50</v>
      </c>
      <c r="B26" s="162" t="s">
        <v>494</v>
      </c>
      <c r="C26" s="163">
        <v>54464</v>
      </c>
      <c r="D26" s="191">
        <v>45283</v>
      </c>
      <c r="E26" s="164">
        <v>0</v>
      </c>
      <c r="F26" s="165">
        <v>45283</v>
      </c>
      <c r="G26" s="166">
        <v>0</v>
      </c>
    </row>
    <row r="27" spans="1:9" ht="13.5" thickBot="1" x14ac:dyDescent="0.25">
      <c r="A27" s="173" t="s">
        <v>58</v>
      </c>
      <c r="B27" s="174"/>
      <c r="C27" s="175">
        <f>SUM(C5:C26)</f>
        <v>111345.9</v>
      </c>
      <c r="D27" s="193">
        <f>SUM(D5:D26)</f>
        <v>95873</v>
      </c>
      <c r="E27" s="176">
        <f>SUM(E5:E26)</f>
        <v>25335</v>
      </c>
      <c r="F27" s="177">
        <f>SUM(F5:F26)</f>
        <v>64579</v>
      </c>
      <c r="G27" s="178">
        <f>SUM(G5:G26)</f>
        <v>5959</v>
      </c>
    </row>
    <row r="28" spans="1:9" x14ac:dyDescent="0.2">
      <c r="A28" s="179"/>
      <c r="B28" s="180"/>
      <c r="C28" s="181"/>
      <c r="D28" s="194"/>
      <c r="E28" s="182"/>
      <c r="F28" s="183"/>
      <c r="G28" s="184"/>
      <c r="I28" s="5"/>
    </row>
    <row r="29" spans="1:9" x14ac:dyDescent="0.2">
      <c r="A29" s="167" t="s">
        <v>38</v>
      </c>
      <c r="B29" s="168"/>
      <c r="C29" s="169">
        <f>SUM(C32-C27)</f>
        <v>4764.1000000000058</v>
      </c>
      <c r="D29" s="192">
        <f>SUM(D32-D27)</f>
        <v>4260</v>
      </c>
      <c r="E29" s="170">
        <f>SUM(E32-E27)</f>
        <v>0</v>
      </c>
      <c r="F29" s="171">
        <f>SUM(F32-F27)</f>
        <v>4260</v>
      </c>
      <c r="G29" s="172">
        <f>SUM(G32-G27)</f>
        <v>0</v>
      </c>
    </row>
    <row r="30" spans="1:9" x14ac:dyDescent="0.2">
      <c r="A30" s="179" t="s">
        <v>41</v>
      </c>
      <c r="B30" s="180"/>
      <c r="C30" s="181"/>
      <c r="D30" s="194"/>
      <c r="E30" s="182"/>
      <c r="F30" s="183"/>
      <c r="G30" s="184"/>
    </row>
    <row r="31" spans="1:9" ht="13.5" thickBot="1" x14ac:dyDescent="0.25">
      <c r="A31" s="179" t="s">
        <v>42</v>
      </c>
      <c r="B31" s="180"/>
      <c r="C31" s="181"/>
      <c r="D31" s="194"/>
      <c r="E31" s="182"/>
      <c r="F31" s="183"/>
      <c r="G31" s="184"/>
    </row>
    <row r="32" spans="1:9" ht="13.5" thickBot="1" x14ac:dyDescent="0.25">
      <c r="A32" s="217" t="s">
        <v>132</v>
      </c>
      <c r="B32" s="218"/>
      <c r="C32" s="193">
        <v>116110</v>
      </c>
      <c r="D32" s="193">
        <v>100133</v>
      </c>
      <c r="E32" s="222">
        <v>25335</v>
      </c>
      <c r="F32" s="220">
        <f>SUM(D32-E32-G32)</f>
        <v>68839</v>
      </c>
      <c r="G32" s="223">
        <v>5959</v>
      </c>
      <c r="H32" s="5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Normal="100" zoomScaleSheetLayoutView="100" workbookViewId="0">
      <selection activeCell="C5" sqref="C5:G5"/>
    </sheetView>
  </sheetViews>
  <sheetFormatPr defaultRowHeight="12.75" x14ac:dyDescent="0.2"/>
  <cols>
    <col min="1" max="1" width="50.28515625" customWidth="1"/>
    <col min="2" max="2" width="12.7109375" style="92" customWidth="1"/>
    <col min="3" max="4" width="12.7109375" customWidth="1"/>
    <col min="5" max="7" width="12.7109375" style="1" customWidth="1"/>
    <col min="8" max="8" width="17.140625" customWidth="1"/>
  </cols>
  <sheetData>
    <row r="1" spans="1:8" x14ac:dyDescent="0.2">
      <c r="A1" s="48" t="s">
        <v>744</v>
      </c>
    </row>
    <row r="2" spans="1:8" ht="13.5" thickBot="1" x14ac:dyDescent="0.25"/>
    <row r="3" spans="1:8" x14ac:dyDescent="0.2">
      <c r="A3" s="17" t="s">
        <v>0</v>
      </c>
      <c r="B3" s="93"/>
      <c r="C3" s="18" t="s">
        <v>1</v>
      </c>
      <c r="D3" s="187" t="s">
        <v>40</v>
      </c>
      <c r="E3" s="20" t="s">
        <v>4</v>
      </c>
      <c r="F3" s="20"/>
      <c r="G3" s="25"/>
    </row>
    <row r="4" spans="1:8" ht="13.5" thickBot="1" x14ac:dyDescent="0.25">
      <c r="A4" s="11"/>
      <c r="B4" s="94" t="s">
        <v>61</v>
      </c>
      <c r="C4" s="16" t="s">
        <v>2</v>
      </c>
      <c r="D4" s="188" t="s">
        <v>3</v>
      </c>
      <c r="E4" s="26" t="s">
        <v>5</v>
      </c>
      <c r="F4" s="23" t="s">
        <v>6</v>
      </c>
      <c r="G4" s="27" t="s">
        <v>7</v>
      </c>
    </row>
    <row r="5" spans="1:8" ht="18" customHeight="1" thickBot="1" x14ac:dyDescent="0.25">
      <c r="A5" s="186" t="s">
        <v>60</v>
      </c>
      <c r="B5" s="98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8" ht="18" customHeight="1" x14ac:dyDescent="0.2">
      <c r="A6" s="39" t="s">
        <v>102</v>
      </c>
      <c r="B6" s="99">
        <v>2212</v>
      </c>
      <c r="C6" s="12">
        <v>155</v>
      </c>
      <c r="D6" s="190">
        <v>155</v>
      </c>
      <c r="E6" s="40">
        <v>122</v>
      </c>
      <c r="F6" s="41">
        <f>SUM(D6-E6)</f>
        <v>33</v>
      </c>
      <c r="G6" s="42"/>
    </row>
    <row r="7" spans="1:8" ht="18" customHeight="1" x14ac:dyDescent="0.2">
      <c r="A7" s="8" t="s">
        <v>115</v>
      </c>
      <c r="B7" s="95">
        <v>2212</v>
      </c>
      <c r="C7" s="15">
        <v>1163</v>
      </c>
      <c r="D7" s="195">
        <v>1165</v>
      </c>
      <c r="E7" s="29"/>
      <c r="F7" s="3">
        <v>1165</v>
      </c>
      <c r="G7" s="30"/>
    </row>
    <row r="8" spans="1:8" ht="18" customHeight="1" x14ac:dyDescent="0.2">
      <c r="A8" s="9" t="s">
        <v>112</v>
      </c>
      <c r="B8" s="96">
        <v>2212</v>
      </c>
      <c r="C8" s="13">
        <v>1193</v>
      </c>
      <c r="D8" s="191">
        <v>1055</v>
      </c>
      <c r="E8" s="31"/>
      <c r="F8" s="4">
        <v>1055</v>
      </c>
      <c r="G8" s="32"/>
    </row>
    <row r="9" spans="1:8" ht="18" customHeight="1" x14ac:dyDescent="0.2">
      <c r="A9" s="9" t="s">
        <v>114</v>
      </c>
      <c r="B9" s="96">
        <v>2212</v>
      </c>
      <c r="C9" s="13">
        <v>2023</v>
      </c>
      <c r="D9" s="191">
        <v>2022</v>
      </c>
      <c r="E9" s="31"/>
      <c r="F9" s="4">
        <v>2022</v>
      </c>
      <c r="G9" s="32"/>
    </row>
    <row r="10" spans="1:8" ht="18" customHeight="1" x14ac:dyDescent="0.2">
      <c r="A10" s="9" t="s">
        <v>122</v>
      </c>
      <c r="B10" s="96">
        <v>2212</v>
      </c>
      <c r="C10" s="13">
        <v>393</v>
      </c>
      <c r="D10" s="191">
        <v>393</v>
      </c>
      <c r="E10" s="31"/>
      <c r="F10" s="4">
        <v>393</v>
      </c>
      <c r="G10" s="32"/>
    </row>
    <row r="11" spans="1:8" ht="18" customHeight="1" x14ac:dyDescent="0.2">
      <c r="A11" s="9" t="s">
        <v>124</v>
      </c>
      <c r="B11" s="96">
        <v>2212</v>
      </c>
      <c r="C11" s="13">
        <v>1006</v>
      </c>
      <c r="D11" s="191">
        <v>1005</v>
      </c>
      <c r="E11" s="31"/>
      <c r="F11" s="4">
        <v>1005</v>
      </c>
      <c r="G11" s="32"/>
    </row>
    <row r="12" spans="1:8" ht="18" customHeight="1" x14ac:dyDescent="0.2">
      <c r="A12" s="9" t="s">
        <v>108</v>
      </c>
      <c r="B12" s="96">
        <v>2212</v>
      </c>
      <c r="C12" s="13">
        <v>177</v>
      </c>
      <c r="D12" s="191">
        <v>160</v>
      </c>
      <c r="E12" s="31"/>
      <c r="F12" s="4">
        <v>160</v>
      </c>
      <c r="G12" s="32"/>
    </row>
    <row r="13" spans="1:8" ht="18" customHeight="1" x14ac:dyDescent="0.2">
      <c r="A13" s="9" t="s">
        <v>119</v>
      </c>
      <c r="B13" s="96">
        <v>2212</v>
      </c>
      <c r="C13" s="13">
        <v>102</v>
      </c>
      <c r="D13" s="191">
        <v>101</v>
      </c>
      <c r="E13" s="31"/>
      <c r="F13" s="4">
        <v>101</v>
      </c>
      <c r="G13" s="32"/>
    </row>
    <row r="14" spans="1:8" ht="18" customHeight="1" x14ac:dyDescent="0.2">
      <c r="A14" s="9" t="s">
        <v>125</v>
      </c>
      <c r="B14" s="96">
        <v>2212</v>
      </c>
      <c r="C14" s="245">
        <v>100</v>
      </c>
      <c r="D14" s="247">
        <v>100</v>
      </c>
      <c r="E14" s="31"/>
      <c r="F14" s="4">
        <v>100</v>
      </c>
      <c r="G14" s="32"/>
    </row>
    <row r="15" spans="1:8" ht="18" customHeight="1" x14ac:dyDescent="0.2">
      <c r="A15" s="9" t="s">
        <v>121</v>
      </c>
      <c r="B15" s="96">
        <v>2212</v>
      </c>
      <c r="C15" s="13">
        <v>248</v>
      </c>
      <c r="D15" s="191">
        <v>5</v>
      </c>
      <c r="E15" s="31"/>
      <c r="F15" s="4">
        <v>5</v>
      </c>
      <c r="G15" s="32"/>
    </row>
    <row r="16" spans="1:8" ht="18" customHeight="1" x14ac:dyDescent="0.2">
      <c r="A16" s="9" t="s">
        <v>120</v>
      </c>
      <c r="B16" s="96">
        <v>2212</v>
      </c>
      <c r="C16" s="13">
        <v>4</v>
      </c>
      <c r="D16" s="191">
        <v>4</v>
      </c>
      <c r="E16" s="31"/>
      <c r="F16" s="4">
        <v>4</v>
      </c>
      <c r="G16" s="32"/>
      <c r="H16" s="1"/>
    </row>
    <row r="17" spans="1:7" ht="18" customHeight="1" x14ac:dyDescent="0.2">
      <c r="A17" s="9" t="s">
        <v>76</v>
      </c>
      <c r="B17" s="96">
        <v>2212</v>
      </c>
      <c r="C17" s="13">
        <v>136</v>
      </c>
      <c r="D17" s="191">
        <v>135</v>
      </c>
      <c r="E17" s="31"/>
      <c r="F17" s="4">
        <v>135</v>
      </c>
      <c r="G17" s="32"/>
    </row>
    <row r="18" spans="1:7" ht="18" customHeight="1" x14ac:dyDescent="0.2">
      <c r="A18" s="9" t="s">
        <v>109</v>
      </c>
      <c r="B18" s="96">
        <v>2219</v>
      </c>
      <c r="C18" s="13">
        <v>15</v>
      </c>
      <c r="D18" s="191">
        <v>15</v>
      </c>
      <c r="E18" s="31"/>
      <c r="F18" s="4">
        <v>15</v>
      </c>
      <c r="G18" s="32"/>
    </row>
    <row r="19" spans="1:7" ht="18" customHeight="1" x14ac:dyDescent="0.2">
      <c r="A19" s="9" t="s">
        <v>78</v>
      </c>
      <c r="B19" s="96">
        <v>2310</v>
      </c>
      <c r="C19" s="13">
        <v>1662</v>
      </c>
      <c r="D19" s="191">
        <v>1662</v>
      </c>
      <c r="E19" s="31"/>
      <c r="F19" s="4">
        <v>1662</v>
      </c>
      <c r="G19" s="32"/>
    </row>
    <row r="20" spans="1:7" ht="18" customHeight="1" x14ac:dyDescent="0.2">
      <c r="A20" s="9" t="s">
        <v>97</v>
      </c>
      <c r="B20" s="96">
        <v>2321</v>
      </c>
      <c r="C20" s="13">
        <v>437</v>
      </c>
      <c r="D20" s="191">
        <v>437</v>
      </c>
      <c r="E20" s="31"/>
      <c r="F20" s="4">
        <v>437</v>
      </c>
      <c r="G20" s="32"/>
    </row>
    <row r="21" spans="1:7" ht="18" customHeight="1" x14ac:dyDescent="0.2">
      <c r="A21" s="9" t="s">
        <v>100</v>
      </c>
      <c r="B21" s="96">
        <v>2333</v>
      </c>
      <c r="C21" s="13">
        <v>75</v>
      </c>
      <c r="D21" s="191">
        <v>75</v>
      </c>
      <c r="E21" s="31"/>
      <c r="F21" s="4">
        <v>75</v>
      </c>
      <c r="G21" s="32"/>
    </row>
    <row r="22" spans="1:7" ht="18" customHeight="1" x14ac:dyDescent="0.2">
      <c r="A22" s="9" t="s">
        <v>69</v>
      </c>
      <c r="B22" s="96">
        <v>3111</v>
      </c>
      <c r="C22" s="13">
        <v>1647</v>
      </c>
      <c r="D22" s="191">
        <v>804</v>
      </c>
      <c r="E22" s="31"/>
      <c r="F22" s="4">
        <v>804</v>
      </c>
      <c r="G22" s="32"/>
    </row>
    <row r="23" spans="1:7" ht="18" customHeight="1" x14ac:dyDescent="0.2">
      <c r="A23" s="9" t="s">
        <v>63</v>
      </c>
      <c r="B23" s="96">
        <v>3113</v>
      </c>
      <c r="C23" s="13">
        <v>100</v>
      </c>
      <c r="D23" s="191">
        <v>100</v>
      </c>
      <c r="E23" s="31" t="s">
        <v>62</v>
      </c>
      <c r="F23" s="4">
        <v>100</v>
      </c>
      <c r="G23" s="32"/>
    </row>
    <row r="24" spans="1:7" ht="18" customHeight="1" x14ac:dyDescent="0.2">
      <c r="A24" s="9" t="s">
        <v>64</v>
      </c>
      <c r="B24" s="96">
        <v>3113</v>
      </c>
      <c r="C24" s="13">
        <v>112</v>
      </c>
      <c r="D24" s="191">
        <v>112</v>
      </c>
      <c r="E24" s="31"/>
      <c r="F24" s="4">
        <v>112</v>
      </c>
      <c r="G24" s="32"/>
    </row>
    <row r="25" spans="1:7" ht="18" customHeight="1" x14ac:dyDescent="0.2">
      <c r="A25" s="9" t="s">
        <v>71</v>
      </c>
      <c r="B25" s="96">
        <v>3113</v>
      </c>
      <c r="C25" s="13">
        <v>69</v>
      </c>
      <c r="D25" s="191">
        <v>55</v>
      </c>
      <c r="E25" s="31"/>
      <c r="F25" s="4">
        <v>55</v>
      </c>
      <c r="G25" s="32"/>
    </row>
    <row r="26" spans="1:7" ht="18" customHeight="1" x14ac:dyDescent="0.2">
      <c r="A26" s="9" t="s">
        <v>70</v>
      </c>
      <c r="B26" s="96">
        <v>3113</v>
      </c>
      <c r="C26" s="13">
        <v>2141</v>
      </c>
      <c r="D26" s="191">
        <v>2141</v>
      </c>
      <c r="E26" s="31"/>
      <c r="F26" s="4">
        <v>2141</v>
      </c>
      <c r="G26" s="32"/>
    </row>
    <row r="27" spans="1:7" ht="18" customHeight="1" x14ac:dyDescent="0.2">
      <c r="A27" s="9" t="s">
        <v>91</v>
      </c>
      <c r="B27" s="96">
        <v>3113</v>
      </c>
      <c r="C27" s="13">
        <v>4082</v>
      </c>
      <c r="D27" s="191">
        <v>4073</v>
      </c>
      <c r="E27" s="31"/>
      <c r="F27" s="4">
        <v>4073</v>
      </c>
      <c r="G27" s="32"/>
    </row>
    <row r="28" spans="1:7" ht="18" customHeight="1" x14ac:dyDescent="0.2">
      <c r="A28" s="9" t="s">
        <v>65</v>
      </c>
      <c r="B28" s="96">
        <v>3141</v>
      </c>
      <c r="C28" s="13">
        <v>70</v>
      </c>
      <c r="D28" s="191">
        <v>70</v>
      </c>
      <c r="E28" s="31"/>
      <c r="F28" s="4">
        <v>70</v>
      </c>
      <c r="G28" s="32"/>
    </row>
    <row r="29" spans="1:7" ht="18" customHeight="1" x14ac:dyDescent="0.2">
      <c r="A29" s="9" t="s">
        <v>67</v>
      </c>
      <c r="B29" s="96">
        <v>3231</v>
      </c>
      <c r="C29" s="13">
        <v>75</v>
      </c>
      <c r="D29" s="191">
        <v>65</v>
      </c>
      <c r="E29" s="31"/>
      <c r="F29" s="4">
        <v>65</v>
      </c>
      <c r="G29" s="32"/>
    </row>
    <row r="30" spans="1:7" ht="18" customHeight="1" x14ac:dyDescent="0.2">
      <c r="A30" s="9" t="s">
        <v>66</v>
      </c>
      <c r="B30" s="96">
        <v>3231</v>
      </c>
      <c r="C30" s="13">
        <v>188</v>
      </c>
      <c r="D30" s="191">
        <v>188</v>
      </c>
      <c r="E30" s="31"/>
      <c r="F30" s="4">
        <v>188</v>
      </c>
      <c r="G30" s="32"/>
    </row>
    <row r="31" spans="1:7" ht="18" customHeight="1" x14ac:dyDescent="0.2">
      <c r="A31" s="9" t="s">
        <v>72</v>
      </c>
      <c r="B31" s="96">
        <v>3314</v>
      </c>
      <c r="C31" s="13">
        <v>50</v>
      </c>
      <c r="D31" s="191">
        <v>50</v>
      </c>
      <c r="E31" s="31"/>
      <c r="F31" s="4">
        <v>50</v>
      </c>
      <c r="G31" s="32"/>
    </row>
    <row r="32" spans="1:7" ht="18" customHeight="1" x14ac:dyDescent="0.2">
      <c r="A32" s="9" t="s">
        <v>73</v>
      </c>
      <c r="B32" s="96">
        <v>3315</v>
      </c>
      <c r="C32" s="13">
        <v>274</v>
      </c>
      <c r="D32" s="191">
        <v>274</v>
      </c>
      <c r="E32" s="31">
        <v>80</v>
      </c>
      <c r="F32" s="4">
        <v>194</v>
      </c>
      <c r="G32" s="32"/>
    </row>
    <row r="33" spans="1:8" ht="18" customHeight="1" x14ac:dyDescent="0.2">
      <c r="A33" s="9" t="s">
        <v>85</v>
      </c>
      <c r="B33" s="96">
        <v>3322</v>
      </c>
      <c r="C33" s="13">
        <v>90</v>
      </c>
      <c r="D33" s="191">
        <v>89</v>
      </c>
      <c r="E33" s="31"/>
      <c r="F33" s="4">
        <v>89</v>
      </c>
      <c r="G33" s="32"/>
    </row>
    <row r="34" spans="1:8" ht="18" customHeight="1" x14ac:dyDescent="0.2">
      <c r="A34" s="9" t="s">
        <v>106</v>
      </c>
      <c r="B34" s="96">
        <v>3412</v>
      </c>
      <c r="C34" s="13">
        <v>140</v>
      </c>
      <c r="D34" s="191">
        <v>137</v>
      </c>
      <c r="E34" s="31"/>
      <c r="F34" s="4">
        <v>137</v>
      </c>
      <c r="G34" s="32"/>
    </row>
    <row r="35" spans="1:8" ht="18" customHeight="1" x14ac:dyDescent="0.2">
      <c r="A35" s="9" t="s">
        <v>101</v>
      </c>
      <c r="B35" s="96">
        <v>3412</v>
      </c>
      <c r="C35" s="13">
        <v>182</v>
      </c>
      <c r="D35" s="191">
        <v>170</v>
      </c>
      <c r="E35" s="31"/>
      <c r="F35" s="4">
        <v>170</v>
      </c>
      <c r="G35" s="32"/>
    </row>
    <row r="36" spans="1:8" ht="18" customHeight="1" x14ac:dyDescent="0.2">
      <c r="A36" s="9" t="s">
        <v>90</v>
      </c>
      <c r="B36" s="96">
        <v>3412</v>
      </c>
      <c r="C36" s="13">
        <v>2479</v>
      </c>
      <c r="D36" s="191">
        <v>2478</v>
      </c>
      <c r="E36" s="31"/>
      <c r="F36" s="4">
        <v>2478</v>
      </c>
      <c r="G36" s="32"/>
    </row>
    <row r="37" spans="1:8" ht="18" customHeight="1" x14ac:dyDescent="0.2">
      <c r="A37" s="9" t="s">
        <v>68</v>
      </c>
      <c r="B37" s="96">
        <v>3421</v>
      </c>
      <c r="C37" s="13">
        <v>80</v>
      </c>
      <c r="D37" s="191">
        <v>80</v>
      </c>
      <c r="E37" s="31"/>
      <c r="F37" s="4">
        <v>80</v>
      </c>
      <c r="G37" s="32"/>
    </row>
    <row r="38" spans="1:8" ht="18" customHeight="1" x14ac:dyDescent="0.2">
      <c r="A38" s="9" t="s">
        <v>79</v>
      </c>
      <c r="B38" s="96">
        <v>3421</v>
      </c>
      <c r="C38" s="13">
        <v>14</v>
      </c>
      <c r="D38" s="191">
        <v>13</v>
      </c>
      <c r="E38" s="31"/>
      <c r="F38" s="4">
        <v>13</v>
      </c>
      <c r="G38" s="32"/>
    </row>
    <row r="39" spans="1:8" ht="18" customHeight="1" x14ac:dyDescent="0.2">
      <c r="A39" s="9" t="s">
        <v>103</v>
      </c>
      <c r="B39" s="96">
        <v>3429</v>
      </c>
      <c r="C39" s="13">
        <v>7500</v>
      </c>
      <c r="D39" s="191">
        <v>7006</v>
      </c>
      <c r="E39" s="31"/>
      <c r="F39" s="4">
        <v>7006</v>
      </c>
      <c r="G39" s="32"/>
    </row>
    <row r="40" spans="1:8" ht="18" customHeight="1" x14ac:dyDescent="0.2">
      <c r="A40" s="9" t="s">
        <v>104</v>
      </c>
      <c r="B40" s="96">
        <v>3612</v>
      </c>
      <c r="C40" s="13">
        <v>6440</v>
      </c>
      <c r="D40" s="191">
        <v>6498</v>
      </c>
      <c r="E40" s="31">
        <v>3730</v>
      </c>
      <c r="F40" s="4">
        <f>SUM(D40-E40-G40)</f>
        <v>195</v>
      </c>
      <c r="G40" s="32">
        <v>2573</v>
      </c>
    </row>
    <row r="41" spans="1:8" ht="18" customHeight="1" x14ac:dyDescent="0.2">
      <c r="A41" s="9" t="s">
        <v>105</v>
      </c>
      <c r="B41" s="96">
        <v>3612</v>
      </c>
      <c r="C41" s="13">
        <v>8709</v>
      </c>
      <c r="D41" s="191">
        <v>8675</v>
      </c>
      <c r="E41" s="31">
        <v>4092</v>
      </c>
      <c r="F41" s="4">
        <f>SUM(D41-E41-G41)</f>
        <v>166</v>
      </c>
      <c r="G41" s="32">
        <v>4417</v>
      </c>
    </row>
    <row r="42" spans="1:8" ht="18" customHeight="1" x14ac:dyDescent="0.2">
      <c r="A42" s="9" t="s">
        <v>98</v>
      </c>
      <c r="B42" s="96">
        <v>3612</v>
      </c>
      <c r="C42" s="13">
        <v>14357</v>
      </c>
      <c r="D42" s="191">
        <v>14081</v>
      </c>
      <c r="E42" s="31"/>
      <c r="F42" s="4">
        <v>2081</v>
      </c>
      <c r="G42" s="32">
        <v>12000</v>
      </c>
    </row>
    <row r="43" spans="1:8" ht="18" customHeight="1" x14ac:dyDescent="0.2">
      <c r="A43" s="9" t="s">
        <v>110</v>
      </c>
      <c r="B43" s="96">
        <v>3631</v>
      </c>
      <c r="C43" s="13">
        <v>64</v>
      </c>
      <c r="D43" s="191">
        <v>64</v>
      </c>
      <c r="E43" s="31"/>
      <c r="F43" s="4">
        <v>64</v>
      </c>
      <c r="G43" s="32"/>
    </row>
    <row r="44" spans="1:8" ht="18" customHeight="1" x14ac:dyDescent="0.2">
      <c r="A44" s="9" t="s">
        <v>117</v>
      </c>
      <c r="B44" s="96">
        <v>3631</v>
      </c>
      <c r="C44" s="13">
        <v>6</v>
      </c>
      <c r="D44" s="191">
        <v>6</v>
      </c>
      <c r="E44" s="31"/>
      <c r="F44" s="4">
        <v>6</v>
      </c>
      <c r="G44" s="32"/>
    </row>
    <row r="45" spans="1:8" ht="18" customHeight="1" x14ac:dyDescent="0.2">
      <c r="A45" s="9" t="s">
        <v>111</v>
      </c>
      <c r="B45" s="96">
        <v>3633</v>
      </c>
      <c r="C45" s="13">
        <v>3255</v>
      </c>
      <c r="D45" s="191">
        <v>101</v>
      </c>
      <c r="E45" s="31"/>
      <c r="F45" s="4">
        <v>101</v>
      </c>
      <c r="G45" s="32"/>
      <c r="H45" s="1"/>
    </row>
    <row r="46" spans="1:8" ht="18" customHeight="1" x14ac:dyDescent="0.2">
      <c r="A46" s="9" t="s">
        <v>95</v>
      </c>
      <c r="B46" s="96">
        <v>3633</v>
      </c>
      <c r="C46" s="13">
        <v>2785</v>
      </c>
      <c r="D46" s="191">
        <v>2781</v>
      </c>
      <c r="E46" s="31"/>
      <c r="F46" s="4">
        <v>2781</v>
      </c>
      <c r="G46" s="32"/>
    </row>
    <row r="47" spans="1:8" ht="18" customHeight="1" x14ac:dyDescent="0.2">
      <c r="A47" s="9" t="s">
        <v>96</v>
      </c>
      <c r="B47" s="96">
        <v>3635</v>
      </c>
      <c r="C47" s="13">
        <v>270</v>
      </c>
      <c r="D47" s="191">
        <v>249</v>
      </c>
      <c r="E47" s="31"/>
      <c r="F47" s="4">
        <v>249</v>
      </c>
      <c r="G47" s="32"/>
    </row>
    <row r="48" spans="1:8" ht="18" customHeight="1" x14ac:dyDescent="0.2">
      <c r="A48" s="9" t="s">
        <v>92</v>
      </c>
      <c r="B48" s="96">
        <v>3639</v>
      </c>
      <c r="C48" s="13">
        <v>6000</v>
      </c>
      <c r="D48" s="191">
        <v>6000</v>
      </c>
      <c r="E48" s="31">
        <v>6000</v>
      </c>
      <c r="F48" s="4"/>
      <c r="G48" s="32"/>
    </row>
    <row r="49" spans="1:7" ht="18" customHeight="1" x14ac:dyDescent="0.2">
      <c r="A49" s="9" t="s">
        <v>123</v>
      </c>
      <c r="B49" s="96">
        <v>3639</v>
      </c>
      <c r="C49" s="13">
        <v>360</v>
      </c>
      <c r="D49" s="191">
        <v>351</v>
      </c>
      <c r="E49" s="31"/>
      <c r="F49" s="4">
        <f>SUM(D49-E49)</f>
        <v>351</v>
      </c>
      <c r="G49" s="32"/>
    </row>
    <row r="50" spans="1:7" ht="18" customHeight="1" x14ac:dyDescent="0.2">
      <c r="A50" s="9" t="s">
        <v>82</v>
      </c>
      <c r="B50" s="96">
        <v>3639</v>
      </c>
      <c r="C50" s="13">
        <v>2193</v>
      </c>
      <c r="D50" s="191">
        <v>2193</v>
      </c>
      <c r="E50" s="31"/>
      <c r="F50" s="4">
        <v>2193</v>
      </c>
      <c r="G50" s="32"/>
    </row>
    <row r="51" spans="1:7" ht="18" customHeight="1" x14ac:dyDescent="0.2">
      <c r="A51" s="9" t="s">
        <v>116</v>
      </c>
      <c r="B51" s="96">
        <v>3639</v>
      </c>
      <c r="C51" s="13">
        <v>142</v>
      </c>
      <c r="D51" s="191">
        <v>138</v>
      </c>
      <c r="E51" s="31"/>
      <c r="F51" s="4">
        <v>138</v>
      </c>
      <c r="G51" s="32"/>
    </row>
    <row r="52" spans="1:7" ht="18" customHeight="1" x14ac:dyDescent="0.2">
      <c r="A52" s="9" t="s">
        <v>80</v>
      </c>
      <c r="B52" s="96">
        <v>3639</v>
      </c>
      <c r="C52" s="13">
        <v>0</v>
      </c>
      <c r="D52" s="191">
        <v>133</v>
      </c>
      <c r="E52" s="31"/>
      <c r="F52" s="4">
        <v>133</v>
      </c>
      <c r="G52" s="32"/>
    </row>
    <row r="53" spans="1:7" ht="18" customHeight="1" x14ac:dyDescent="0.2">
      <c r="A53" s="9" t="s">
        <v>107</v>
      </c>
      <c r="B53" s="96">
        <v>3639</v>
      </c>
      <c r="C53" s="13">
        <v>65</v>
      </c>
      <c r="D53" s="191">
        <v>67</v>
      </c>
      <c r="E53" s="31"/>
      <c r="F53" s="4">
        <v>67</v>
      </c>
      <c r="G53" s="32"/>
    </row>
    <row r="54" spans="1:7" ht="18" customHeight="1" x14ac:dyDescent="0.2">
      <c r="A54" s="9" t="s">
        <v>81</v>
      </c>
      <c r="B54" s="96">
        <v>3639</v>
      </c>
      <c r="C54" s="13">
        <v>8000</v>
      </c>
      <c r="D54" s="191">
        <v>7466</v>
      </c>
      <c r="E54" s="31"/>
      <c r="F54" s="4">
        <v>7466</v>
      </c>
      <c r="G54" s="32"/>
    </row>
    <row r="55" spans="1:7" ht="18" customHeight="1" x14ac:dyDescent="0.2">
      <c r="A55" s="9" t="s">
        <v>99</v>
      </c>
      <c r="B55" s="96">
        <v>3639</v>
      </c>
      <c r="C55" s="13">
        <v>6944</v>
      </c>
      <c r="D55" s="191">
        <v>6943</v>
      </c>
      <c r="E55" s="31"/>
      <c r="F55" s="4">
        <v>6943</v>
      </c>
      <c r="G55" s="32"/>
    </row>
    <row r="56" spans="1:7" ht="18" customHeight="1" x14ac:dyDescent="0.2">
      <c r="A56" s="9" t="s">
        <v>94</v>
      </c>
      <c r="B56" s="96">
        <v>3722</v>
      </c>
      <c r="C56" s="13">
        <v>4000</v>
      </c>
      <c r="D56" s="191">
        <v>3995</v>
      </c>
      <c r="E56" s="31"/>
      <c r="F56" s="4">
        <v>3995</v>
      </c>
      <c r="G56" s="32"/>
    </row>
    <row r="57" spans="1:7" ht="18" customHeight="1" x14ac:dyDescent="0.2">
      <c r="A57" s="9" t="s">
        <v>83</v>
      </c>
      <c r="B57" s="96">
        <v>3728</v>
      </c>
      <c r="C57" s="13">
        <v>195</v>
      </c>
      <c r="D57" s="191">
        <v>133</v>
      </c>
      <c r="E57" s="31"/>
      <c r="F57" s="4">
        <v>133</v>
      </c>
      <c r="G57" s="32"/>
    </row>
    <row r="58" spans="1:7" ht="18" customHeight="1" x14ac:dyDescent="0.2">
      <c r="A58" s="9" t="s">
        <v>84</v>
      </c>
      <c r="B58" s="96">
        <v>3742</v>
      </c>
      <c r="C58" s="13">
        <v>0</v>
      </c>
      <c r="D58" s="191">
        <v>40</v>
      </c>
      <c r="E58" s="31"/>
      <c r="F58" s="4">
        <v>40</v>
      </c>
      <c r="G58" s="32"/>
    </row>
    <row r="59" spans="1:7" ht="18" customHeight="1" x14ac:dyDescent="0.2">
      <c r="A59" s="9" t="s">
        <v>86</v>
      </c>
      <c r="B59" s="96">
        <v>5212</v>
      </c>
      <c r="C59" s="13">
        <v>0</v>
      </c>
      <c r="D59" s="191">
        <v>63</v>
      </c>
      <c r="E59" s="31"/>
      <c r="F59" s="4">
        <v>63</v>
      </c>
      <c r="G59" s="32"/>
    </row>
    <row r="60" spans="1:7" ht="18" customHeight="1" x14ac:dyDescent="0.2">
      <c r="A60" s="9" t="s">
        <v>118</v>
      </c>
      <c r="B60" s="96">
        <v>5399</v>
      </c>
      <c r="C60" s="13">
        <v>1499</v>
      </c>
      <c r="D60" s="191">
        <v>1363</v>
      </c>
      <c r="E60" s="31">
        <v>1349</v>
      </c>
      <c r="F60" s="4">
        <f>SUM(D60-E60)</f>
        <v>14</v>
      </c>
      <c r="G60" s="32"/>
    </row>
    <row r="61" spans="1:7" ht="18" customHeight="1" x14ac:dyDescent="0.2">
      <c r="A61" s="9" t="s">
        <v>75</v>
      </c>
      <c r="B61" s="96">
        <v>5512</v>
      </c>
      <c r="C61" s="13">
        <v>700</v>
      </c>
      <c r="D61" s="191">
        <v>768</v>
      </c>
      <c r="E61" s="31"/>
      <c r="F61" s="4">
        <v>768</v>
      </c>
      <c r="G61" s="32"/>
    </row>
    <row r="62" spans="1:7" ht="18" customHeight="1" x14ac:dyDescent="0.2">
      <c r="A62" s="9" t="s">
        <v>74</v>
      </c>
      <c r="B62" s="96">
        <v>5512</v>
      </c>
      <c r="C62" s="13">
        <v>728</v>
      </c>
      <c r="D62" s="191">
        <v>640</v>
      </c>
      <c r="E62" s="31"/>
      <c r="F62" s="4">
        <v>640</v>
      </c>
      <c r="G62" s="32"/>
    </row>
    <row r="63" spans="1:7" ht="18" customHeight="1" x14ac:dyDescent="0.2">
      <c r="A63" s="9" t="s">
        <v>89</v>
      </c>
      <c r="B63" s="96">
        <v>6171</v>
      </c>
      <c r="C63" s="13">
        <v>200</v>
      </c>
      <c r="D63" s="191">
        <v>236</v>
      </c>
      <c r="E63" s="31" t="s">
        <v>62</v>
      </c>
      <c r="F63" s="4">
        <v>236</v>
      </c>
      <c r="G63" s="32"/>
    </row>
    <row r="64" spans="1:7" ht="18" customHeight="1" x14ac:dyDescent="0.2">
      <c r="A64" s="9" t="s">
        <v>87</v>
      </c>
      <c r="B64" s="96">
        <v>6171</v>
      </c>
      <c r="C64" s="13">
        <v>245</v>
      </c>
      <c r="D64" s="191">
        <v>242</v>
      </c>
      <c r="E64" s="31">
        <v>95</v>
      </c>
      <c r="F64" s="4">
        <f>SUM(D64-E64)</f>
        <v>147</v>
      </c>
      <c r="G64" s="32"/>
    </row>
    <row r="65" spans="1:8" ht="18" customHeight="1" x14ac:dyDescent="0.2">
      <c r="A65" s="9" t="s">
        <v>88</v>
      </c>
      <c r="B65" s="96">
        <v>6171</v>
      </c>
      <c r="C65" s="13">
        <v>266</v>
      </c>
      <c r="D65" s="191">
        <v>316</v>
      </c>
      <c r="E65" s="31">
        <v>66</v>
      </c>
      <c r="F65" s="4">
        <f>SUM(D65-E65)</f>
        <v>250</v>
      </c>
      <c r="G65" s="32"/>
    </row>
    <row r="66" spans="1:8" ht="18" customHeight="1" thickBot="1" x14ac:dyDescent="0.25">
      <c r="A66" s="35" t="s">
        <v>130</v>
      </c>
      <c r="B66" s="100"/>
      <c r="C66" s="246">
        <v>117</v>
      </c>
      <c r="D66" s="248"/>
      <c r="E66" s="36">
        <v>117</v>
      </c>
      <c r="F66" s="38"/>
      <c r="G66" s="37"/>
    </row>
    <row r="67" spans="1:8" ht="18" customHeight="1" thickBot="1" x14ac:dyDescent="0.25">
      <c r="A67" s="212" t="s">
        <v>126</v>
      </c>
      <c r="B67" s="213"/>
      <c r="C67" s="188">
        <f>SUM(C6:C66)</f>
        <v>95722</v>
      </c>
      <c r="D67" s="188">
        <f>SUM(D6:D66)</f>
        <v>89936</v>
      </c>
      <c r="E67" s="214">
        <f>SUM(E6:E66)</f>
        <v>15651</v>
      </c>
      <c r="F67" s="215">
        <f>SUM(F6:F66)</f>
        <v>55412</v>
      </c>
      <c r="G67" s="216">
        <f>SUM(G6:G66)</f>
        <v>18990</v>
      </c>
      <c r="H67" s="1"/>
    </row>
    <row r="68" spans="1:8" ht="18" customHeight="1" x14ac:dyDescent="0.2">
      <c r="A68" s="43" t="s">
        <v>128</v>
      </c>
      <c r="B68" s="101"/>
      <c r="C68" s="44"/>
      <c r="D68" s="44"/>
      <c r="E68" s="45"/>
      <c r="F68" s="46"/>
      <c r="G68" s="47"/>
      <c r="H68" s="1"/>
    </row>
    <row r="69" spans="1:8" ht="18" customHeight="1" x14ac:dyDescent="0.2">
      <c r="A69" s="10" t="s">
        <v>77</v>
      </c>
      <c r="B69" s="97">
        <v>2229</v>
      </c>
      <c r="C69" s="14">
        <v>69</v>
      </c>
      <c r="D69" s="194">
        <v>0</v>
      </c>
      <c r="E69" s="33">
        <v>69</v>
      </c>
      <c r="F69" s="7"/>
      <c r="G69" s="34"/>
      <c r="H69" s="1"/>
    </row>
    <row r="70" spans="1:8" ht="18" customHeight="1" x14ac:dyDescent="0.2">
      <c r="A70" s="9" t="s">
        <v>127</v>
      </c>
      <c r="B70" s="96">
        <v>2310</v>
      </c>
      <c r="C70" s="13">
        <v>137</v>
      </c>
      <c r="D70" s="191">
        <v>0</v>
      </c>
      <c r="E70" s="31"/>
      <c r="F70" s="4"/>
      <c r="G70" s="32"/>
      <c r="H70" s="1"/>
    </row>
    <row r="71" spans="1:8" ht="18" customHeight="1" x14ac:dyDescent="0.2">
      <c r="A71" s="9" t="s">
        <v>113</v>
      </c>
      <c r="B71" s="96">
        <v>3322</v>
      </c>
      <c r="C71" s="13">
        <v>232</v>
      </c>
      <c r="D71" s="191">
        <v>0</v>
      </c>
      <c r="E71" s="31"/>
      <c r="F71" s="4">
        <v>0</v>
      </c>
      <c r="G71" s="32"/>
      <c r="H71" s="1"/>
    </row>
    <row r="72" spans="1:8" ht="18" customHeight="1" x14ac:dyDescent="0.2">
      <c r="A72" s="9" t="s">
        <v>129</v>
      </c>
      <c r="B72" s="96">
        <v>3612</v>
      </c>
      <c r="C72" s="13">
        <v>425</v>
      </c>
      <c r="D72" s="191"/>
      <c r="E72" s="31"/>
      <c r="F72" s="4"/>
      <c r="G72" s="32"/>
    </row>
    <row r="73" spans="1:8" ht="18" customHeight="1" thickBot="1" x14ac:dyDescent="0.25">
      <c r="A73" s="9" t="s">
        <v>93</v>
      </c>
      <c r="B73" s="96">
        <v>6171</v>
      </c>
      <c r="C73" s="13">
        <v>440</v>
      </c>
      <c r="D73" s="191">
        <v>0</v>
      </c>
      <c r="E73" s="31"/>
      <c r="F73" s="4"/>
      <c r="G73" s="32"/>
    </row>
    <row r="74" spans="1:8" ht="18" customHeight="1" thickBot="1" x14ac:dyDescent="0.25">
      <c r="A74" s="217" t="s">
        <v>131</v>
      </c>
      <c r="B74" s="218"/>
      <c r="C74" s="193">
        <f>SUM(C67:C73)</f>
        <v>97025</v>
      </c>
      <c r="D74" s="193">
        <f>SUM(D67:D73)</f>
        <v>89936</v>
      </c>
      <c r="E74" s="219"/>
      <c r="F74" s="220"/>
      <c r="G74" s="221"/>
    </row>
    <row r="80" spans="1:8" x14ac:dyDescent="0.2">
      <c r="C80" s="1"/>
    </row>
    <row r="82" spans="3:3" x14ac:dyDescent="0.2">
      <c r="C82" s="1"/>
    </row>
  </sheetData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81" zoomScaleNormal="100" zoomScaleSheetLayoutView="100" workbookViewId="0">
      <selection activeCell="E17" sqref="E17"/>
    </sheetView>
  </sheetViews>
  <sheetFormatPr defaultRowHeight="12.75" x14ac:dyDescent="0.2"/>
  <cols>
    <col min="1" max="1" width="46.85546875" style="72" bestFit="1" customWidth="1"/>
    <col min="2" max="8" width="12.7109375" style="72" customWidth="1"/>
    <col min="9" max="16384" width="9.140625" style="72"/>
  </cols>
  <sheetData>
    <row r="1" spans="1:8" x14ac:dyDescent="0.2">
      <c r="A1" s="48" t="s">
        <v>743</v>
      </c>
    </row>
    <row r="2" spans="1:8" ht="13.5" thickBot="1" x14ac:dyDescent="0.25"/>
    <row r="3" spans="1:8" x14ac:dyDescent="0.2">
      <c r="A3" s="54" t="s">
        <v>0</v>
      </c>
      <c r="B3" s="55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 x14ac:dyDescent="0.25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 x14ac:dyDescent="0.25">
      <c r="A5" s="197" t="s">
        <v>136</v>
      </c>
      <c r="B5" s="196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x14ac:dyDescent="0.2">
      <c r="A6" s="85" t="s">
        <v>137</v>
      </c>
      <c r="B6" s="73">
        <v>1036</v>
      </c>
      <c r="C6" s="73">
        <v>860</v>
      </c>
      <c r="D6" s="73">
        <v>860</v>
      </c>
      <c r="E6" s="199">
        <v>547293</v>
      </c>
      <c r="F6" s="74">
        <v>547293</v>
      </c>
      <c r="G6" s="73">
        <v>0</v>
      </c>
      <c r="H6" s="86">
        <v>0</v>
      </c>
    </row>
    <row r="7" spans="1:8" x14ac:dyDescent="0.2">
      <c r="A7" s="85" t="s">
        <v>138</v>
      </c>
      <c r="B7" s="73">
        <v>2212</v>
      </c>
      <c r="C7" s="73">
        <v>250</v>
      </c>
      <c r="D7" s="73">
        <v>250</v>
      </c>
      <c r="E7" s="200">
        <v>0</v>
      </c>
      <c r="F7" s="73">
        <v>0</v>
      </c>
      <c r="G7" s="73">
        <v>0</v>
      </c>
      <c r="H7" s="86">
        <v>0</v>
      </c>
    </row>
    <row r="8" spans="1:8" x14ac:dyDescent="0.2">
      <c r="A8" s="85" t="s">
        <v>139</v>
      </c>
      <c r="B8" s="73">
        <v>2212</v>
      </c>
      <c r="C8" s="73">
        <v>20</v>
      </c>
      <c r="D8" s="73">
        <v>0</v>
      </c>
      <c r="E8" s="200">
        <v>0</v>
      </c>
      <c r="F8" s="73">
        <v>0</v>
      </c>
      <c r="G8" s="73">
        <v>0</v>
      </c>
      <c r="H8" s="86">
        <v>0</v>
      </c>
    </row>
    <row r="9" spans="1:8" x14ac:dyDescent="0.2">
      <c r="A9" s="85" t="s">
        <v>140</v>
      </c>
      <c r="B9" s="73">
        <v>2212</v>
      </c>
      <c r="C9" s="74">
        <v>6800</v>
      </c>
      <c r="D9" s="73">
        <v>57</v>
      </c>
      <c r="E9" s="199">
        <v>26632</v>
      </c>
      <c r="F9" s="73">
        <v>0</v>
      </c>
      <c r="G9" s="74">
        <v>26632</v>
      </c>
      <c r="H9" s="86">
        <v>0</v>
      </c>
    </row>
    <row r="10" spans="1:8" x14ac:dyDescent="0.2">
      <c r="A10" s="85" t="s">
        <v>141</v>
      </c>
      <c r="B10" s="73">
        <v>2212</v>
      </c>
      <c r="C10" s="73">
        <v>395</v>
      </c>
      <c r="D10" s="73">
        <v>499</v>
      </c>
      <c r="E10" s="199">
        <v>498063</v>
      </c>
      <c r="F10" s="73">
        <v>0</v>
      </c>
      <c r="G10" s="74">
        <v>498063</v>
      </c>
      <c r="H10" s="86">
        <v>0</v>
      </c>
    </row>
    <row r="11" spans="1:8" x14ac:dyDescent="0.2">
      <c r="A11" s="85" t="s">
        <v>142</v>
      </c>
      <c r="B11" s="73">
        <v>2212</v>
      </c>
      <c r="C11" s="73">
        <v>0</v>
      </c>
      <c r="D11" s="73">
        <v>6</v>
      </c>
      <c r="E11" s="199">
        <v>5950</v>
      </c>
      <c r="F11" s="73">
        <v>0</v>
      </c>
      <c r="G11" s="74">
        <v>5950</v>
      </c>
      <c r="H11" s="86">
        <v>0</v>
      </c>
    </row>
    <row r="12" spans="1:8" x14ac:dyDescent="0.2">
      <c r="A12" s="85" t="s">
        <v>143</v>
      </c>
      <c r="B12" s="73">
        <v>2212</v>
      </c>
      <c r="C12" s="73">
        <v>242</v>
      </c>
      <c r="D12" s="73">
        <v>0</v>
      </c>
      <c r="E12" s="200">
        <v>0</v>
      </c>
      <c r="F12" s="73">
        <v>0</v>
      </c>
      <c r="G12" s="73">
        <v>0</v>
      </c>
      <c r="H12" s="86">
        <v>0</v>
      </c>
    </row>
    <row r="13" spans="1:8" x14ac:dyDescent="0.2">
      <c r="A13" s="85" t="s">
        <v>144</v>
      </c>
      <c r="B13" s="73">
        <v>2212</v>
      </c>
      <c r="C13" s="73">
        <v>0</v>
      </c>
      <c r="D13" s="74">
        <v>2561</v>
      </c>
      <c r="E13" s="199">
        <v>684388.6</v>
      </c>
      <c r="F13" s="73">
        <v>0</v>
      </c>
      <c r="G13" s="74">
        <v>684388.6</v>
      </c>
      <c r="H13" s="86">
        <v>0</v>
      </c>
    </row>
    <row r="14" spans="1:8" x14ac:dyDescent="0.2">
      <c r="A14" s="85" t="s">
        <v>145</v>
      </c>
      <c r="B14" s="73">
        <v>2212</v>
      </c>
      <c r="C14" s="73">
        <v>0</v>
      </c>
      <c r="D14" s="73">
        <v>339</v>
      </c>
      <c r="E14" s="199">
        <v>338579</v>
      </c>
      <c r="F14" s="73">
        <v>0</v>
      </c>
      <c r="G14" s="74">
        <v>338579</v>
      </c>
      <c r="H14" s="86">
        <v>0</v>
      </c>
    </row>
    <row r="15" spans="1:8" x14ac:dyDescent="0.2">
      <c r="A15" s="85" t="s">
        <v>146</v>
      </c>
      <c r="B15" s="73">
        <v>2212</v>
      </c>
      <c r="C15" s="73">
        <v>0</v>
      </c>
      <c r="D15" s="73">
        <v>0</v>
      </c>
      <c r="E15" s="200">
        <v>0</v>
      </c>
      <c r="F15" s="73">
        <v>0</v>
      </c>
      <c r="G15" s="73">
        <v>0</v>
      </c>
      <c r="H15" s="86">
        <v>0</v>
      </c>
    </row>
    <row r="16" spans="1:8" x14ac:dyDescent="0.2">
      <c r="A16" s="85" t="s">
        <v>147</v>
      </c>
      <c r="B16" s="73">
        <v>2212</v>
      </c>
      <c r="C16" s="73">
        <v>0</v>
      </c>
      <c r="D16" s="73">
        <v>290</v>
      </c>
      <c r="E16" s="199">
        <v>250380.14</v>
      </c>
      <c r="F16" s="73">
        <v>0</v>
      </c>
      <c r="G16" s="74">
        <v>250380.14</v>
      </c>
      <c r="H16" s="86">
        <v>0</v>
      </c>
    </row>
    <row r="17" spans="1:8" x14ac:dyDescent="0.2">
      <c r="A17" s="85" t="s">
        <v>148</v>
      </c>
      <c r="B17" s="73">
        <v>2212</v>
      </c>
      <c r="C17" s="73">
        <v>0</v>
      </c>
      <c r="D17" s="74">
        <v>16750</v>
      </c>
      <c r="E17" s="199">
        <v>10567085.810000001</v>
      </c>
      <c r="F17" s="74">
        <v>7361411.3099999996</v>
      </c>
      <c r="G17" s="73">
        <v>0</v>
      </c>
      <c r="H17" s="87">
        <v>3205674.5</v>
      </c>
    </row>
    <row r="18" spans="1:8" x14ac:dyDescent="0.2">
      <c r="A18" s="85" t="s">
        <v>149</v>
      </c>
      <c r="B18" s="73"/>
      <c r="C18" s="73"/>
      <c r="D18" s="73"/>
      <c r="E18" s="200"/>
      <c r="F18" s="73"/>
      <c r="G18" s="73"/>
      <c r="H18" s="86"/>
    </row>
    <row r="19" spans="1:8" x14ac:dyDescent="0.2">
      <c r="A19" s="85" t="s">
        <v>150</v>
      </c>
      <c r="B19" s="73">
        <v>2212</v>
      </c>
      <c r="C19" s="73">
        <v>0</v>
      </c>
      <c r="D19" s="73">
        <v>98</v>
      </c>
      <c r="E19" s="199">
        <v>97282.5</v>
      </c>
      <c r="F19" s="73">
        <v>0</v>
      </c>
      <c r="G19" s="74">
        <v>97282.5</v>
      </c>
      <c r="H19" s="86">
        <v>0</v>
      </c>
    </row>
    <row r="20" spans="1:8" x14ac:dyDescent="0.2">
      <c r="A20" s="85" t="s">
        <v>151</v>
      </c>
      <c r="B20" s="73">
        <v>2212</v>
      </c>
      <c r="C20" s="73">
        <v>0</v>
      </c>
      <c r="D20" s="73">
        <v>22</v>
      </c>
      <c r="E20" s="200">
        <v>0</v>
      </c>
      <c r="F20" s="73">
        <v>0</v>
      </c>
      <c r="G20" s="73">
        <v>0</v>
      </c>
      <c r="H20" s="86">
        <v>0</v>
      </c>
    </row>
    <row r="21" spans="1:8" x14ac:dyDescent="0.2">
      <c r="A21" s="85" t="s">
        <v>152</v>
      </c>
      <c r="B21" s="73">
        <v>2212</v>
      </c>
      <c r="C21" s="73">
        <v>0</v>
      </c>
      <c r="D21" s="73">
        <v>287</v>
      </c>
      <c r="E21" s="199">
        <v>286842</v>
      </c>
      <c r="F21" s="73">
        <v>0</v>
      </c>
      <c r="G21" s="74">
        <v>286842</v>
      </c>
      <c r="H21" s="86">
        <v>0</v>
      </c>
    </row>
    <row r="22" spans="1:8" x14ac:dyDescent="0.2">
      <c r="A22" s="85" t="s">
        <v>153</v>
      </c>
      <c r="B22" s="73">
        <v>2219</v>
      </c>
      <c r="C22" s="73">
        <v>0</v>
      </c>
      <c r="D22" s="73">
        <v>20</v>
      </c>
      <c r="E22" s="199">
        <v>19957</v>
      </c>
      <c r="F22" s="73">
        <v>0</v>
      </c>
      <c r="G22" s="74">
        <v>19957</v>
      </c>
      <c r="H22" s="86">
        <v>0</v>
      </c>
    </row>
    <row r="23" spans="1:8" x14ac:dyDescent="0.2">
      <c r="A23" s="85" t="s">
        <v>154</v>
      </c>
      <c r="B23" s="73">
        <v>2310</v>
      </c>
      <c r="C23" s="73">
        <v>0</v>
      </c>
      <c r="D23" s="73">
        <v>825.5</v>
      </c>
      <c r="E23" s="199">
        <v>619367</v>
      </c>
      <c r="F23" s="73">
        <v>0</v>
      </c>
      <c r="G23" s="74">
        <v>619367</v>
      </c>
      <c r="H23" s="86">
        <v>0</v>
      </c>
    </row>
    <row r="24" spans="1:8" x14ac:dyDescent="0.2">
      <c r="A24" s="85" t="s">
        <v>155</v>
      </c>
      <c r="B24" s="73">
        <v>2310</v>
      </c>
      <c r="C24" s="73">
        <v>0</v>
      </c>
      <c r="D24" s="73">
        <v>161.9</v>
      </c>
      <c r="E24" s="199">
        <v>161878</v>
      </c>
      <c r="F24" s="73">
        <v>0</v>
      </c>
      <c r="G24" s="74">
        <v>161878</v>
      </c>
      <c r="H24" s="86">
        <v>0</v>
      </c>
    </row>
    <row r="25" spans="1:8" x14ac:dyDescent="0.2">
      <c r="A25" s="85" t="s">
        <v>156</v>
      </c>
      <c r="B25" s="73">
        <v>2310</v>
      </c>
      <c r="C25" s="73">
        <v>0</v>
      </c>
      <c r="D25" s="73">
        <v>70</v>
      </c>
      <c r="E25" s="199">
        <v>70000</v>
      </c>
      <c r="F25" s="73">
        <v>0</v>
      </c>
      <c r="G25" s="74">
        <v>70000</v>
      </c>
      <c r="H25" s="86">
        <v>0</v>
      </c>
    </row>
    <row r="26" spans="1:8" x14ac:dyDescent="0.2">
      <c r="A26" s="85" t="s">
        <v>157</v>
      </c>
      <c r="B26" s="73">
        <v>2310</v>
      </c>
      <c r="C26" s="73">
        <v>0</v>
      </c>
      <c r="D26" s="73">
        <v>35</v>
      </c>
      <c r="E26" s="199">
        <v>34500</v>
      </c>
      <c r="F26" s="73">
        <v>0</v>
      </c>
      <c r="G26" s="74">
        <v>34500</v>
      </c>
      <c r="H26" s="86">
        <v>0</v>
      </c>
    </row>
    <row r="27" spans="1:8" x14ac:dyDescent="0.2">
      <c r="A27" s="85" t="s">
        <v>158</v>
      </c>
      <c r="B27" s="73">
        <v>2321</v>
      </c>
      <c r="C27" s="73">
        <v>0</v>
      </c>
      <c r="D27" s="73">
        <v>80.5</v>
      </c>
      <c r="E27" s="199">
        <v>80295</v>
      </c>
      <c r="F27" s="73">
        <v>0</v>
      </c>
      <c r="G27" s="74">
        <v>80295</v>
      </c>
      <c r="H27" s="86">
        <v>0</v>
      </c>
    </row>
    <row r="28" spans="1:8" x14ac:dyDescent="0.2">
      <c r="A28" s="85" t="s">
        <v>159</v>
      </c>
      <c r="B28" s="73">
        <v>2321</v>
      </c>
      <c r="C28" s="73">
        <v>0</v>
      </c>
      <c r="D28" s="73">
        <v>125</v>
      </c>
      <c r="E28" s="199">
        <v>125000</v>
      </c>
      <c r="F28" s="73">
        <v>0</v>
      </c>
      <c r="G28" s="74">
        <v>125000</v>
      </c>
      <c r="H28" s="86">
        <v>0</v>
      </c>
    </row>
    <row r="29" spans="1:8" x14ac:dyDescent="0.2">
      <c r="A29" s="85" t="s">
        <v>160</v>
      </c>
      <c r="B29" s="73">
        <v>2321</v>
      </c>
      <c r="C29" s="73">
        <v>0</v>
      </c>
      <c r="D29" s="74">
        <v>1729</v>
      </c>
      <c r="E29" s="199">
        <v>1728730</v>
      </c>
      <c r="F29" s="73">
        <v>0</v>
      </c>
      <c r="G29" s="74">
        <v>1728730</v>
      </c>
      <c r="H29" s="86">
        <v>0</v>
      </c>
    </row>
    <row r="30" spans="1:8" x14ac:dyDescent="0.2">
      <c r="A30" s="85" t="s">
        <v>161</v>
      </c>
      <c r="B30" s="73">
        <v>2321</v>
      </c>
      <c r="C30" s="73">
        <v>500</v>
      </c>
      <c r="D30" s="73">
        <v>500</v>
      </c>
      <c r="E30" s="200">
        <v>0</v>
      </c>
      <c r="F30" s="73">
        <v>0</v>
      </c>
      <c r="G30" s="73">
        <v>0</v>
      </c>
      <c r="H30" s="86">
        <v>0</v>
      </c>
    </row>
    <row r="31" spans="1:8" x14ac:dyDescent="0.2">
      <c r="A31" s="85" t="s">
        <v>162</v>
      </c>
      <c r="B31" s="73">
        <v>2321</v>
      </c>
      <c r="C31" s="73">
        <v>0</v>
      </c>
      <c r="D31" s="73">
        <v>85</v>
      </c>
      <c r="E31" s="199">
        <v>80920</v>
      </c>
      <c r="F31" s="73">
        <v>0</v>
      </c>
      <c r="G31" s="74">
        <v>80920</v>
      </c>
      <c r="H31" s="86">
        <v>0</v>
      </c>
    </row>
    <row r="32" spans="1:8" x14ac:dyDescent="0.2">
      <c r="A32" s="85" t="s">
        <v>163</v>
      </c>
      <c r="B32" s="73">
        <v>3111</v>
      </c>
      <c r="C32" s="73">
        <v>0</v>
      </c>
      <c r="D32" s="73">
        <v>50</v>
      </c>
      <c r="E32" s="199">
        <v>49060</v>
      </c>
      <c r="F32" s="73">
        <v>0</v>
      </c>
      <c r="G32" s="74">
        <v>49060</v>
      </c>
      <c r="H32" s="86">
        <v>0</v>
      </c>
    </row>
    <row r="33" spans="1:8" x14ac:dyDescent="0.2">
      <c r="A33" s="85" t="s">
        <v>164</v>
      </c>
      <c r="B33" s="73">
        <v>3113</v>
      </c>
      <c r="C33" s="73">
        <v>0</v>
      </c>
      <c r="D33" s="73">
        <v>165</v>
      </c>
      <c r="E33" s="199">
        <v>165000</v>
      </c>
      <c r="F33" s="73">
        <v>0</v>
      </c>
      <c r="G33" s="74">
        <v>165000</v>
      </c>
      <c r="H33" s="86">
        <v>0</v>
      </c>
    </row>
    <row r="34" spans="1:8" x14ac:dyDescent="0.2">
      <c r="A34" s="85" t="s">
        <v>165</v>
      </c>
      <c r="B34" s="73">
        <v>3113</v>
      </c>
      <c r="C34" s="73">
        <v>0</v>
      </c>
      <c r="D34" s="73">
        <v>57</v>
      </c>
      <c r="E34" s="199">
        <v>60940</v>
      </c>
      <c r="F34" s="73">
        <v>0</v>
      </c>
      <c r="G34" s="74">
        <v>60940</v>
      </c>
      <c r="H34" s="86">
        <v>0</v>
      </c>
    </row>
    <row r="35" spans="1:8" x14ac:dyDescent="0.2">
      <c r="A35" s="85" t="s">
        <v>166</v>
      </c>
      <c r="B35" s="73">
        <v>3113</v>
      </c>
      <c r="C35" s="73">
        <v>910</v>
      </c>
      <c r="D35" s="73">
        <v>910</v>
      </c>
      <c r="E35" s="199">
        <v>875620</v>
      </c>
      <c r="F35" s="73">
        <v>0</v>
      </c>
      <c r="G35" s="74">
        <v>875620</v>
      </c>
      <c r="H35" s="86">
        <v>0</v>
      </c>
    </row>
    <row r="36" spans="1:8" x14ac:dyDescent="0.2">
      <c r="A36" s="85" t="s">
        <v>167</v>
      </c>
      <c r="B36" s="73">
        <v>3113</v>
      </c>
      <c r="C36" s="73">
        <v>100</v>
      </c>
      <c r="D36" s="73">
        <v>100</v>
      </c>
      <c r="E36" s="200">
        <v>0</v>
      </c>
      <c r="F36" s="73">
        <v>0</v>
      </c>
      <c r="G36" s="73">
        <v>0</v>
      </c>
      <c r="H36" s="86">
        <v>0</v>
      </c>
    </row>
    <row r="37" spans="1:8" x14ac:dyDescent="0.2">
      <c r="A37" s="85" t="s">
        <v>168</v>
      </c>
      <c r="B37" s="73">
        <v>3113</v>
      </c>
      <c r="C37" s="73">
        <v>85</v>
      </c>
      <c r="D37" s="73">
        <v>85</v>
      </c>
      <c r="E37" s="200">
        <v>0</v>
      </c>
      <c r="F37" s="73">
        <v>0</v>
      </c>
      <c r="G37" s="73">
        <v>0</v>
      </c>
      <c r="H37" s="86">
        <v>0</v>
      </c>
    </row>
    <row r="38" spans="1:8" x14ac:dyDescent="0.2">
      <c r="A38" s="85" t="s">
        <v>169</v>
      </c>
      <c r="B38" s="73">
        <v>3113</v>
      </c>
      <c r="C38" s="73">
        <v>0</v>
      </c>
      <c r="D38" s="73">
        <v>108</v>
      </c>
      <c r="E38" s="199">
        <v>70067.199999999997</v>
      </c>
      <c r="F38" s="73">
        <v>0</v>
      </c>
      <c r="G38" s="74">
        <v>70067.199999999997</v>
      </c>
      <c r="H38" s="86">
        <v>0</v>
      </c>
    </row>
    <row r="39" spans="1:8" x14ac:dyDescent="0.2">
      <c r="A39" s="85" t="s">
        <v>170</v>
      </c>
      <c r="B39" s="73">
        <v>3113</v>
      </c>
      <c r="C39" s="73">
        <v>0</v>
      </c>
      <c r="D39" s="73">
        <v>174</v>
      </c>
      <c r="E39" s="199">
        <v>174000</v>
      </c>
      <c r="F39" s="73">
        <v>0</v>
      </c>
      <c r="G39" s="74">
        <v>174000</v>
      </c>
      <c r="H39" s="86">
        <v>0</v>
      </c>
    </row>
    <row r="40" spans="1:8" x14ac:dyDescent="0.2">
      <c r="A40" s="85" t="s">
        <v>171</v>
      </c>
      <c r="B40" s="73">
        <v>3113</v>
      </c>
      <c r="C40" s="73">
        <v>0</v>
      </c>
      <c r="D40" s="73">
        <v>44</v>
      </c>
      <c r="E40" s="199">
        <v>43851.5</v>
      </c>
      <c r="F40" s="73">
        <v>0</v>
      </c>
      <c r="G40" s="74">
        <v>43851.5</v>
      </c>
      <c r="H40" s="86">
        <v>0</v>
      </c>
    </row>
    <row r="41" spans="1:8" x14ac:dyDescent="0.2">
      <c r="A41" s="85" t="s">
        <v>172</v>
      </c>
      <c r="B41" s="73">
        <v>3113</v>
      </c>
      <c r="C41" s="73">
        <v>0</v>
      </c>
      <c r="D41" s="73">
        <v>42</v>
      </c>
      <c r="E41" s="199">
        <v>41990</v>
      </c>
      <c r="F41" s="73">
        <v>0</v>
      </c>
      <c r="G41" s="74">
        <v>41990</v>
      </c>
      <c r="H41" s="86">
        <v>0</v>
      </c>
    </row>
    <row r="42" spans="1:8" x14ac:dyDescent="0.2">
      <c r="A42" s="85" t="s">
        <v>173</v>
      </c>
      <c r="B42" s="73">
        <v>3113</v>
      </c>
      <c r="C42" s="74">
        <v>1760</v>
      </c>
      <c r="D42" s="74">
        <v>1860</v>
      </c>
      <c r="E42" s="199">
        <v>689326.4</v>
      </c>
      <c r="F42" s="73">
        <v>0</v>
      </c>
      <c r="G42" s="74">
        <v>689326.4</v>
      </c>
      <c r="H42" s="86">
        <v>0</v>
      </c>
    </row>
    <row r="43" spans="1:8" x14ac:dyDescent="0.2">
      <c r="A43" s="85" t="s">
        <v>174</v>
      </c>
      <c r="B43" s="73">
        <v>3113</v>
      </c>
      <c r="C43" s="73">
        <v>410</v>
      </c>
      <c r="D43" s="73">
        <v>410</v>
      </c>
      <c r="E43" s="199">
        <v>236602.9</v>
      </c>
      <c r="F43" s="73">
        <v>0</v>
      </c>
      <c r="G43" s="74">
        <v>236602.9</v>
      </c>
      <c r="H43" s="86">
        <v>0</v>
      </c>
    </row>
    <row r="44" spans="1:8" x14ac:dyDescent="0.2">
      <c r="A44" s="85" t="s">
        <v>175</v>
      </c>
      <c r="B44" s="73">
        <v>3113</v>
      </c>
      <c r="C44" s="73">
        <v>0</v>
      </c>
      <c r="D44" s="73">
        <v>62</v>
      </c>
      <c r="E44" s="199">
        <v>61803</v>
      </c>
      <c r="F44" s="73">
        <v>0</v>
      </c>
      <c r="G44" s="74">
        <v>61803</v>
      </c>
      <c r="H44" s="86">
        <v>0</v>
      </c>
    </row>
    <row r="45" spans="1:8" x14ac:dyDescent="0.2">
      <c r="A45" s="85" t="s">
        <v>176</v>
      </c>
      <c r="B45" s="73">
        <v>3113</v>
      </c>
      <c r="C45" s="73">
        <v>0</v>
      </c>
      <c r="D45" s="74">
        <v>8919</v>
      </c>
      <c r="E45" s="199">
        <v>8918999</v>
      </c>
      <c r="F45" s="74">
        <v>3800000</v>
      </c>
      <c r="G45" s="74">
        <v>5118999</v>
      </c>
      <c r="H45" s="86">
        <v>0</v>
      </c>
    </row>
    <row r="46" spans="1:8" x14ac:dyDescent="0.2">
      <c r="A46" s="85" t="s">
        <v>177</v>
      </c>
      <c r="B46" s="73">
        <v>3314</v>
      </c>
      <c r="C46" s="73">
        <v>0</v>
      </c>
      <c r="D46" s="73">
        <v>0</v>
      </c>
      <c r="E46" s="199">
        <v>62698</v>
      </c>
      <c r="F46" s="73">
        <v>0</v>
      </c>
      <c r="G46" s="74">
        <v>62698</v>
      </c>
      <c r="H46" s="86">
        <v>0</v>
      </c>
    </row>
    <row r="47" spans="1:8" x14ac:dyDescent="0.2">
      <c r="A47" s="85" t="s">
        <v>178</v>
      </c>
      <c r="B47" s="73">
        <v>3314</v>
      </c>
      <c r="C47" s="73">
        <v>0</v>
      </c>
      <c r="D47" s="73">
        <v>25</v>
      </c>
      <c r="E47" s="199">
        <v>24990</v>
      </c>
      <c r="F47" s="73">
        <v>0</v>
      </c>
      <c r="G47" s="74">
        <v>24990</v>
      </c>
      <c r="H47" s="86">
        <v>0</v>
      </c>
    </row>
    <row r="48" spans="1:8" x14ac:dyDescent="0.2">
      <c r="A48" s="85" t="s">
        <v>179</v>
      </c>
      <c r="B48" s="73">
        <v>3330</v>
      </c>
      <c r="C48" s="73">
        <v>0</v>
      </c>
      <c r="D48" s="73">
        <v>200</v>
      </c>
      <c r="E48" s="199">
        <v>200000</v>
      </c>
      <c r="F48" s="73">
        <v>0</v>
      </c>
      <c r="G48" s="74">
        <v>200000</v>
      </c>
      <c r="H48" s="86">
        <v>0</v>
      </c>
    </row>
    <row r="49" spans="1:8" x14ac:dyDescent="0.2">
      <c r="A49" s="85" t="s">
        <v>180</v>
      </c>
      <c r="B49" s="73">
        <v>3341</v>
      </c>
      <c r="C49" s="73">
        <v>600</v>
      </c>
      <c r="D49" s="73">
        <v>600</v>
      </c>
      <c r="E49" s="199">
        <v>584568</v>
      </c>
      <c r="F49" s="73">
        <v>0</v>
      </c>
      <c r="G49" s="74">
        <v>584568</v>
      </c>
      <c r="H49" s="86">
        <v>0</v>
      </c>
    </row>
    <row r="50" spans="1:8" x14ac:dyDescent="0.2">
      <c r="A50" s="85" t="s">
        <v>181</v>
      </c>
      <c r="B50" s="73">
        <v>3392</v>
      </c>
      <c r="C50" s="73">
        <v>0</v>
      </c>
      <c r="D50" s="73">
        <v>100</v>
      </c>
      <c r="E50" s="199">
        <v>97000</v>
      </c>
      <c r="F50" s="73">
        <v>0</v>
      </c>
      <c r="G50" s="74">
        <v>97000</v>
      </c>
      <c r="H50" s="86">
        <v>0</v>
      </c>
    </row>
    <row r="51" spans="1:8" x14ac:dyDescent="0.2">
      <c r="A51" s="85" t="s">
        <v>182</v>
      </c>
      <c r="B51" s="73">
        <v>3392</v>
      </c>
      <c r="C51" s="73">
        <v>0</v>
      </c>
      <c r="D51" s="73">
        <v>0</v>
      </c>
      <c r="E51" s="199">
        <v>24990</v>
      </c>
      <c r="F51" s="73">
        <v>0</v>
      </c>
      <c r="G51" s="74">
        <v>24990</v>
      </c>
      <c r="H51" s="86">
        <v>0</v>
      </c>
    </row>
    <row r="52" spans="1:8" x14ac:dyDescent="0.2">
      <c r="A52" s="85" t="s">
        <v>183</v>
      </c>
      <c r="B52" s="73">
        <v>3392</v>
      </c>
      <c r="C52" s="73">
        <v>0</v>
      </c>
      <c r="D52" s="73">
        <v>142</v>
      </c>
      <c r="E52" s="199">
        <v>142000</v>
      </c>
      <c r="F52" s="73">
        <v>0</v>
      </c>
      <c r="G52" s="74">
        <v>142000</v>
      </c>
      <c r="H52" s="86">
        <v>0</v>
      </c>
    </row>
    <row r="53" spans="1:8" x14ac:dyDescent="0.2">
      <c r="A53" s="85" t="s">
        <v>184</v>
      </c>
      <c r="B53" s="73">
        <v>3412</v>
      </c>
      <c r="C53" s="73">
        <v>0</v>
      </c>
      <c r="D53" s="74">
        <v>1000</v>
      </c>
      <c r="E53" s="199">
        <v>877306</v>
      </c>
      <c r="F53" s="73">
        <v>0</v>
      </c>
      <c r="G53" s="74">
        <v>877306</v>
      </c>
      <c r="H53" s="86">
        <v>0</v>
      </c>
    </row>
    <row r="54" spans="1:8" x14ac:dyDescent="0.2">
      <c r="A54" s="85" t="s">
        <v>185</v>
      </c>
      <c r="B54" s="73">
        <v>3412</v>
      </c>
      <c r="C54" s="73">
        <v>0</v>
      </c>
      <c r="D54" s="74">
        <v>2310</v>
      </c>
      <c r="E54" s="200">
        <v>0</v>
      </c>
      <c r="F54" s="73">
        <v>0</v>
      </c>
      <c r="G54" s="73">
        <v>0</v>
      </c>
      <c r="H54" s="86">
        <v>0</v>
      </c>
    </row>
    <row r="55" spans="1:8" x14ac:dyDescent="0.2">
      <c r="A55" s="85" t="s">
        <v>186</v>
      </c>
      <c r="B55" s="73">
        <v>3412</v>
      </c>
      <c r="C55" s="73">
        <v>600</v>
      </c>
      <c r="D55" s="73">
        <v>526</v>
      </c>
      <c r="E55" s="199">
        <v>516899.06</v>
      </c>
      <c r="F55" s="73">
        <v>0</v>
      </c>
      <c r="G55" s="74">
        <v>516899.06</v>
      </c>
      <c r="H55" s="86">
        <v>0</v>
      </c>
    </row>
    <row r="56" spans="1:8" x14ac:dyDescent="0.2">
      <c r="A56" s="85" t="s">
        <v>187</v>
      </c>
      <c r="B56" s="73">
        <v>3412</v>
      </c>
      <c r="C56" s="73">
        <v>300</v>
      </c>
      <c r="D56" s="73">
        <v>300</v>
      </c>
      <c r="E56" s="200">
        <v>0</v>
      </c>
      <c r="F56" s="73">
        <v>0</v>
      </c>
      <c r="G56" s="73">
        <v>0</v>
      </c>
      <c r="H56" s="86">
        <v>0</v>
      </c>
    </row>
    <row r="57" spans="1:8" x14ac:dyDescent="0.2">
      <c r="A57" s="85" t="s">
        <v>188</v>
      </c>
      <c r="B57" s="73">
        <v>3412</v>
      </c>
      <c r="C57" s="73">
        <v>0</v>
      </c>
      <c r="D57" s="74">
        <v>1200</v>
      </c>
      <c r="E57" s="199">
        <v>1200235</v>
      </c>
      <c r="F57" s="73">
        <v>0</v>
      </c>
      <c r="G57" s="74">
        <v>1200235</v>
      </c>
      <c r="H57" s="86">
        <v>0</v>
      </c>
    </row>
    <row r="58" spans="1:8" x14ac:dyDescent="0.2">
      <c r="A58" s="85" t="s">
        <v>189</v>
      </c>
      <c r="B58" s="73">
        <v>3412</v>
      </c>
      <c r="C58" s="73">
        <v>0</v>
      </c>
      <c r="D58" s="74">
        <v>2255</v>
      </c>
      <c r="E58" s="199">
        <v>1919639.17</v>
      </c>
      <c r="F58" s="73">
        <v>0</v>
      </c>
      <c r="G58" s="74">
        <v>1919639.17</v>
      </c>
      <c r="H58" s="86">
        <v>0</v>
      </c>
    </row>
    <row r="59" spans="1:8" x14ac:dyDescent="0.2">
      <c r="A59" s="85" t="s">
        <v>190</v>
      </c>
      <c r="B59" s="73">
        <v>3421</v>
      </c>
      <c r="C59" s="73">
        <v>60</v>
      </c>
      <c r="D59" s="73">
        <v>60</v>
      </c>
      <c r="E59" s="199">
        <v>59228</v>
      </c>
      <c r="F59" s="73">
        <v>0</v>
      </c>
      <c r="G59" s="74">
        <v>59228</v>
      </c>
      <c r="H59" s="86">
        <v>0</v>
      </c>
    </row>
    <row r="60" spans="1:8" x14ac:dyDescent="0.2">
      <c r="A60" s="85" t="s">
        <v>191</v>
      </c>
      <c r="B60" s="73">
        <v>3429</v>
      </c>
      <c r="C60" s="74">
        <v>12800</v>
      </c>
      <c r="D60" s="74">
        <v>12529</v>
      </c>
      <c r="E60" s="199">
        <v>12371840</v>
      </c>
      <c r="F60" s="73">
        <v>0</v>
      </c>
      <c r="G60" s="74">
        <v>12371840</v>
      </c>
      <c r="H60" s="86">
        <v>0</v>
      </c>
    </row>
    <row r="61" spans="1:8" x14ac:dyDescent="0.2">
      <c r="A61" s="85" t="s">
        <v>192</v>
      </c>
      <c r="B61" s="73">
        <v>3522</v>
      </c>
      <c r="C61" s="73">
        <v>0</v>
      </c>
      <c r="D61" s="73">
        <v>400</v>
      </c>
      <c r="E61" s="199">
        <v>400000</v>
      </c>
      <c r="F61" s="73">
        <v>0</v>
      </c>
      <c r="G61" s="74">
        <v>400000</v>
      </c>
      <c r="H61" s="86">
        <v>0</v>
      </c>
    </row>
    <row r="62" spans="1:8" x14ac:dyDescent="0.2">
      <c r="A62" s="85" t="s">
        <v>193</v>
      </c>
      <c r="B62" s="73">
        <v>3612</v>
      </c>
      <c r="C62" s="73">
        <v>115</v>
      </c>
      <c r="D62" s="73">
        <v>0</v>
      </c>
      <c r="E62" s="200">
        <v>0</v>
      </c>
      <c r="F62" s="73">
        <v>0</v>
      </c>
      <c r="G62" s="73">
        <v>0</v>
      </c>
      <c r="H62" s="86">
        <v>0</v>
      </c>
    </row>
    <row r="63" spans="1:8" x14ac:dyDescent="0.2">
      <c r="A63" s="85" t="s">
        <v>194</v>
      </c>
      <c r="B63" s="73">
        <v>3612</v>
      </c>
      <c r="C63" s="73">
        <v>308</v>
      </c>
      <c r="D63" s="73">
        <v>308</v>
      </c>
      <c r="E63" s="200">
        <v>0</v>
      </c>
      <c r="F63" s="73">
        <v>0</v>
      </c>
      <c r="G63" s="73">
        <v>0</v>
      </c>
      <c r="H63" s="86">
        <v>0</v>
      </c>
    </row>
    <row r="64" spans="1:8" x14ac:dyDescent="0.2">
      <c r="A64" s="85" t="s">
        <v>195</v>
      </c>
      <c r="B64" s="73">
        <v>3612</v>
      </c>
      <c r="C64" s="73">
        <v>0</v>
      </c>
      <c r="D64" s="73">
        <v>59.5</v>
      </c>
      <c r="E64" s="199">
        <v>59325</v>
      </c>
      <c r="F64" s="73">
        <v>0</v>
      </c>
      <c r="G64" s="74">
        <v>59325</v>
      </c>
      <c r="H64" s="86">
        <v>0</v>
      </c>
    </row>
    <row r="65" spans="1:8" x14ac:dyDescent="0.2">
      <c r="A65" s="85" t="s">
        <v>196</v>
      </c>
      <c r="B65" s="73">
        <v>3612</v>
      </c>
      <c r="C65" s="73">
        <v>0</v>
      </c>
      <c r="D65" s="73">
        <v>59.5</v>
      </c>
      <c r="E65" s="199">
        <v>59325</v>
      </c>
      <c r="F65" s="73">
        <v>0</v>
      </c>
      <c r="G65" s="74">
        <v>59325</v>
      </c>
      <c r="H65" s="86">
        <v>0</v>
      </c>
    </row>
    <row r="66" spans="1:8" ht="13.5" thickBot="1" x14ac:dyDescent="0.25">
      <c r="A66" s="88" t="s">
        <v>197</v>
      </c>
      <c r="B66" s="75">
        <v>3612</v>
      </c>
      <c r="C66" s="75">
        <v>0</v>
      </c>
      <c r="D66" s="75">
        <v>0.5</v>
      </c>
      <c r="E66" s="201">
        <v>420</v>
      </c>
      <c r="F66" s="75">
        <v>0</v>
      </c>
      <c r="G66" s="75">
        <v>420</v>
      </c>
      <c r="H66" s="89">
        <v>0</v>
      </c>
    </row>
    <row r="67" spans="1:8" x14ac:dyDescent="0.2">
      <c r="A67" s="54" t="s">
        <v>0</v>
      </c>
      <c r="B67" s="55"/>
      <c r="C67" s="55"/>
      <c r="D67" s="55" t="s">
        <v>1</v>
      </c>
      <c r="E67" s="112" t="s">
        <v>40</v>
      </c>
      <c r="F67" s="55" t="s">
        <v>4</v>
      </c>
      <c r="G67" s="55"/>
      <c r="H67" s="56"/>
    </row>
    <row r="68" spans="1:8" ht="13.5" thickBot="1" x14ac:dyDescent="0.25">
      <c r="A68" s="57"/>
      <c r="B68" s="58" t="s">
        <v>61</v>
      </c>
      <c r="C68" s="58"/>
      <c r="D68" s="58" t="s">
        <v>2</v>
      </c>
      <c r="E68" s="113" t="s">
        <v>3</v>
      </c>
      <c r="F68" s="58" t="s">
        <v>5</v>
      </c>
      <c r="G68" s="58" t="s">
        <v>6</v>
      </c>
      <c r="H68" s="59" t="s">
        <v>7</v>
      </c>
    </row>
    <row r="69" spans="1:8" x14ac:dyDescent="0.2">
      <c r="A69" s="90" t="s">
        <v>198</v>
      </c>
      <c r="B69" s="76">
        <v>3612</v>
      </c>
      <c r="C69" s="76">
        <v>0</v>
      </c>
      <c r="D69" s="76">
        <v>0.5</v>
      </c>
      <c r="E69" s="198">
        <v>420</v>
      </c>
      <c r="F69" s="76">
        <v>0</v>
      </c>
      <c r="G69" s="76">
        <v>420</v>
      </c>
      <c r="H69" s="91">
        <v>0</v>
      </c>
    </row>
    <row r="70" spans="1:8" x14ac:dyDescent="0.2">
      <c r="A70" s="85" t="s">
        <v>199</v>
      </c>
      <c r="B70" s="73">
        <v>3631</v>
      </c>
      <c r="C70" s="73">
        <v>0</v>
      </c>
      <c r="D70" s="73">
        <v>0</v>
      </c>
      <c r="E70" s="200">
        <v>0</v>
      </c>
      <c r="F70" s="73">
        <v>0</v>
      </c>
      <c r="G70" s="73">
        <v>0</v>
      </c>
      <c r="H70" s="86">
        <v>0</v>
      </c>
    </row>
    <row r="71" spans="1:8" x14ac:dyDescent="0.2">
      <c r="A71" s="85" t="s">
        <v>200</v>
      </c>
      <c r="B71" s="73">
        <v>3631</v>
      </c>
      <c r="C71" s="73">
        <v>0</v>
      </c>
      <c r="D71" s="73">
        <v>30</v>
      </c>
      <c r="E71" s="199">
        <v>8330</v>
      </c>
      <c r="F71" s="73">
        <v>0</v>
      </c>
      <c r="G71" s="74">
        <v>8330</v>
      </c>
      <c r="H71" s="86">
        <v>0</v>
      </c>
    </row>
    <row r="72" spans="1:8" x14ac:dyDescent="0.2">
      <c r="A72" s="85" t="s">
        <v>201</v>
      </c>
      <c r="B72" s="73">
        <v>3632</v>
      </c>
      <c r="C72" s="73">
        <v>0</v>
      </c>
      <c r="D72" s="73">
        <v>5</v>
      </c>
      <c r="E72" s="199">
        <v>3000</v>
      </c>
      <c r="F72" s="73">
        <v>0</v>
      </c>
      <c r="G72" s="74">
        <v>3000</v>
      </c>
      <c r="H72" s="86">
        <v>0</v>
      </c>
    </row>
    <row r="73" spans="1:8" x14ac:dyDescent="0.2">
      <c r="A73" s="85" t="s">
        <v>202</v>
      </c>
      <c r="B73" s="73">
        <v>3633</v>
      </c>
      <c r="C73" s="73">
        <v>0</v>
      </c>
      <c r="D73" s="73">
        <v>30.1</v>
      </c>
      <c r="E73" s="199">
        <v>30115</v>
      </c>
      <c r="F73" s="73">
        <v>0</v>
      </c>
      <c r="G73" s="74">
        <v>30115</v>
      </c>
      <c r="H73" s="86">
        <v>0</v>
      </c>
    </row>
    <row r="74" spans="1:8" x14ac:dyDescent="0.2">
      <c r="A74" s="85" t="s">
        <v>203</v>
      </c>
      <c r="B74" s="73">
        <v>3633</v>
      </c>
      <c r="C74" s="74">
        <v>3152</v>
      </c>
      <c r="D74" s="74">
        <v>3153.5</v>
      </c>
      <c r="E74" s="199">
        <v>274004</v>
      </c>
      <c r="F74" s="73">
        <v>0</v>
      </c>
      <c r="G74" s="74">
        <v>274004</v>
      </c>
      <c r="H74" s="86">
        <v>0</v>
      </c>
    </row>
    <row r="75" spans="1:8" x14ac:dyDescent="0.2">
      <c r="A75" s="85" t="s">
        <v>11</v>
      </c>
      <c r="B75" s="73">
        <v>3639</v>
      </c>
      <c r="C75" s="74">
        <v>7600</v>
      </c>
      <c r="D75" s="74">
        <v>8325</v>
      </c>
      <c r="E75" s="199">
        <v>8324194.8700000001</v>
      </c>
      <c r="F75" s="73">
        <v>0</v>
      </c>
      <c r="G75" s="74">
        <v>8324194.8700000001</v>
      </c>
      <c r="H75" s="86">
        <v>0</v>
      </c>
    </row>
    <row r="76" spans="1:8" x14ac:dyDescent="0.2">
      <c r="A76" s="85" t="s">
        <v>204</v>
      </c>
      <c r="B76" s="73">
        <v>3639</v>
      </c>
      <c r="C76" s="73">
        <v>0</v>
      </c>
      <c r="D76" s="73">
        <v>0</v>
      </c>
      <c r="E76" s="200">
        <v>470</v>
      </c>
      <c r="F76" s="73">
        <v>0</v>
      </c>
      <c r="G76" s="73">
        <v>470</v>
      </c>
      <c r="H76" s="86">
        <v>0</v>
      </c>
    </row>
    <row r="77" spans="1:8" x14ac:dyDescent="0.2">
      <c r="A77" s="85" t="s">
        <v>205</v>
      </c>
      <c r="B77" s="73">
        <v>3639</v>
      </c>
      <c r="C77" s="73">
        <v>200</v>
      </c>
      <c r="D77" s="73">
        <v>200</v>
      </c>
      <c r="E77" s="200">
        <v>0</v>
      </c>
      <c r="F77" s="73">
        <v>0</v>
      </c>
      <c r="G77" s="73">
        <v>0</v>
      </c>
      <c r="H77" s="86">
        <v>0</v>
      </c>
    </row>
    <row r="78" spans="1:8" x14ac:dyDescent="0.2">
      <c r="A78" s="85" t="s">
        <v>206</v>
      </c>
      <c r="B78" s="73">
        <v>3639</v>
      </c>
      <c r="C78" s="73">
        <v>0</v>
      </c>
      <c r="D78" s="73">
        <v>123</v>
      </c>
      <c r="E78" s="199">
        <v>123000</v>
      </c>
      <c r="F78" s="73">
        <v>0</v>
      </c>
      <c r="G78" s="74">
        <v>123000</v>
      </c>
      <c r="H78" s="86">
        <v>0</v>
      </c>
    </row>
    <row r="79" spans="1:8" x14ac:dyDescent="0.2">
      <c r="A79" s="85" t="s">
        <v>207</v>
      </c>
      <c r="B79" s="73">
        <v>3639</v>
      </c>
      <c r="C79" s="74">
        <v>1000</v>
      </c>
      <c r="D79" s="73">
        <v>791</v>
      </c>
      <c r="E79" s="200">
        <v>0</v>
      </c>
      <c r="F79" s="73">
        <v>0</v>
      </c>
      <c r="G79" s="73">
        <v>0</v>
      </c>
      <c r="H79" s="86">
        <v>0</v>
      </c>
    </row>
    <row r="80" spans="1:8" x14ac:dyDescent="0.2">
      <c r="A80" s="85" t="s">
        <v>208</v>
      </c>
      <c r="B80" s="73">
        <v>3639</v>
      </c>
      <c r="C80" s="73">
        <v>0</v>
      </c>
      <c r="D80" s="73">
        <v>264</v>
      </c>
      <c r="E80" s="199">
        <v>263352</v>
      </c>
      <c r="F80" s="73">
        <v>0</v>
      </c>
      <c r="G80" s="74">
        <v>263352</v>
      </c>
      <c r="H80" s="86">
        <v>0</v>
      </c>
    </row>
    <row r="81" spans="1:8" x14ac:dyDescent="0.2">
      <c r="A81" s="85" t="s">
        <v>209</v>
      </c>
      <c r="B81" s="73">
        <v>3639</v>
      </c>
      <c r="C81" s="73">
        <v>0</v>
      </c>
      <c r="D81" s="73">
        <v>735</v>
      </c>
      <c r="E81" s="199">
        <v>689714.4</v>
      </c>
      <c r="F81" s="74">
        <v>168322</v>
      </c>
      <c r="G81" s="74">
        <v>521392.4</v>
      </c>
      <c r="H81" s="86">
        <v>0</v>
      </c>
    </row>
    <row r="82" spans="1:8" x14ac:dyDescent="0.2">
      <c r="A82" s="85" t="s">
        <v>210</v>
      </c>
      <c r="B82" s="73">
        <v>3639</v>
      </c>
      <c r="C82" s="73">
        <v>0</v>
      </c>
      <c r="D82" s="73">
        <v>250</v>
      </c>
      <c r="E82" s="199">
        <v>248116.5</v>
      </c>
      <c r="F82" s="74">
        <v>100000</v>
      </c>
      <c r="G82" s="74">
        <v>148116.5</v>
      </c>
      <c r="H82" s="86">
        <v>0</v>
      </c>
    </row>
    <row r="83" spans="1:8" x14ac:dyDescent="0.2">
      <c r="A83" s="85" t="s">
        <v>211</v>
      </c>
      <c r="B83" s="73">
        <v>3722</v>
      </c>
      <c r="C83" s="74">
        <v>1260</v>
      </c>
      <c r="D83" s="74">
        <v>1260</v>
      </c>
      <c r="E83" s="199">
        <v>805452</v>
      </c>
      <c r="F83" s="73">
        <v>0</v>
      </c>
      <c r="G83" s="74">
        <v>805452</v>
      </c>
      <c r="H83" s="86">
        <v>0</v>
      </c>
    </row>
    <row r="84" spans="1:8" x14ac:dyDescent="0.2">
      <c r="A84" s="85" t="s">
        <v>212</v>
      </c>
      <c r="B84" s="73">
        <v>3728</v>
      </c>
      <c r="C84" s="73">
        <v>30</v>
      </c>
      <c r="D84" s="73">
        <v>30</v>
      </c>
      <c r="E84" s="199">
        <v>20991.599999999999</v>
      </c>
      <c r="F84" s="73">
        <v>0</v>
      </c>
      <c r="G84" s="74">
        <v>20991.599999999999</v>
      </c>
      <c r="H84" s="86">
        <v>0</v>
      </c>
    </row>
    <row r="85" spans="1:8" x14ac:dyDescent="0.2">
      <c r="A85" s="85" t="s">
        <v>213</v>
      </c>
      <c r="B85" s="73">
        <v>3745</v>
      </c>
      <c r="C85" s="73">
        <v>190</v>
      </c>
      <c r="D85" s="73">
        <v>61</v>
      </c>
      <c r="E85" s="199">
        <v>60926</v>
      </c>
      <c r="F85" s="73">
        <v>0</v>
      </c>
      <c r="G85" s="74">
        <v>60926</v>
      </c>
      <c r="H85" s="86">
        <v>0</v>
      </c>
    </row>
    <row r="86" spans="1:8" x14ac:dyDescent="0.2">
      <c r="A86" s="85" t="s">
        <v>214</v>
      </c>
      <c r="B86" s="73">
        <v>3792</v>
      </c>
      <c r="C86" s="73">
        <v>0</v>
      </c>
      <c r="D86" s="73">
        <v>100</v>
      </c>
      <c r="E86" s="199">
        <v>100000</v>
      </c>
      <c r="F86" s="73">
        <v>0</v>
      </c>
      <c r="G86" s="74">
        <v>100000</v>
      </c>
      <c r="H86" s="86">
        <v>0</v>
      </c>
    </row>
    <row r="87" spans="1:8" x14ac:dyDescent="0.2">
      <c r="A87" s="85" t="s">
        <v>215</v>
      </c>
      <c r="B87" s="73">
        <v>6171</v>
      </c>
      <c r="C87" s="73">
        <v>0</v>
      </c>
      <c r="D87" s="73">
        <v>45</v>
      </c>
      <c r="E87" s="199">
        <v>43982.8</v>
      </c>
      <c r="F87" s="73">
        <v>0</v>
      </c>
      <c r="G87" s="74">
        <v>43982.8</v>
      </c>
      <c r="H87" s="86">
        <v>0</v>
      </c>
    </row>
    <row r="88" spans="1:8" x14ac:dyDescent="0.2">
      <c r="A88" s="85" t="s">
        <v>216</v>
      </c>
      <c r="B88" s="73">
        <v>6171</v>
      </c>
      <c r="C88" s="73">
        <v>150</v>
      </c>
      <c r="D88" s="73">
        <v>191.9</v>
      </c>
      <c r="E88" s="199">
        <v>168654</v>
      </c>
      <c r="F88" s="74">
        <v>84924.5</v>
      </c>
      <c r="G88" s="74">
        <v>83729.5</v>
      </c>
      <c r="H88" s="86">
        <v>0</v>
      </c>
    </row>
    <row r="89" spans="1:8" x14ac:dyDescent="0.2">
      <c r="A89" s="85" t="s">
        <v>217</v>
      </c>
      <c r="B89" s="73">
        <v>6171</v>
      </c>
      <c r="C89" s="73">
        <v>250</v>
      </c>
      <c r="D89" s="73">
        <v>250</v>
      </c>
      <c r="E89" s="199">
        <v>217900</v>
      </c>
      <c r="F89" s="73">
        <v>0</v>
      </c>
      <c r="G89" s="74">
        <v>217900</v>
      </c>
      <c r="H89" s="86">
        <v>0</v>
      </c>
    </row>
    <row r="90" spans="1:8" x14ac:dyDescent="0.2">
      <c r="A90" s="85" t="s">
        <v>218</v>
      </c>
      <c r="B90" s="73">
        <v>6171</v>
      </c>
      <c r="C90" s="73">
        <v>0</v>
      </c>
      <c r="D90" s="73">
        <v>105</v>
      </c>
      <c r="E90" s="199">
        <v>101275.77</v>
      </c>
      <c r="F90" s="73">
        <v>0</v>
      </c>
      <c r="G90" s="74">
        <v>101275.77</v>
      </c>
      <c r="H90" s="86">
        <v>0</v>
      </c>
    </row>
    <row r="91" spans="1:8" x14ac:dyDescent="0.2">
      <c r="A91" s="85" t="s">
        <v>219</v>
      </c>
      <c r="B91" s="73">
        <v>6171</v>
      </c>
      <c r="C91" s="73">
        <v>0</v>
      </c>
      <c r="D91" s="73">
        <v>700</v>
      </c>
      <c r="E91" s="200">
        <v>0</v>
      </c>
      <c r="F91" s="73">
        <v>0</v>
      </c>
      <c r="G91" s="73">
        <v>0</v>
      </c>
      <c r="H91" s="86">
        <v>0</v>
      </c>
    </row>
    <row r="92" spans="1:8" x14ac:dyDescent="0.2">
      <c r="A92" s="85" t="s">
        <v>220</v>
      </c>
      <c r="B92" s="73">
        <v>6171</v>
      </c>
      <c r="C92" s="73"/>
      <c r="D92" s="74">
        <v>6080</v>
      </c>
      <c r="E92" s="199">
        <v>1413411</v>
      </c>
      <c r="F92" s="74">
        <v>1413411</v>
      </c>
      <c r="G92" s="73">
        <v>0</v>
      </c>
      <c r="H92" s="86">
        <v>0</v>
      </c>
    </row>
    <row r="93" spans="1:8" x14ac:dyDescent="0.2">
      <c r="A93" s="85"/>
      <c r="B93" s="73"/>
      <c r="C93" s="73"/>
      <c r="D93" s="73"/>
      <c r="E93" s="200"/>
      <c r="F93" s="73"/>
      <c r="G93" s="73"/>
      <c r="H93" s="86"/>
    </row>
    <row r="94" spans="1:8" ht="13.5" thickBot="1" x14ac:dyDescent="0.25">
      <c r="A94" s="88"/>
      <c r="B94" s="75"/>
      <c r="C94" s="75"/>
      <c r="D94" s="75"/>
      <c r="E94" s="201"/>
      <c r="F94" s="75"/>
      <c r="G94" s="75"/>
      <c r="H94" s="89"/>
    </row>
    <row r="95" spans="1:8" ht="13.5" thickBot="1" x14ac:dyDescent="0.25">
      <c r="A95" s="202" t="s">
        <v>221</v>
      </c>
      <c r="B95" s="119"/>
      <c r="C95" s="118">
        <v>40947</v>
      </c>
      <c r="D95" s="118">
        <v>83441.399999999994</v>
      </c>
      <c r="E95" s="118">
        <v>59108176.219999999</v>
      </c>
      <c r="F95" s="118">
        <v>13475361.810000001</v>
      </c>
      <c r="G95" s="118">
        <v>42427139.909999996</v>
      </c>
      <c r="H95" s="210">
        <v>3205674.5</v>
      </c>
    </row>
  </sheetData>
  <pageMargins left="0.70866141732283472" right="0.70866141732283472" top="0.78740157480314965" bottom="0.78740157480314965" header="0.31496062992125984" footer="0.31496062992125984"/>
  <pageSetup paperSize="9" scale="98" fitToHeight="0" orientation="landscape" r:id="rId1"/>
  <rowBreaks count="2" manualBreakCount="2">
    <brk id="39" max="7" man="1"/>
    <brk id="7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73" workbookViewId="0">
      <selection activeCell="C5" sqref="C5:H5"/>
    </sheetView>
  </sheetViews>
  <sheetFormatPr defaultRowHeight="12.75" x14ac:dyDescent="0.2"/>
  <cols>
    <col min="1" max="1" width="41.5703125" customWidth="1"/>
    <col min="2" max="2" width="12.7109375" style="92" customWidth="1"/>
    <col min="3" max="8" width="12.7109375" customWidth="1"/>
  </cols>
  <sheetData>
    <row r="1" spans="1:8" x14ac:dyDescent="0.2">
      <c r="A1" s="48" t="s">
        <v>743</v>
      </c>
    </row>
    <row r="2" spans="1:8" ht="13.5" thickBot="1" x14ac:dyDescent="0.25"/>
    <row r="3" spans="1:8" x14ac:dyDescent="0.2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 x14ac:dyDescent="0.25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 x14ac:dyDescent="0.25">
      <c r="A5" s="197" t="s">
        <v>308</v>
      </c>
      <c r="B5" s="104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x14ac:dyDescent="0.2">
      <c r="A6" s="68" t="s">
        <v>137</v>
      </c>
      <c r="B6" s="105">
        <v>1036</v>
      </c>
      <c r="C6" s="4">
        <v>1410</v>
      </c>
      <c r="D6" s="4">
        <v>2185.9</v>
      </c>
      <c r="E6" s="116">
        <v>808122.5</v>
      </c>
      <c r="F6" s="4">
        <v>808122.5</v>
      </c>
      <c r="G6" s="49">
        <v>0</v>
      </c>
      <c r="H6" s="69">
        <v>0</v>
      </c>
    </row>
    <row r="7" spans="1:8" x14ac:dyDescent="0.2">
      <c r="A7" s="68" t="s">
        <v>222</v>
      </c>
      <c r="B7" s="105">
        <v>2212</v>
      </c>
      <c r="C7" s="49">
        <v>0</v>
      </c>
      <c r="D7" s="49">
        <v>292</v>
      </c>
      <c r="E7" s="116">
        <v>248454</v>
      </c>
      <c r="F7" s="49">
        <v>0</v>
      </c>
      <c r="G7" s="4">
        <v>248454</v>
      </c>
      <c r="H7" s="69">
        <v>0</v>
      </c>
    </row>
    <row r="8" spans="1:8" x14ac:dyDescent="0.2">
      <c r="A8" s="68" t="s">
        <v>223</v>
      </c>
      <c r="B8" s="105">
        <v>2212</v>
      </c>
      <c r="C8" s="49">
        <v>0</v>
      </c>
      <c r="D8" s="49">
        <v>250</v>
      </c>
      <c r="E8" s="116">
        <v>232173</v>
      </c>
      <c r="F8" s="49">
        <v>0</v>
      </c>
      <c r="G8" s="4">
        <v>232173</v>
      </c>
      <c r="H8" s="69">
        <v>0</v>
      </c>
    </row>
    <row r="9" spans="1:8" x14ac:dyDescent="0.2">
      <c r="A9" s="68" t="s">
        <v>224</v>
      </c>
      <c r="B9" s="105">
        <v>2212</v>
      </c>
      <c r="C9" s="49">
        <v>0</v>
      </c>
      <c r="D9" s="49">
        <v>52</v>
      </c>
      <c r="E9" s="116">
        <v>59500</v>
      </c>
      <c r="F9" s="49">
        <v>0</v>
      </c>
      <c r="G9" s="4">
        <v>59500</v>
      </c>
      <c r="H9" s="69">
        <v>0</v>
      </c>
    </row>
    <row r="10" spans="1:8" x14ac:dyDescent="0.2">
      <c r="A10" s="68" t="s">
        <v>225</v>
      </c>
      <c r="B10" s="105">
        <v>2212</v>
      </c>
      <c r="C10" s="49">
        <v>0</v>
      </c>
      <c r="D10" s="49">
        <v>246</v>
      </c>
      <c r="E10" s="116">
        <v>159510</v>
      </c>
      <c r="F10" s="49">
        <v>0</v>
      </c>
      <c r="G10" s="4">
        <v>159510</v>
      </c>
      <c r="H10" s="69">
        <v>0</v>
      </c>
    </row>
    <row r="11" spans="1:8" x14ac:dyDescent="0.2">
      <c r="A11" s="68" t="s">
        <v>226</v>
      </c>
      <c r="B11" s="105">
        <v>2212</v>
      </c>
      <c r="C11" s="49">
        <v>0</v>
      </c>
      <c r="D11" s="4">
        <v>1991</v>
      </c>
      <c r="E11" s="116">
        <v>1990668</v>
      </c>
      <c r="F11" s="49">
        <v>0</v>
      </c>
      <c r="G11" s="4">
        <v>1990668</v>
      </c>
      <c r="H11" s="69">
        <v>0</v>
      </c>
    </row>
    <row r="12" spans="1:8" x14ac:dyDescent="0.2">
      <c r="A12" s="68" t="s">
        <v>145</v>
      </c>
      <c r="B12" s="105">
        <v>2212</v>
      </c>
      <c r="C12" s="4">
        <v>14500</v>
      </c>
      <c r="D12" s="4">
        <v>13133</v>
      </c>
      <c r="E12" s="116">
        <v>13027638.4</v>
      </c>
      <c r="F12" s="49">
        <v>0</v>
      </c>
      <c r="G12" s="4">
        <v>13027638.4</v>
      </c>
      <c r="H12" s="69">
        <v>0</v>
      </c>
    </row>
    <row r="13" spans="1:8" x14ac:dyDescent="0.2">
      <c r="A13" s="68" t="s">
        <v>227</v>
      </c>
      <c r="B13" s="105">
        <v>2212</v>
      </c>
      <c r="C13" s="49">
        <v>0</v>
      </c>
      <c r="D13" s="49">
        <v>95</v>
      </c>
      <c r="E13" s="116">
        <v>65730</v>
      </c>
      <c r="F13" s="49">
        <v>0</v>
      </c>
      <c r="G13" s="4">
        <v>65730</v>
      </c>
      <c r="H13" s="69">
        <v>0</v>
      </c>
    </row>
    <row r="14" spans="1:8" x14ac:dyDescent="0.2">
      <c r="A14" s="68" t="s">
        <v>228</v>
      </c>
      <c r="B14" s="105">
        <v>2212</v>
      </c>
      <c r="C14" s="49">
        <v>0</v>
      </c>
      <c r="D14" s="49">
        <v>106</v>
      </c>
      <c r="E14" s="116">
        <v>105820</v>
      </c>
      <c r="F14" s="49">
        <v>0</v>
      </c>
      <c r="G14" s="4">
        <v>105820</v>
      </c>
      <c r="H14" s="69">
        <v>0</v>
      </c>
    </row>
    <row r="15" spans="1:8" x14ac:dyDescent="0.2">
      <c r="A15" s="68" t="s">
        <v>229</v>
      </c>
      <c r="B15" s="105">
        <v>2219</v>
      </c>
      <c r="C15" s="49">
        <v>0</v>
      </c>
      <c r="D15" s="49">
        <v>202.5</v>
      </c>
      <c r="E15" s="116">
        <v>202300</v>
      </c>
      <c r="F15" s="49">
        <v>0</v>
      </c>
      <c r="G15" s="4">
        <v>202300</v>
      </c>
      <c r="H15" s="69">
        <v>0</v>
      </c>
    </row>
    <row r="16" spans="1:8" x14ac:dyDescent="0.2">
      <c r="A16" s="68" t="s">
        <v>230</v>
      </c>
      <c r="B16" s="105">
        <v>2310</v>
      </c>
      <c r="C16" s="4">
        <v>1000</v>
      </c>
      <c r="D16" s="49">
        <v>850</v>
      </c>
      <c r="E16" s="116">
        <v>850000</v>
      </c>
      <c r="F16" s="49">
        <v>0</v>
      </c>
      <c r="G16" s="4">
        <v>850000</v>
      </c>
      <c r="H16" s="69">
        <v>0</v>
      </c>
    </row>
    <row r="17" spans="1:8" x14ac:dyDescent="0.2">
      <c r="A17" s="68" t="s">
        <v>231</v>
      </c>
      <c r="B17" s="105">
        <v>2310</v>
      </c>
      <c r="C17" s="49">
        <v>0</v>
      </c>
      <c r="D17" s="49">
        <v>827</v>
      </c>
      <c r="E17" s="116">
        <v>826315</v>
      </c>
      <c r="F17" s="49">
        <v>0</v>
      </c>
      <c r="G17" s="4">
        <v>826315</v>
      </c>
      <c r="H17" s="69">
        <v>0</v>
      </c>
    </row>
    <row r="18" spans="1:8" x14ac:dyDescent="0.2">
      <c r="A18" s="68" t="s">
        <v>232</v>
      </c>
      <c r="B18" s="105">
        <v>2310</v>
      </c>
      <c r="C18" s="49">
        <v>0</v>
      </c>
      <c r="D18" s="49">
        <v>292</v>
      </c>
      <c r="E18" s="116">
        <v>55000</v>
      </c>
      <c r="F18" s="49">
        <v>0</v>
      </c>
      <c r="G18" s="4">
        <v>55000</v>
      </c>
      <c r="H18" s="69">
        <v>0</v>
      </c>
    </row>
    <row r="19" spans="1:8" x14ac:dyDescent="0.2">
      <c r="A19" s="68" t="s">
        <v>233</v>
      </c>
      <c r="B19" s="105">
        <v>2310</v>
      </c>
      <c r="C19" s="49">
        <v>0</v>
      </c>
      <c r="D19" s="49">
        <v>35</v>
      </c>
      <c r="E19" s="116">
        <v>35000</v>
      </c>
      <c r="F19" s="49">
        <v>0</v>
      </c>
      <c r="G19" s="4">
        <v>35000</v>
      </c>
      <c r="H19" s="69">
        <v>0</v>
      </c>
    </row>
    <row r="20" spans="1:8" x14ac:dyDescent="0.2">
      <c r="A20" s="68" t="s">
        <v>234</v>
      </c>
      <c r="B20" s="105">
        <v>2310</v>
      </c>
      <c r="C20" s="49">
        <v>0</v>
      </c>
      <c r="D20" s="49">
        <v>347</v>
      </c>
      <c r="E20" s="115">
        <v>0</v>
      </c>
      <c r="F20" s="49">
        <v>0</v>
      </c>
      <c r="G20" s="49">
        <v>0</v>
      </c>
      <c r="H20" s="69">
        <v>0</v>
      </c>
    </row>
    <row r="21" spans="1:8" x14ac:dyDescent="0.2">
      <c r="A21" s="68" t="s">
        <v>235</v>
      </c>
      <c r="B21" s="105">
        <v>2321</v>
      </c>
      <c r="C21" s="49">
        <v>0</v>
      </c>
      <c r="D21" s="49">
        <v>86</v>
      </c>
      <c r="E21" s="115">
        <v>0</v>
      </c>
      <c r="F21" s="49">
        <v>0</v>
      </c>
      <c r="G21" s="49">
        <v>0</v>
      </c>
      <c r="H21" s="69">
        <v>0</v>
      </c>
    </row>
    <row r="22" spans="1:8" x14ac:dyDescent="0.2">
      <c r="A22" s="68" t="s">
        <v>236</v>
      </c>
      <c r="B22" s="105">
        <v>2321</v>
      </c>
      <c r="C22" s="49">
        <v>0</v>
      </c>
      <c r="D22" s="49">
        <v>0</v>
      </c>
      <c r="E22" s="116">
        <v>300000</v>
      </c>
      <c r="F22" s="49">
        <v>0</v>
      </c>
      <c r="G22" s="4">
        <v>300000</v>
      </c>
      <c r="H22" s="69">
        <v>0</v>
      </c>
    </row>
    <row r="23" spans="1:8" x14ac:dyDescent="0.2">
      <c r="A23" s="68" t="s">
        <v>237</v>
      </c>
      <c r="B23" s="105">
        <v>2321</v>
      </c>
      <c r="C23" s="4">
        <v>1700</v>
      </c>
      <c r="D23" s="4">
        <v>2839</v>
      </c>
      <c r="E23" s="116">
        <v>2838507</v>
      </c>
      <c r="F23" s="49">
        <v>0</v>
      </c>
      <c r="G23" s="4">
        <v>2838507</v>
      </c>
      <c r="H23" s="69">
        <v>0</v>
      </c>
    </row>
    <row r="24" spans="1:8" x14ac:dyDescent="0.2">
      <c r="A24" s="68" t="s">
        <v>238</v>
      </c>
      <c r="B24" s="105">
        <v>2321</v>
      </c>
      <c r="C24" s="49">
        <v>0</v>
      </c>
      <c r="D24" s="49">
        <v>113.6</v>
      </c>
      <c r="E24" s="116">
        <v>113600</v>
      </c>
      <c r="F24" s="49">
        <v>0</v>
      </c>
      <c r="G24" s="4">
        <v>113600</v>
      </c>
      <c r="H24" s="69">
        <v>0</v>
      </c>
    </row>
    <row r="25" spans="1:8" x14ac:dyDescent="0.2">
      <c r="A25" s="68" t="s">
        <v>239</v>
      </c>
      <c r="B25" s="105">
        <v>2321</v>
      </c>
      <c r="C25" s="49">
        <v>0</v>
      </c>
      <c r="D25" s="49">
        <v>0.4</v>
      </c>
      <c r="E25" s="115">
        <v>0</v>
      </c>
      <c r="F25" s="49">
        <v>0</v>
      </c>
      <c r="G25" s="49">
        <v>0</v>
      </c>
      <c r="H25" s="69">
        <v>0</v>
      </c>
    </row>
    <row r="26" spans="1:8" x14ac:dyDescent="0.2">
      <c r="A26" s="68" t="s">
        <v>240</v>
      </c>
      <c r="B26" s="105">
        <v>2321</v>
      </c>
      <c r="C26" s="49">
        <v>0</v>
      </c>
      <c r="D26" s="49">
        <v>280</v>
      </c>
      <c r="E26" s="116">
        <v>279912</v>
      </c>
      <c r="F26" s="49">
        <v>0</v>
      </c>
      <c r="G26" s="4">
        <v>279912</v>
      </c>
      <c r="H26" s="69">
        <v>0</v>
      </c>
    </row>
    <row r="27" spans="1:8" x14ac:dyDescent="0.2">
      <c r="A27" s="68" t="s">
        <v>241</v>
      </c>
      <c r="B27" s="105">
        <v>2321</v>
      </c>
      <c r="C27" s="49">
        <v>0</v>
      </c>
      <c r="D27" s="49">
        <v>27</v>
      </c>
      <c r="E27" s="116">
        <v>27000</v>
      </c>
      <c r="F27" s="49">
        <v>0</v>
      </c>
      <c r="G27" s="4">
        <v>27000</v>
      </c>
      <c r="H27" s="69">
        <v>0</v>
      </c>
    </row>
    <row r="28" spans="1:8" x14ac:dyDescent="0.2">
      <c r="A28" s="68" t="s">
        <v>242</v>
      </c>
      <c r="B28" s="105">
        <v>2333</v>
      </c>
      <c r="C28" s="49">
        <v>0</v>
      </c>
      <c r="D28" s="49">
        <v>780</v>
      </c>
      <c r="E28" s="116">
        <v>583100</v>
      </c>
      <c r="F28" s="49">
        <v>0</v>
      </c>
      <c r="G28" s="4">
        <v>583100</v>
      </c>
      <c r="H28" s="69">
        <v>0</v>
      </c>
    </row>
    <row r="29" spans="1:8" x14ac:dyDescent="0.2">
      <c r="A29" s="68" t="s">
        <v>243</v>
      </c>
      <c r="B29" s="105">
        <v>3111</v>
      </c>
      <c r="C29" s="49">
        <v>0</v>
      </c>
      <c r="D29" s="49">
        <v>157</v>
      </c>
      <c r="E29" s="116">
        <v>156949.1</v>
      </c>
      <c r="F29" s="49">
        <v>0</v>
      </c>
      <c r="G29" s="4">
        <v>156949.1</v>
      </c>
      <c r="H29" s="69">
        <v>0</v>
      </c>
    </row>
    <row r="30" spans="1:8" x14ac:dyDescent="0.2">
      <c r="A30" s="68" t="s">
        <v>244</v>
      </c>
      <c r="B30" s="105">
        <v>3111</v>
      </c>
      <c r="C30" s="49">
        <v>130</v>
      </c>
      <c r="D30" s="49">
        <v>0</v>
      </c>
      <c r="E30" s="115">
        <v>0</v>
      </c>
      <c r="F30" s="49">
        <v>0</v>
      </c>
      <c r="G30" s="49">
        <v>0</v>
      </c>
      <c r="H30" s="69">
        <v>0</v>
      </c>
    </row>
    <row r="31" spans="1:8" x14ac:dyDescent="0.2">
      <c r="A31" s="68" t="s">
        <v>245</v>
      </c>
      <c r="B31" s="105">
        <v>3113</v>
      </c>
      <c r="C31" s="49">
        <v>95</v>
      </c>
      <c r="D31" s="49">
        <v>95</v>
      </c>
      <c r="E31" s="116">
        <v>101552</v>
      </c>
      <c r="F31" s="49">
        <v>0</v>
      </c>
      <c r="G31" s="4">
        <v>101552</v>
      </c>
      <c r="H31" s="69">
        <v>0</v>
      </c>
    </row>
    <row r="32" spans="1:8" x14ac:dyDescent="0.2">
      <c r="A32" s="68" t="s">
        <v>246</v>
      </c>
      <c r="B32" s="105">
        <v>3113</v>
      </c>
      <c r="C32" s="49">
        <v>120</v>
      </c>
      <c r="D32" s="49">
        <v>260</v>
      </c>
      <c r="E32" s="116">
        <v>177677</v>
      </c>
      <c r="F32" s="49">
        <v>0</v>
      </c>
      <c r="G32" s="4">
        <v>177677</v>
      </c>
      <c r="H32" s="69">
        <v>0</v>
      </c>
    </row>
    <row r="33" spans="1:8" x14ac:dyDescent="0.2">
      <c r="A33" s="68" t="s">
        <v>247</v>
      </c>
      <c r="B33" s="105">
        <v>3113</v>
      </c>
      <c r="C33" s="49">
        <v>85</v>
      </c>
      <c r="D33" s="49">
        <v>85</v>
      </c>
      <c r="E33" s="116">
        <v>82448</v>
      </c>
      <c r="F33" s="49">
        <v>0</v>
      </c>
      <c r="G33" s="4">
        <v>82448</v>
      </c>
      <c r="H33" s="69">
        <v>0</v>
      </c>
    </row>
    <row r="34" spans="1:8" x14ac:dyDescent="0.2">
      <c r="A34" s="68" t="s">
        <v>248</v>
      </c>
      <c r="B34" s="105">
        <v>3113</v>
      </c>
      <c r="C34" s="49">
        <v>0</v>
      </c>
      <c r="D34" s="49">
        <v>0</v>
      </c>
      <c r="E34" s="116">
        <v>125077</v>
      </c>
      <c r="F34" s="49">
        <v>0</v>
      </c>
      <c r="G34" s="4">
        <v>125077</v>
      </c>
      <c r="H34" s="69">
        <v>0</v>
      </c>
    </row>
    <row r="35" spans="1:8" x14ac:dyDescent="0.2">
      <c r="A35" s="68" t="s">
        <v>249</v>
      </c>
      <c r="B35" s="105">
        <v>3113</v>
      </c>
      <c r="C35" s="49">
        <v>50</v>
      </c>
      <c r="D35" s="49">
        <v>27</v>
      </c>
      <c r="E35" s="116">
        <v>23800</v>
      </c>
      <c r="F35" s="49">
        <v>0</v>
      </c>
      <c r="G35" s="4">
        <v>23800</v>
      </c>
      <c r="H35" s="69">
        <v>0</v>
      </c>
    </row>
    <row r="36" spans="1:8" x14ac:dyDescent="0.2">
      <c r="A36" s="68" t="s">
        <v>250</v>
      </c>
      <c r="B36" s="105">
        <v>3113</v>
      </c>
      <c r="C36" s="49">
        <v>0</v>
      </c>
      <c r="D36" s="4">
        <v>1500</v>
      </c>
      <c r="E36" s="116">
        <v>1722975.67</v>
      </c>
      <c r="F36" s="49">
        <v>0</v>
      </c>
      <c r="G36" s="4">
        <v>1722975.67</v>
      </c>
      <c r="H36" s="69">
        <v>0</v>
      </c>
    </row>
    <row r="37" spans="1:8" x14ac:dyDescent="0.2">
      <c r="A37" s="68" t="s">
        <v>251</v>
      </c>
      <c r="B37" s="105">
        <v>3113</v>
      </c>
      <c r="C37" s="49">
        <v>0</v>
      </c>
      <c r="D37" s="49">
        <v>124</v>
      </c>
      <c r="E37" s="116">
        <v>124878</v>
      </c>
      <c r="F37" s="49">
        <v>0</v>
      </c>
      <c r="G37" s="4">
        <v>124878</v>
      </c>
      <c r="H37" s="69">
        <v>0</v>
      </c>
    </row>
    <row r="38" spans="1:8" x14ac:dyDescent="0.2">
      <c r="A38" s="68" t="s">
        <v>252</v>
      </c>
      <c r="B38" s="105">
        <v>3113</v>
      </c>
      <c r="C38" s="49">
        <v>0</v>
      </c>
      <c r="D38" s="49">
        <v>1.5</v>
      </c>
      <c r="E38" s="116">
        <v>1101.5</v>
      </c>
      <c r="F38" s="49">
        <v>0</v>
      </c>
      <c r="G38" s="4">
        <v>1101.5</v>
      </c>
      <c r="H38" s="69">
        <v>0</v>
      </c>
    </row>
    <row r="39" spans="1:8" x14ac:dyDescent="0.2">
      <c r="A39" s="68" t="s">
        <v>253</v>
      </c>
      <c r="B39" s="105">
        <v>3113</v>
      </c>
      <c r="C39" s="49">
        <v>0</v>
      </c>
      <c r="D39" s="49">
        <v>69</v>
      </c>
      <c r="E39" s="116">
        <v>69000</v>
      </c>
      <c r="F39" s="49">
        <v>0</v>
      </c>
      <c r="G39" s="4">
        <v>69000</v>
      </c>
      <c r="H39" s="69">
        <v>0</v>
      </c>
    </row>
    <row r="40" spans="1:8" x14ac:dyDescent="0.2">
      <c r="A40" s="68" t="s">
        <v>254</v>
      </c>
      <c r="B40" s="105">
        <v>3113</v>
      </c>
      <c r="C40" s="49">
        <v>0</v>
      </c>
      <c r="D40" s="49">
        <v>80.099999999999994</v>
      </c>
      <c r="E40" s="116">
        <v>74430.5</v>
      </c>
      <c r="F40" s="49">
        <v>0</v>
      </c>
      <c r="G40" s="4">
        <v>74430.5</v>
      </c>
      <c r="H40" s="69">
        <v>0</v>
      </c>
    </row>
    <row r="41" spans="1:8" x14ac:dyDescent="0.2">
      <c r="A41" s="68" t="s">
        <v>255</v>
      </c>
      <c r="B41" s="105">
        <v>3141</v>
      </c>
      <c r="C41" s="49">
        <v>900</v>
      </c>
      <c r="D41" s="4">
        <v>1425</v>
      </c>
      <c r="E41" s="116">
        <v>1424430</v>
      </c>
      <c r="F41" s="49">
        <v>0</v>
      </c>
      <c r="G41" s="4">
        <v>1424430</v>
      </c>
      <c r="H41" s="69">
        <v>0</v>
      </c>
    </row>
    <row r="42" spans="1:8" x14ac:dyDescent="0.2">
      <c r="A42" s="68" t="s">
        <v>256</v>
      </c>
      <c r="B42" s="105">
        <v>3141</v>
      </c>
      <c r="C42" s="49">
        <v>100</v>
      </c>
      <c r="D42" s="49">
        <v>100</v>
      </c>
      <c r="E42" s="116">
        <v>96093</v>
      </c>
      <c r="F42" s="49">
        <v>0</v>
      </c>
      <c r="G42" s="4">
        <v>96093</v>
      </c>
      <c r="H42" s="69">
        <v>0</v>
      </c>
    </row>
    <row r="43" spans="1:8" x14ac:dyDescent="0.2">
      <c r="A43" s="68" t="s">
        <v>257</v>
      </c>
      <c r="B43" s="105">
        <v>3231</v>
      </c>
      <c r="C43" s="49">
        <v>700</v>
      </c>
      <c r="D43" s="49">
        <v>800</v>
      </c>
      <c r="E43" s="116">
        <v>799977.5</v>
      </c>
      <c r="F43" s="49">
        <v>0</v>
      </c>
      <c r="G43" s="4">
        <v>799977.5</v>
      </c>
      <c r="H43" s="69">
        <v>0</v>
      </c>
    </row>
    <row r="44" spans="1:8" x14ac:dyDescent="0.2">
      <c r="A44" s="68" t="s">
        <v>258</v>
      </c>
      <c r="B44" s="105">
        <v>3341</v>
      </c>
      <c r="C44" s="49">
        <v>150</v>
      </c>
      <c r="D44" s="49">
        <v>150</v>
      </c>
      <c r="E44" s="116">
        <v>94096</v>
      </c>
      <c r="F44" s="49">
        <v>0</v>
      </c>
      <c r="G44" s="4">
        <v>94096</v>
      </c>
      <c r="H44" s="69">
        <v>0</v>
      </c>
    </row>
    <row r="45" spans="1:8" x14ac:dyDescent="0.2">
      <c r="A45" s="68" t="s">
        <v>259</v>
      </c>
      <c r="B45" s="105">
        <v>3392</v>
      </c>
      <c r="C45" s="49">
        <v>0</v>
      </c>
      <c r="D45" s="49">
        <v>685</v>
      </c>
      <c r="E45" s="116">
        <v>641748.19999999995</v>
      </c>
      <c r="F45" s="49">
        <v>0</v>
      </c>
      <c r="G45" s="4">
        <v>641748.19999999995</v>
      </c>
      <c r="H45" s="69">
        <v>0</v>
      </c>
    </row>
    <row r="46" spans="1:8" x14ac:dyDescent="0.2">
      <c r="A46" s="68" t="s">
        <v>260</v>
      </c>
      <c r="B46" s="105">
        <v>3392</v>
      </c>
      <c r="C46" s="49">
        <v>0</v>
      </c>
      <c r="D46" s="49">
        <v>200</v>
      </c>
      <c r="E46" s="116">
        <v>173000</v>
      </c>
      <c r="F46" s="49">
        <v>0</v>
      </c>
      <c r="G46" s="4">
        <v>173000</v>
      </c>
      <c r="H46" s="69">
        <v>0</v>
      </c>
    </row>
    <row r="47" spans="1:8" x14ac:dyDescent="0.2">
      <c r="A47" s="68" t="s">
        <v>261</v>
      </c>
      <c r="B47" s="105">
        <v>3392</v>
      </c>
      <c r="C47" s="49">
        <v>140</v>
      </c>
      <c r="D47" s="49">
        <v>140</v>
      </c>
      <c r="E47" s="116">
        <v>140000</v>
      </c>
      <c r="F47" s="49">
        <v>0</v>
      </c>
      <c r="G47" s="4">
        <v>140000</v>
      </c>
      <c r="H47" s="69">
        <v>0</v>
      </c>
    </row>
    <row r="48" spans="1:8" x14ac:dyDescent="0.2">
      <c r="A48" s="68" t="s">
        <v>185</v>
      </c>
      <c r="B48" s="105">
        <v>3412</v>
      </c>
      <c r="C48" s="49">
        <v>0</v>
      </c>
      <c r="D48" s="4">
        <v>2414</v>
      </c>
      <c r="E48" s="116">
        <v>2349534.5</v>
      </c>
      <c r="F48" s="49">
        <v>0</v>
      </c>
      <c r="G48" s="4">
        <v>2349534.5</v>
      </c>
      <c r="H48" s="69">
        <v>0</v>
      </c>
    </row>
    <row r="49" spans="1:8" x14ac:dyDescent="0.2">
      <c r="A49" s="68" t="s">
        <v>262</v>
      </c>
      <c r="B49" s="105">
        <v>3412</v>
      </c>
      <c r="C49" s="49">
        <v>0</v>
      </c>
      <c r="D49" s="49">
        <v>740</v>
      </c>
      <c r="E49" s="116">
        <v>730096.38</v>
      </c>
      <c r="F49" s="4">
        <v>100000</v>
      </c>
      <c r="G49" s="4">
        <v>630096.38</v>
      </c>
      <c r="H49" s="69">
        <v>0</v>
      </c>
    </row>
    <row r="50" spans="1:8" x14ac:dyDescent="0.2">
      <c r="A50" s="68" t="s">
        <v>188</v>
      </c>
      <c r="B50" s="105">
        <v>3412</v>
      </c>
      <c r="C50" s="49">
        <v>0</v>
      </c>
      <c r="D50" s="4">
        <v>1175</v>
      </c>
      <c r="E50" s="116">
        <v>1169453.5</v>
      </c>
      <c r="F50" s="49">
        <v>0</v>
      </c>
      <c r="G50" s="4">
        <v>1169453.5</v>
      </c>
      <c r="H50" s="69">
        <v>0</v>
      </c>
    </row>
    <row r="51" spans="1:8" x14ac:dyDescent="0.2">
      <c r="A51" s="68" t="s">
        <v>189</v>
      </c>
      <c r="B51" s="105">
        <v>3412</v>
      </c>
      <c r="C51" s="49">
        <v>0</v>
      </c>
      <c r="D51" s="49">
        <v>274</v>
      </c>
      <c r="E51" s="116">
        <v>254686</v>
      </c>
      <c r="F51" s="49">
        <v>0</v>
      </c>
      <c r="G51" s="4">
        <v>254686</v>
      </c>
      <c r="H51" s="69">
        <v>0</v>
      </c>
    </row>
    <row r="52" spans="1:8" x14ac:dyDescent="0.2">
      <c r="A52" s="68" t="s">
        <v>263</v>
      </c>
      <c r="B52" s="105">
        <v>3419</v>
      </c>
      <c r="C52" s="49">
        <v>0</v>
      </c>
      <c r="D52" s="49">
        <v>50</v>
      </c>
      <c r="E52" s="116">
        <v>50000</v>
      </c>
      <c r="F52" s="49">
        <v>0</v>
      </c>
      <c r="G52" s="4">
        <v>50000</v>
      </c>
      <c r="H52" s="69">
        <v>0</v>
      </c>
    </row>
    <row r="53" spans="1:8" x14ac:dyDescent="0.2">
      <c r="A53" s="68" t="s">
        <v>264</v>
      </c>
      <c r="B53" s="105">
        <v>3429</v>
      </c>
      <c r="C53" s="49">
        <v>0</v>
      </c>
      <c r="D53" s="49">
        <v>220</v>
      </c>
      <c r="E53" s="116">
        <v>71999.8</v>
      </c>
      <c r="F53" s="49">
        <v>0</v>
      </c>
      <c r="G53" s="4">
        <v>71999.8</v>
      </c>
      <c r="H53" s="69">
        <v>0</v>
      </c>
    </row>
    <row r="54" spans="1:8" x14ac:dyDescent="0.2">
      <c r="A54" s="68" t="s">
        <v>265</v>
      </c>
      <c r="B54" s="105">
        <v>3612</v>
      </c>
      <c r="C54" s="49">
        <v>171</v>
      </c>
      <c r="D54" s="49">
        <v>0</v>
      </c>
      <c r="E54" s="115">
        <v>0</v>
      </c>
      <c r="F54" s="49">
        <v>0</v>
      </c>
      <c r="G54" s="49">
        <v>0</v>
      </c>
      <c r="H54" s="69">
        <v>0</v>
      </c>
    </row>
    <row r="55" spans="1:8" x14ac:dyDescent="0.2">
      <c r="A55" s="68" t="s">
        <v>266</v>
      </c>
      <c r="B55" s="105">
        <v>3612</v>
      </c>
      <c r="C55" s="49">
        <v>230</v>
      </c>
      <c r="D55" s="49">
        <v>0</v>
      </c>
      <c r="E55" s="115">
        <v>0</v>
      </c>
      <c r="F55" s="49">
        <v>0</v>
      </c>
      <c r="G55" s="49">
        <v>0</v>
      </c>
      <c r="H55" s="69">
        <v>0</v>
      </c>
    </row>
    <row r="56" spans="1:8" x14ac:dyDescent="0.2">
      <c r="A56" s="68" t="s">
        <v>267</v>
      </c>
      <c r="B56" s="105">
        <v>3631</v>
      </c>
      <c r="C56" s="49">
        <v>0</v>
      </c>
      <c r="D56" s="4">
        <v>5557</v>
      </c>
      <c r="E56" s="116">
        <v>5557172.9000000004</v>
      </c>
      <c r="F56" s="49">
        <v>0</v>
      </c>
      <c r="G56" s="4">
        <v>5557172.9000000004</v>
      </c>
      <c r="H56" s="69">
        <v>0</v>
      </c>
    </row>
    <row r="57" spans="1:8" x14ac:dyDescent="0.2">
      <c r="A57" s="68" t="s">
        <v>268</v>
      </c>
      <c r="B57" s="105">
        <v>3631</v>
      </c>
      <c r="C57" s="49">
        <v>0</v>
      </c>
      <c r="D57" s="49">
        <v>66</v>
      </c>
      <c r="E57" s="116">
        <v>11900</v>
      </c>
      <c r="F57" s="49">
        <v>0</v>
      </c>
      <c r="G57" s="4">
        <v>11900</v>
      </c>
      <c r="H57" s="69">
        <v>0</v>
      </c>
    </row>
    <row r="58" spans="1:8" x14ac:dyDescent="0.2">
      <c r="A58" s="68" t="s">
        <v>269</v>
      </c>
      <c r="B58" s="105">
        <v>3632</v>
      </c>
      <c r="C58" s="49">
        <v>0</v>
      </c>
      <c r="D58" s="49">
        <v>240</v>
      </c>
      <c r="E58" s="116">
        <v>235620</v>
      </c>
      <c r="F58" s="49">
        <v>0</v>
      </c>
      <c r="G58" s="4">
        <v>235620</v>
      </c>
      <c r="H58" s="69">
        <v>0</v>
      </c>
    </row>
    <row r="59" spans="1:8" x14ac:dyDescent="0.2">
      <c r="A59" s="68" t="s">
        <v>203</v>
      </c>
      <c r="B59" s="105">
        <v>3633</v>
      </c>
      <c r="C59" s="49">
        <v>0</v>
      </c>
      <c r="D59" s="4">
        <v>3790</v>
      </c>
      <c r="E59" s="116">
        <v>3552284.7</v>
      </c>
      <c r="F59" s="49">
        <v>0</v>
      </c>
      <c r="G59" s="4">
        <v>3552284.7</v>
      </c>
      <c r="H59" s="69">
        <v>0</v>
      </c>
    </row>
    <row r="60" spans="1:8" x14ac:dyDescent="0.2">
      <c r="A60" s="68" t="s">
        <v>270</v>
      </c>
      <c r="B60" s="105">
        <v>3633</v>
      </c>
      <c r="C60" s="49">
        <v>0</v>
      </c>
      <c r="D60" s="49">
        <v>341</v>
      </c>
      <c r="E60" s="116">
        <v>340626.48</v>
      </c>
      <c r="F60" s="49">
        <v>0</v>
      </c>
      <c r="G60" s="4">
        <v>340626.48</v>
      </c>
      <c r="H60" s="69">
        <v>0</v>
      </c>
    </row>
    <row r="61" spans="1:8" x14ac:dyDescent="0.2">
      <c r="A61" s="68" t="s">
        <v>271</v>
      </c>
      <c r="B61" s="105">
        <v>3636</v>
      </c>
      <c r="C61" s="49">
        <v>0</v>
      </c>
      <c r="D61" s="49">
        <v>98.5</v>
      </c>
      <c r="E61" s="116">
        <v>98500</v>
      </c>
      <c r="F61" s="49">
        <v>0</v>
      </c>
      <c r="G61" s="4">
        <v>98500</v>
      </c>
      <c r="H61" s="69">
        <v>0</v>
      </c>
    </row>
    <row r="62" spans="1:8" x14ac:dyDescent="0.2">
      <c r="A62" s="68" t="s">
        <v>272</v>
      </c>
      <c r="B62" s="105">
        <v>3639</v>
      </c>
      <c r="C62" s="49">
        <v>0</v>
      </c>
      <c r="D62" s="49">
        <v>220</v>
      </c>
      <c r="E62" s="116">
        <v>214200</v>
      </c>
      <c r="F62" s="49">
        <v>0</v>
      </c>
      <c r="G62" s="4">
        <v>214200</v>
      </c>
      <c r="H62" s="69">
        <v>0</v>
      </c>
    </row>
    <row r="63" spans="1:8" x14ac:dyDescent="0.2">
      <c r="A63" s="68" t="s">
        <v>273</v>
      </c>
      <c r="B63" s="105">
        <v>3639</v>
      </c>
      <c r="C63" s="49">
        <v>0</v>
      </c>
      <c r="D63" s="4">
        <v>1000</v>
      </c>
      <c r="E63" s="116">
        <v>1000000</v>
      </c>
      <c r="F63" s="49">
        <v>0</v>
      </c>
      <c r="G63" s="4">
        <v>1000000</v>
      </c>
      <c r="H63" s="69">
        <v>0</v>
      </c>
    </row>
    <row r="64" spans="1:8" x14ac:dyDescent="0.2">
      <c r="A64" s="68" t="s">
        <v>274</v>
      </c>
      <c r="B64" s="105">
        <v>3639</v>
      </c>
      <c r="C64" s="49">
        <v>0</v>
      </c>
      <c r="D64" s="49">
        <v>800</v>
      </c>
      <c r="E64" s="116">
        <v>464100</v>
      </c>
      <c r="F64" s="49">
        <v>0</v>
      </c>
      <c r="G64" s="4">
        <v>464100</v>
      </c>
      <c r="H64" s="69">
        <v>0</v>
      </c>
    </row>
    <row r="65" spans="1:8" x14ac:dyDescent="0.2">
      <c r="A65" s="68" t="s">
        <v>209</v>
      </c>
      <c r="B65" s="105">
        <v>3639</v>
      </c>
      <c r="C65" s="49">
        <v>0</v>
      </c>
      <c r="D65" s="49">
        <v>770</v>
      </c>
      <c r="E65" s="116">
        <v>718983.6</v>
      </c>
      <c r="F65" s="49">
        <v>0</v>
      </c>
      <c r="G65" s="4">
        <v>718983.6</v>
      </c>
      <c r="H65" s="69">
        <v>0</v>
      </c>
    </row>
    <row r="66" spans="1:8" x14ac:dyDescent="0.2">
      <c r="A66" s="68" t="s">
        <v>275</v>
      </c>
      <c r="B66" s="105">
        <v>3639</v>
      </c>
      <c r="C66" s="49">
        <v>0</v>
      </c>
      <c r="D66" s="49">
        <v>310</v>
      </c>
      <c r="E66" s="116">
        <v>309135.82</v>
      </c>
      <c r="F66" s="49">
        <v>0</v>
      </c>
      <c r="G66" s="4">
        <v>309135.82</v>
      </c>
      <c r="H66" s="69">
        <v>0</v>
      </c>
    </row>
    <row r="67" spans="1:8" x14ac:dyDescent="0.2">
      <c r="A67" s="68" t="s">
        <v>276</v>
      </c>
      <c r="B67" s="105">
        <v>3639</v>
      </c>
      <c r="C67" s="4">
        <v>7800</v>
      </c>
      <c r="D67" s="4">
        <v>6800</v>
      </c>
      <c r="E67" s="116">
        <v>3901514.54</v>
      </c>
      <c r="F67" s="49">
        <v>0</v>
      </c>
      <c r="G67" s="4">
        <v>3901514.54</v>
      </c>
      <c r="H67" s="69">
        <v>0</v>
      </c>
    </row>
    <row r="68" spans="1:8" x14ac:dyDescent="0.2">
      <c r="A68" s="68" t="s">
        <v>277</v>
      </c>
      <c r="B68" s="105">
        <v>3639</v>
      </c>
      <c r="C68" s="49">
        <v>0</v>
      </c>
      <c r="D68" s="49">
        <v>100</v>
      </c>
      <c r="E68" s="116">
        <v>15400</v>
      </c>
      <c r="F68" s="49">
        <v>0</v>
      </c>
      <c r="G68" s="4">
        <v>15400</v>
      </c>
      <c r="H68" s="69">
        <v>0</v>
      </c>
    </row>
    <row r="69" spans="1:8" x14ac:dyDescent="0.2">
      <c r="A69" s="68" t="s">
        <v>278</v>
      </c>
      <c r="B69" s="105">
        <v>3639</v>
      </c>
      <c r="C69" s="49">
        <v>0</v>
      </c>
      <c r="D69" s="49">
        <v>333</v>
      </c>
      <c r="E69" s="116">
        <v>9450</v>
      </c>
      <c r="F69" s="49">
        <v>0</v>
      </c>
      <c r="G69" s="4">
        <v>9450</v>
      </c>
      <c r="H69" s="69">
        <v>0</v>
      </c>
    </row>
    <row r="70" spans="1:8" x14ac:dyDescent="0.2">
      <c r="A70" s="68" t="s">
        <v>279</v>
      </c>
      <c r="B70" s="105">
        <v>3722</v>
      </c>
      <c r="C70" s="49">
        <v>0</v>
      </c>
      <c r="D70" s="49">
        <v>650</v>
      </c>
      <c r="E70" s="116">
        <v>172550</v>
      </c>
      <c r="F70" s="49">
        <v>0</v>
      </c>
      <c r="G70" s="4">
        <v>172550</v>
      </c>
      <c r="H70" s="69">
        <v>0</v>
      </c>
    </row>
    <row r="71" spans="1:8" x14ac:dyDescent="0.2">
      <c r="A71" s="68" t="s">
        <v>280</v>
      </c>
      <c r="B71" s="105">
        <v>3745</v>
      </c>
      <c r="C71" s="49">
        <v>0</v>
      </c>
      <c r="D71" s="49">
        <v>294</v>
      </c>
      <c r="E71" s="115">
        <v>0</v>
      </c>
      <c r="F71" s="49">
        <v>0</v>
      </c>
      <c r="G71" s="49">
        <v>0</v>
      </c>
      <c r="H71" s="69">
        <v>0</v>
      </c>
    </row>
    <row r="72" spans="1:8" x14ac:dyDescent="0.2">
      <c r="A72" s="68" t="s">
        <v>281</v>
      </c>
      <c r="B72" s="105">
        <v>3745</v>
      </c>
      <c r="C72" s="49">
        <v>0</v>
      </c>
      <c r="D72" s="49">
        <v>120</v>
      </c>
      <c r="E72" s="116">
        <v>266254.3</v>
      </c>
      <c r="F72" s="49">
        <v>0</v>
      </c>
      <c r="G72" s="4">
        <v>266254.3</v>
      </c>
      <c r="H72" s="69">
        <v>0</v>
      </c>
    </row>
    <row r="73" spans="1:8" x14ac:dyDescent="0.2">
      <c r="A73" s="68" t="s">
        <v>282</v>
      </c>
      <c r="B73" s="105">
        <v>3745</v>
      </c>
      <c r="C73" s="49">
        <v>0</v>
      </c>
      <c r="D73" s="49">
        <v>46</v>
      </c>
      <c r="E73" s="116">
        <v>46993</v>
      </c>
      <c r="F73" s="49">
        <v>0</v>
      </c>
      <c r="G73" s="4">
        <v>46993</v>
      </c>
      <c r="H73" s="69">
        <v>0</v>
      </c>
    </row>
    <row r="74" spans="1:8" x14ac:dyDescent="0.2">
      <c r="A74" s="68" t="s">
        <v>283</v>
      </c>
      <c r="B74" s="105">
        <v>3745</v>
      </c>
      <c r="C74" s="49">
        <v>0</v>
      </c>
      <c r="D74" s="49">
        <v>120</v>
      </c>
      <c r="E74" s="116">
        <v>78620</v>
      </c>
      <c r="F74" s="49">
        <v>0</v>
      </c>
      <c r="G74" s="4">
        <v>78620</v>
      </c>
      <c r="H74" s="69">
        <v>0</v>
      </c>
    </row>
    <row r="75" spans="1:8" x14ac:dyDescent="0.2">
      <c r="A75" s="68" t="s">
        <v>284</v>
      </c>
      <c r="B75" s="105">
        <v>3792</v>
      </c>
      <c r="C75" s="49">
        <v>0</v>
      </c>
      <c r="D75" s="49">
        <v>409</v>
      </c>
      <c r="E75" s="116">
        <v>35700</v>
      </c>
      <c r="F75" s="49">
        <v>0</v>
      </c>
      <c r="G75" s="4">
        <v>35700</v>
      </c>
      <c r="H75" s="69">
        <v>0</v>
      </c>
    </row>
    <row r="76" spans="1:8" x14ac:dyDescent="0.2">
      <c r="A76" s="68" t="s">
        <v>285</v>
      </c>
      <c r="B76" s="105">
        <v>4356</v>
      </c>
      <c r="C76" s="49">
        <v>0</v>
      </c>
      <c r="D76" s="49">
        <v>69</v>
      </c>
      <c r="E76" s="116">
        <v>31999</v>
      </c>
      <c r="F76" s="49">
        <v>0</v>
      </c>
      <c r="G76" s="4">
        <v>31999</v>
      </c>
      <c r="H76" s="69">
        <v>0</v>
      </c>
    </row>
    <row r="77" spans="1:8" x14ac:dyDescent="0.2">
      <c r="A77" s="68" t="s">
        <v>286</v>
      </c>
      <c r="B77" s="105">
        <v>5311</v>
      </c>
      <c r="C77" s="49">
        <v>200</v>
      </c>
      <c r="D77" s="49">
        <v>144</v>
      </c>
      <c r="E77" s="116">
        <v>141027</v>
      </c>
      <c r="F77" s="49">
        <v>0</v>
      </c>
      <c r="G77" s="4">
        <v>141027</v>
      </c>
      <c r="H77" s="69">
        <v>0</v>
      </c>
    </row>
    <row r="78" spans="1:8" x14ac:dyDescent="0.2">
      <c r="A78" s="68" t="s">
        <v>287</v>
      </c>
      <c r="B78" s="105">
        <v>5512</v>
      </c>
      <c r="C78" s="49">
        <v>0</v>
      </c>
      <c r="D78" s="49">
        <v>0</v>
      </c>
      <c r="E78" s="116">
        <v>160000</v>
      </c>
      <c r="F78" s="49">
        <v>0</v>
      </c>
      <c r="G78" s="4">
        <v>160000</v>
      </c>
      <c r="H78" s="69">
        <v>0</v>
      </c>
    </row>
    <row r="79" spans="1:8" x14ac:dyDescent="0.2">
      <c r="A79" s="68" t="s">
        <v>288</v>
      </c>
      <c r="B79" s="105">
        <v>6171</v>
      </c>
      <c r="C79" s="49">
        <v>0</v>
      </c>
      <c r="D79" s="49">
        <v>76</v>
      </c>
      <c r="E79" s="116">
        <v>75565</v>
      </c>
      <c r="F79" s="49">
        <v>0</v>
      </c>
      <c r="G79" s="4">
        <v>75565</v>
      </c>
      <c r="H79" s="69">
        <v>0</v>
      </c>
    </row>
    <row r="80" spans="1:8" x14ac:dyDescent="0.2">
      <c r="A80" s="68" t="s">
        <v>289</v>
      </c>
      <c r="B80" s="105">
        <v>6171</v>
      </c>
      <c r="C80" s="49">
        <v>0</v>
      </c>
      <c r="D80" s="4">
        <v>8467</v>
      </c>
      <c r="E80" s="116">
        <v>1840919</v>
      </c>
      <c r="F80" s="49">
        <v>0</v>
      </c>
      <c r="G80" s="4">
        <v>1840919</v>
      </c>
      <c r="H80" s="69">
        <v>0</v>
      </c>
    </row>
    <row r="81" spans="1:8" x14ac:dyDescent="0.2">
      <c r="A81" s="68" t="s">
        <v>290</v>
      </c>
      <c r="B81" s="105">
        <v>6171</v>
      </c>
      <c r="C81" s="49">
        <v>0</v>
      </c>
      <c r="D81" s="49">
        <v>29</v>
      </c>
      <c r="E81" s="116">
        <v>29000</v>
      </c>
      <c r="F81" s="49">
        <v>0</v>
      </c>
      <c r="G81" s="4">
        <v>29000</v>
      </c>
      <c r="H81" s="69">
        <v>0</v>
      </c>
    </row>
    <row r="82" spans="1:8" x14ac:dyDescent="0.2">
      <c r="A82" s="68" t="s">
        <v>291</v>
      </c>
      <c r="B82" s="105">
        <v>6171</v>
      </c>
      <c r="C82" s="49">
        <v>220</v>
      </c>
      <c r="D82" s="49">
        <v>120</v>
      </c>
      <c r="E82" s="116">
        <v>118155</v>
      </c>
      <c r="F82" s="49">
        <v>0</v>
      </c>
      <c r="G82" s="4">
        <v>118155</v>
      </c>
      <c r="H82" s="69">
        <v>0</v>
      </c>
    </row>
    <row r="83" spans="1:8" x14ac:dyDescent="0.2">
      <c r="A83" s="68" t="s">
        <v>292</v>
      </c>
      <c r="B83" s="105">
        <v>6171</v>
      </c>
      <c r="C83" s="49">
        <v>250</v>
      </c>
      <c r="D83" s="49">
        <v>332</v>
      </c>
      <c r="E83" s="116">
        <v>419500</v>
      </c>
      <c r="F83" s="49">
        <v>0</v>
      </c>
      <c r="G83" s="4">
        <v>419500</v>
      </c>
      <c r="H83" s="69">
        <v>0</v>
      </c>
    </row>
    <row r="84" spans="1:8" x14ac:dyDescent="0.2">
      <c r="A84" s="68" t="s">
        <v>293</v>
      </c>
      <c r="B84" s="105">
        <v>6171</v>
      </c>
      <c r="C84" s="49">
        <v>0</v>
      </c>
      <c r="D84" s="49">
        <v>0</v>
      </c>
      <c r="E84" s="116">
        <v>49263.62</v>
      </c>
      <c r="F84" s="49">
        <v>0</v>
      </c>
      <c r="G84" s="4">
        <v>49263.62</v>
      </c>
      <c r="H84" s="69">
        <v>0</v>
      </c>
    </row>
    <row r="85" spans="1:8" x14ac:dyDescent="0.2">
      <c r="A85" s="68" t="s">
        <v>294</v>
      </c>
      <c r="B85" s="105">
        <v>3639</v>
      </c>
      <c r="C85" s="49">
        <v>0</v>
      </c>
      <c r="D85" s="49">
        <v>544</v>
      </c>
      <c r="E85" s="116">
        <v>407626</v>
      </c>
      <c r="F85" s="49">
        <v>0</v>
      </c>
      <c r="G85" s="4">
        <v>407626</v>
      </c>
      <c r="H85" s="69">
        <v>0</v>
      </c>
    </row>
    <row r="86" spans="1:8" x14ac:dyDescent="0.2">
      <c r="A86" s="68" t="s">
        <v>295</v>
      </c>
      <c r="B86" s="105">
        <v>3639</v>
      </c>
      <c r="C86" s="49">
        <v>0</v>
      </c>
      <c r="D86" s="49">
        <v>200</v>
      </c>
      <c r="E86" s="115">
        <v>0</v>
      </c>
      <c r="F86" s="49">
        <v>0</v>
      </c>
      <c r="G86" s="49">
        <v>0</v>
      </c>
      <c r="H86" s="69">
        <v>0</v>
      </c>
    </row>
    <row r="87" spans="1:8" x14ac:dyDescent="0.2">
      <c r="A87" s="68" t="s">
        <v>296</v>
      </c>
      <c r="B87" s="105">
        <v>3639</v>
      </c>
      <c r="C87" s="49">
        <v>0</v>
      </c>
      <c r="D87" s="49">
        <v>469</v>
      </c>
      <c r="E87" s="116">
        <v>468642.1</v>
      </c>
      <c r="F87" s="49">
        <v>0</v>
      </c>
      <c r="G87" s="4">
        <v>468642.1</v>
      </c>
      <c r="H87" s="69">
        <v>0</v>
      </c>
    </row>
    <row r="88" spans="1:8" x14ac:dyDescent="0.2">
      <c r="A88" s="68" t="s">
        <v>297</v>
      </c>
      <c r="B88" s="105">
        <v>6171</v>
      </c>
      <c r="C88" s="49">
        <v>0</v>
      </c>
      <c r="D88" s="49">
        <v>0</v>
      </c>
      <c r="E88" s="116">
        <v>68187.05</v>
      </c>
      <c r="F88" s="49">
        <v>0</v>
      </c>
      <c r="G88" s="4">
        <v>68187.05</v>
      </c>
      <c r="H88" s="69">
        <v>0</v>
      </c>
    </row>
    <row r="89" spans="1:8" x14ac:dyDescent="0.2">
      <c r="A89" s="68" t="s">
        <v>298</v>
      </c>
      <c r="B89" s="105">
        <v>3792</v>
      </c>
      <c r="C89" s="49">
        <v>0</v>
      </c>
      <c r="D89" s="49">
        <v>0</v>
      </c>
      <c r="E89" s="116">
        <v>56185</v>
      </c>
      <c r="F89" s="49">
        <v>0</v>
      </c>
      <c r="G89" s="4">
        <v>56185</v>
      </c>
      <c r="H89" s="69">
        <v>0</v>
      </c>
    </row>
    <row r="90" spans="1:8" ht="13.5" thickBot="1" x14ac:dyDescent="0.25">
      <c r="A90" s="70"/>
      <c r="B90" s="106"/>
      <c r="C90" s="60"/>
      <c r="D90" s="60"/>
      <c r="E90" s="117"/>
      <c r="F90" s="60"/>
      <c r="G90" s="60">
        <v>0</v>
      </c>
      <c r="H90" s="71">
        <v>0</v>
      </c>
    </row>
    <row r="91" spans="1:8" ht="13.5" thickBot="1" x14ac:dyDescent="0.25">
      <c r="A91" s="202" t="s">
        <v>307</v>
      </c>
      <c r="B91" s="203"/>
      <c r="C91" s="118">
        <v>29951</v>
      </c>
      <c r="D91" s="118">
        <v>68316.5</v>
      </c>
      <c r="E91" s="118">
        <v>54358427.659999996</v>
      </c>
      <c r="F91" s="118">
        <v>908122.5</v>
      </c>
      <c r="G91" s="118">
        <v>53450305.159999996</v>
      </c>
      <c r="H91" s="204">
        <v>0</v>
      </c>
    </row>
    <row r="92" spans="1:8" ht="13.5" thickBot="1" x14ac:dyDescent="0.25"/>
    <row r="93" spans="1:8" ht="13.5" thickBot="1" x14ac:dyDescent="0.25">
      <c r="A93" s="61" t="s">
        <v>299</v>
      </c>
      <c r="B93" s="107"/>
      <c r="C93" s="62"/>
      <c r="D93" s="62"/>
      <c r="E93" s="62"/>
      <c r="F93" s="62"/>
      <c r="G93" s="62"/>
      <c r="H93" s="65"/>
    </row>
    <row r="94" spans="1:8" x14ac:dyDescent="0.2">
      <c r="A94" s="66" t="s">
        <v>300</v>
      </c>
      <c r="B94" s="104">
        <v>2212</v>
      </c>
      <c r="C94" s="50">
        <v>0</v>
      </c>
      <c r="D94" s="3">
        <v>4381</v>
      </c>
      <c r="E94" s="120">
        <v>4134842.78</v>
      </c>
      <c r="F94" s="50"/>
      <c r="G94" s="3">
        <v>4134842.78</v>
      </c>
      <c r="H94" s="67"/>
    </row>
    <row r="95" spans="1:8" x14ac:dyDescent="0.2">
      <c r="A95" s="68" t="s">
        <v>301</v>
      </c>
      <c r="B95" s="105">
        <v>3111</v>
      </c>
      <c r="C95" s="4">
        <v>1035</v>
      </c>
      <c r="D95" s="4">
        <v>1400</v>
      </c>
      <c r="E95" s="116">
        <v>1320497.7</v>
      </c>
      <c r="F95" s="49"/>
      <c r="G95" s="4">
        <v>1320497.7</v>
      </c>
      <c r="H95" s="69"/>
    </row>
    <row r="96" spans="1:8" x14ac:dyDescent="0.2">
      <c r="A96" s="68" t="s">
        <v>302</v>
      </c>
      <c r="B96" s="105">
        <v>3113</v>
      </c>
      <c r="C96" s="4">
        <v>1675</v>
      </c>
      <c r="D96" s="4">
        <v>6340.5</v>
      </c>
      <c r="E96" s="116">
        <v>5928161.9299999997</v>
      </c>
      <c r="F96" s="49"/>
      <c r="G96" s="4">
        <v>5928161.9299999997</v>
      </c>
      <c r="H96" s="69"/>
    </row>
    <row r="97" spans="1:8" x14ac:dyDescent="0.2">
      <c r="A97" s="68" t="s">
        <v>303</v>
      </c>
      <c r="B97" s="105">
        <v>3322</v>
      </c>
      <c r="C97" s="4">
        <v>1500</v>
      </c>
      <c r="D97" s="4">
        <v>2888</v>
      </c>
      <c r="E97" s="116">
        <v>2286828</v>
      </c>
      <c r="F97" s="4">
        <v>1380000</v>
      </c>
      <c r="G97" s="4">
        <v>906828</v>
      </c>
      <c r="H97" s="69"/>
    </row>
    <row r="98" spans="1:8" x14ac:dyDescent="0.2">
      <c r="A98" s="68" t="s">
        <v>304</v>
      </c>
      <c r="B98" s="105">
        <v>3631</v>
      </c>
      <c r="C98" s="49">
        <v>0</v>
      </c>
      <c r="D98" s="49">
        <v>874</v>
      </c>
      <c r="E98" s="116">
        <v>792595.07</v>
      </c>
      <c r="F98" s="49">
        <v>0</v>
      </c>
      <c r="G98" s="4">
        <v>792595.07</v>
      </c>
      <c r="H98" s="69"/>
    </row>
    <row r="99" spans="1:8" ht="13.5" thickBot="1" x14ac:dyDescent="0.25">
      <c r="A99" s="51" t="s">
        <v>305</v>
      </c>
      <c r="B99" s="108">
        <v>3745</v>
      </c>
      <c r="C99" s="52">
        <v>520</v>
      </c>
      <c r="D99" s="38">
        <v>1082</v>
      </c>
      <c r="E99" s="129">
        <v>460188.2</v>
      </c>
      <c r="F99" s="52">
        <v>0</v>
      </c>
      <c r="G99" s="38">
        <v>460188.2</v>
      </c>
      <c r="H99" s="53"/>
    </row>
    <row r="100" spans="1:8" ht="13.5" thickBot="1" x14ac:dyDescent="0.25">
      <c r="A100" s="202" t="s">
        <v>306</v>
      </c>
      <c r="B100" s="203"/>
      <c r="C100" s="118">
        <v>4730</v>
      </c>
      <c r="D100" s="118">
        <v>16965.5</v>
      </c>
      <c r="E100" s="118">
        <v>14923113.68</v>
      </c>
      <c r="F100" s="118">
        <v>1380000</v>
      </c>
      <c r="G100" s="118">
        <v>13543113.68</v>
      </c>
      <c r="H100" s="204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70" workbookViewId="0">
      <selection activeCell="C5" sqref="C5:H5"/>
    </sheetView>
  </sheetViews>
  <sheetFormatPr defaultRowHeight="12.75" x14ac:dyDescent="0.2"/>
  <cols>
    <col min="1" max="1" width="41.5703125" customWidth="1"/>
    <col min="2" max="2" width="11.28515625" style="92" customWidth="1"/>
    <col min="3" max="8" width="12.7109375" customWidth="1"/>
  </cols>
  <sheetData>
    <row r="1" spans="1:9" x14ac:dyDescent="0.2">
      <c r="A1" s="48" t="s">
        <v>743</v>
      </c>
    </row>
    <row r="2" spans="1:9" ht="13.5" thickBot="1" x14ac:dyDescent="0.25"/>
    <row r="3" spans="1:9" x14ac:dyDescent="0.2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  <c r="I3" s="48"/>
    </row>
    <row r="4" spans="1:9" ht="13.5" thickBot="1" x14ac:dyDescent="0.25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  <c r="I4" s="48"/>
    </row>
    <row r="5" spans="1:9" ht="13.5" thickBot="1" x14ac:dyDescent="0.25">
      <c r="A5" s="121" t="s">
        <v>309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9" x14ac:dyDescent="0.2">
      <c r="A6" s="68" t="s">
        <v>137</v>
      </c>
      <c r="B6" s="105">
        <v>1036</v>
      </c>
      <c r="C6" s="4">
        <v>350</v>
      </c>
      <c r="D6" s="4">
        <v>612.20000000000005</v>
      </c>
      <c r="E6" s="116">
        <v>262228</v>
      </c>
      <c r="F6" s="4">
        <v>262227</v>
      </c>
      <c r="G6" s="4">
        <v>1</v>
      </c>
      <c r="H6" s="32">
        <v>0</v>
      </c>
    </row>
    <row r="7" spans="1:9" x14ac:dyDescent="0.2">
      <c r="A7" s="68" t="s">
        <v>310</v>
      </c>
      <c r="B7" s="105">
        <v>2212</v>
      </c>
      <c r="C7" s="4">
        <v>0</v>
      </c>
      <c r="D7" s="4">
        <v>118</v>
      </c>
      <c r="E7" s="116">
        <v>74349</v>
      </c>
      <c r="F7" s="4">
        <v>0</v>
      </c>
      <c r="G7" s="4">
        <v>74349</v>
      </c>
      <c r="H7" s="32">
        <v>0</v>
      </c>
    </row>
    <row r="8" spans="1:9" x14ac:dyDescent="0.2">
      <c r="A8" s="68" t="s">
        <v>311</v>
      </c>
      <c r="B8" s="105">
        <v>2212</v>
      </c>
      <c r="C8" s="4">
        <v>52</v>
      </c>
      <c r="D8" s="4">
        <v>39</v>
      </c>
      <c r="E8" s="116">
        <v>0</v>
      </c>
      <c r="F8" s="4">
        <v>0</v>
      </c>
      <c r="G8" s="4">
        <v>0</v>
      </c>
      <c r="H8" s="32">
        <v>0</v>
      </c>
    </row>
    <row r="9" spans="1:9" x14ac:dyDescent="0.2">
      <c r="A9" s="68" t="s">
        <v>312</v>
      </c>
      <c r="B9" s="105">
        <v>2212</v>
      </c>
      <c r="C9" s="4">
        <v>0</v>
      </c>
      <c r="D9" s="4">
        <v>44</v>
      </c>
      <c r="E9" s="116">
        <v>43792</v>
      </c>
      <c r="F9" s="4">
        <v>0</v>
      </c>
      <c r="G9" s="4">
        <v>43792</v>
      </c>
      <c r="H9" s="32">
        <v>0</v>
      </c>
    </row>
    <row r="10" spans="1:9" x14ac:dyDescent="0.2">
      <c r="A10" s="68" t="s">
        <v>225</v>
      </c>
      <c r="B10" s="105">
        <v>2212</v>
      </c>
      <c r="C10" s="4">
        <v>0</v>
      </c>
      <c r="D10" s="4">
        <v>14</v>
      </c>
      <c r="E10" s="116">
        <v>13445.6</v>
      </c>
      <c r="F10" s="4">
        <v>0</v>
      </c>
      <c r="G10" s="4">
        <v>13445.6</v>
      </c>
      <c r="H10" s="32">
        <v>0</v>
      </c>
    </row>
    <row r="11" spans="1:9" x14ac:dyDescent="0.2">
      <c r="A11" s="68" t="s">
        <v>313</v>
      </c>
      <c r="B11" s="105">
        <v>2212</v>
      </c>
      <c r="C11" s="4">
        <v>2141</v>
      </c>
      <c r="D11" s="4">
        <v>4462</v>
      </c>
      <c r="E11" s="116">
        <v>3185493.09</v>
      </c>
      <c r="F11" s="4">
        <v>0</v>
      </c>
      <c r="G11" s="4">
        <v>3185493.09</v>
      </c>
      <c r="H11" s="32">
        <v>0</v>
      </c>
    </row>
    <row r="12" spans="1:9" x14ac:dyDescent="0.2">
      <c r="A12" s="68" t="s">
        <v>314</v>
      </c>
      <c r="B12" s="105">
        <v>2212</v>
      </c>
      <c r="C12" s="4">
        <v>100</v>
      </c>
      <c r="D12" s="4">
        <v>131</v>
      </c>
      <c r="E12" s="116">
        <v>130900</v>
      </c>
      <c r="F12" s="4">
        <v>0</v>
      </c>
      <c r="G12" s="4">
        <v>130900</v>
      </c>
      <c r="H12" s="32">
        <v>0</v>
      </c>
    </row>
    <row r="13" spans="1:9" x14ac:dyDescent="0.2">
      <c r="A13" s="68" t="s">
        <v>315</v>
      </c>
      <c r="B13" s="105">
        <v>2212</v>
      </c>
      <c r="C13" s="4">
        <v>200</v>
      </c>
      <c r="D13" s="4">
        <v>200</v>
      </c>
      <c r="E13" s="116">
        <v>204978</v>
      </c>
      <c r="F13" s="4">
        <v>0</v>
      </c>
      <c r="G13" s="4">
        <v>204978</v>
      </c>
      <c r="H13" s="32">
        <v>0</v>
      </c>
    </row>
    <row r="14" spans="1:9" x14ac:dyDescent="0.2">
      <c r="A14" s="68" t="s">
        <v>228</v>
      </c>
      <c r="B14" s="105">
        <v>2212</v>
      </c>
      <c r="C14" s="4">
        <v>0</v>
      </c>
      <c r="D14" s="4">
        <v>683</v>
      </c>
      <c r="E14" s="116">
        <v>651945</v>
      </c>
      <c r="F14" s="4">
        <v>0</v>
      </c>
      <c r="G14" s="4">
        <v>651945</v>
      </c>
      <c r="H14" s="32">
        <v>0</v>
      </c>
    </row>
    <row r="15" spans="1:9" x14ac:dyDescent="0.2">
      <c r="A15" s="68" t="s">
        <v>316</v>
      </c>
      <c r="B15" s="105">
        <v>2219</v>
      </c>
      <c r="C15" s="4">
        <v>0</v>
      </c>
      <c r="D15" s="4">
        <v>60</v>
      </c>
      <c r="E15" s="116">
        <v>39936</v>
      </c>
      <c r="F15" s="4">
        <v>0</v>
      </c>
      <c r="G15" s="4">
        <v>39936</v>
      </c>
      <c r="H15" s="32">
        <v>0</v>
      </c>
    </row>
    <row r="16" spans="1:9" x14ac:dyDescent="0.2">
      <c r="A16" s="68" t="s">
        <v>317</v>
      </c>
      <c r="B16" s="105">
        <v>2212</v>
      </c>
      <c r="C16" s="4">
        <v>0</v>
      </c>
      <c r="D16" s="4">
        <v>60</v>
      </c>
      <c r="E16" s="116">
        <v>56245</v>
      </c>
      <c r="F16" s="4">
        <v>0</v>
      </c>
      <c r="G16" s="4">
        <v>56245</v>
      </c>
      <c r="H16" s="32">
        <v>0</v>
      </c>
    </row>
    <row r="17" spans="1:8" x14ac:dyDescent="0.2">
      <c r="A17" s="68" t="s">
        <v>318</v>
      </c>
      <c r="B17" s="105">
        <v>2212</v>
      </c>
      <c r="C17" s="4">
        <v>0</v>
      </c>
      <c r="D17" s="4">
        <v>273</v>
      </c>
      <c r="E17" s="116">
        <v>271932.5</v>
      </c>
      <c r="F17" s="4">
        <v>0</v>
      </c>
      <c r="G17" s="4">
        <v>271932.5</v>
      </c>
      <c r="H17" s="32">
        <v>0</v>
      </c>
    </row>
    <row r="18" spans="1:8" x14ac:dyDescent="0.2">
      <c r="A18" s="68" t="s">
        <v>319</v>
      </c>
      <c r="B18" s="105">
        <v>2219</v>
      </c>
      <c r="C18" s="4">
        <v>0</v>
      </c>
      <c r="D18" s="4">
        <v>60</v>
      </c>
      <c r="E18" s="116">
        <v>59500</v>
      </c>
      <c r="F18" s="4">
        <v>0</v>
      </c>
      <c r="G18" s="4">
        <v>59500</v>
      </c>
      <c r="H18" s="32">
        <v>0</v>
      </c>
    </row>
    <row r="19" spans="1:8" x14ac:dyDescent="0.2">
      <c r="A19" s="68" t="s">
        <v>320</v>
      </c>
      <c r="B19" s="105">
        <v>2229</v>
      </c>
      <c r="C19" s="4">
        <v>0</v>
      </c>
      <c r="D19" s="4">
        <v>0</v>
      </c>
      <c r="E19" s="116">
        <v>57232</v>
      </c>
      <c r="F19" s="4">
        <v>0</v>
      </c>
      <c r="G19" s="4">
        <v>57232</v>
      </c>
      <c r="H19" s="32">
        <v>0</v>
      </c>
    </row>
    <row r="20" spans="1:8" x14ac:dyDescent="0.2">
      <c r="A20" s="68" t="s">
        <v>321</v>
      </c>
      <c r="B20" s="105">
        <v>2310</v>
      </c>
      <c r="C20" s="4">
        <v>0</v>
      </c>
      <c r="D20" s="4">
        <v>109</v>
      </c>
      <c r="E20" s="116">
        <v>108177</v>
      </c>
      <c r="F20" s="4">
        <v>0</v>
      </c>
      <c r="G20" s="4">
        <v>108177</v>
      </c>
      <c r="H20" s="32">
        <v>0</v>
      </c>
    </row>
    <row r="21" spans="1:8" x14ac:dyDescent="0.2">
      <c r="A21" s="68" t="s">
        <v>322</v>
      </c>
      <c r="B21" s="105">
        <v>2310</v>
      </c>
      <c r="C21" s="4">
        <v>0</v>
      </c>
      <c r="D21" s="4">
        <v>5</v>
      </c>
      <c r="E21" s="116">
        <v>0</v>
      </c>
      <c r="F21" s="4">
        <v>0</v>
      </c>
      <c r="G21" s="4">
        <v>0</v>
      </c>
      <c r="H21" s="32">
        <v>0</v>
      </c>
    </row>
    <row r="22" spans="1:8" x14ac:dyDescent="0.2">
      <c r="A22" s="68" t="s">
        <v>323</v>
      </c>
      <c r="B22" s="105">
        <v>2310</v>
      </c>
      <c r="C22" s="4">
        <v>0</v>
      </c>
      <c r="D22" s="4">
        <v>242</v>
      </c>
      <c r="E22" s="116">
        <v>241195.5</v>
      </c>
      <c r="F22" s="4">
        <v>0</v>
      </c>
      <c r="G22" s="4">
        <v>241195.5</v>
      </c>
      <c r="H22" s="32">
        <v>0</v>
      </c>
    </row>
    <row r="23" spans="1:8" x14ac:dyDescent="0.2">
      <c r="A23" s="68" t="s">
        <v>324</v>
      </c>
      <c r="B23" s="105">
        <v>2310</v>
      </c>
      <c r="C23" s="4">
        <v>292</v>
      </c>
      <c r="D23" s="4">
        <v>237</v>
      </c>
      <c r="E23" s="116">
        <v>237034</v>
      </c>
      <c r="F23" s="4">
        <v>0</v>
      </c>
      <c r="G23" s="4">
        <v>237034</v>
      </c>
      <c r="H23" s="32">
        <v>0</v>
      </c>
    </row>
    <row r="24" spans="1:8" x14ac:dyDescent="0.2">
      <c r="A24" s="68" t="s">
        <v>325</v>
      </c>
      <c r="B24" s="105">
        <v>2310</v>
      </c>
      <c r="C24" s="4">
        <v>135</v>
      </c>
      <c r="D24" s="4">
        <v>33</v>
      </c>
      <c r="E24" s="116">
        <v>33000</v>
      </c>
      <c r="F24" s="4">
        <v>0</v>
      </c>
      <c r="G24" s="4">
        <v>33000</v>
      </c>
      <c r="H24" s="32">
        <v>0</v>
      </c>
    </row>
    <row r="25" spans="1:8" x14ac:dyDescent="0.2">
      <c r="A25" s="68" t="s">
        <v>326</v>
      </c>
      <c r="B25" s="105">
        <v>2310</v>
      </c>
      <c r="C25" s="4">
        <v>84</v>
      </c>
      <c r="D25" s="4">
        <v>35</v>
      </c>
      <c r="E25" s="116">
        <v>35000</v>
      </c>
      <c r="F25" s="4">
        <v>0</v>
      </c>
      <c r="G25" s="4">
        <v>35000</v>
      </c>
      <c r="H25" s="32">
        <v>0</v>
      </c>
    </row>
    <row r="26" spans="1:8" x14ac:dyDescent="0.2">
      <c r="A26" s="68" t="s">
        <v>327</v>
      </c>
      <c r="B26" s="105">
        <v>2310</v>
      </c>
      <c r="C26" s="4">
        <v>1500</v>
      </c>
      <c r="D26" s="4">
        <v>0</v>
      </c>
      <c r="E26" s="116">
        <v>0</v>
      </c>
      <c r="F26" s="4">
        <v>0</v>
      </c>
      <c r="G26" s="4">
        <v>0</v>
      </c>
      <c r="H26" s="32">
        <v>0</v>
      </c>
    </row>
    <row r="27" spans="1:8" x14ac:dyDescent="0.2">
      <c r="A27" s="68" t="s">
        <v>328</v>
      </c>
      <c r="B27" s="105">
        <v>2310</v>
      </c>
      <c r="C27" s="4">
        <v>260</v>
      </c>
      <c r="D27" s="4">
        <v>145</v>
      </c>
      <c r="E27" s="116">
        <v>144326</v>
      </c>
      <c r="F27" s="4">
        <v>0</v>
      </c>
      <c r="G27" s="4">
        <v>144326</v>
      </c>
      <c r="H27" s="32">
        <v>0</v>
      </c>
    </row>
    <row r="28" spans="1:8" x14ac:dyDescent="0.2">
      <c r="A28" s="68" t="s">
        <v>234</v>
      </c>
      <c r="B28" s="105">
        <v>2310</v>
      </c>
      <c r="C28" s="4">
        <v>0</v>
      </c>
      <c r="D28" s="4">
        <v>1891</v>
      </c>
      <c r="E28" s="116">
        <v>0</v>
      </c>
      <c r="F28" s="4">
        <v>0</v>
      </c>
      <c r="G28" s="4">
        <v>0</v>
      </c>
      <c r="H28" s="32">
        <v>0</v>
      </c>
    </row>
    <row r="29" spans="1:8" x14ac:dyDescent="0.2">
      <c r="A29" s="68" t="s">
        <v>329</v>
      </c>
      <c r="B29" s="105">
        <v>2321</v>
      </c>
      <c r="C29" s="4">
        <v>0</v>
      </c>
      <c r="D29" s="4">
        <v>204</v>
      </c>
      <c r="E29" s="116">
        <v>203603</v>
      </c>
      <c r="F29" s="4">
        <v>0</v>
      </c>
      <c r="G29" s="4">
        <v>203603</v>
      </c>
      <c r="H29" s="32">
        <v>0</v>
      </c>
    </row>
    <row r="30" spans="1:8" x14ac:dyDescent="0.2">
      <c r="A30" s="68" t="s">
        <v>330</v>
      </c>
      <c r="B30" s="105">
        <v>2321</v>
      </c>
      <c r="C30" s="4">
        <v>0</v>
      </c>
      <c r="D30" s="4">
        <v>2530</v>
      </c>
      <c r="E30" s="116">
        <v>2530000</v>
      </c>
      <c r="F30" s="4">
        <v>0</v>
      </c>
      <c r="G30" s="4">
        <v>2530000</v>
      </c>
      <c r="H30" s="32">
        <v>0</v>
      </c>
    </row>
    <row r="31" spans="1:8" x14ac:dyDescent="0.2">
      <c r="A31" s="68" t="s">
        <v>331</v>
      </c>
      <c r="B31" s="105">
        <v>2321</v>
      </c>
      <c r="C31" s="4">
        <v>0</v>
      </c>
      <c r="D31" s="4">
        <v>84</v>
      </c>
      <c r="E31" s="116">
        <v>84000</v>
      </c>
      <c r="F31" s="4">
        <v>0</v>
      </c>
      <c r="G31" s="4">
        <v>84000</v>
      </c>
      <c r="H31" s="32">
        <v>0</v>
      </c>
    </row>
    <row r="32" spans="1:8" x14ac:dyDescent="0.2">
      <c r="A32" s="68" t="s">
        <v>332</v>
      </c>
      <c r="B32" s="105">
        <v>2321</v>
      </c>
      <c r="C32" s="4">
        <v>0</v>
      </c>
      <c r="D32" s="4">
        <v>8870</v>
      </c>
      <c r="E32" s="116">
        <v>0</v>
      </c>
      <c r="F32" s="4">
        <v>0</v>
      </c>
      <c r="G32" s="4">
        <v>0</v>
      </c>
      <c r="H32" s="32">
        <v>0</v>
      </c>
    </row>
    <row r="33" spans="1:8" x14ac:dyDescent="0.2">
      <c r="A33" s="68" t="s">
        <v>242</v>
      </c>
      <c r="B33" s="105">
        <v>2333</v>
      </c>
      <c r="C33" s="4">
        <v>0</v>
      </c>
      <c r="D33" s="4">
        <v>96</v>
      </c>
      <c r="E33" s="116">
        <v>95200</v>
      </c>
      <c r="F33" s="4">
        <v>0</v>
      </c>
      <c r="G33" s="4">
        <v>95200</v>
      </c>
      <c r="H33" s="32">
        <v>0</v>
      </c>
    </row>
    <row r="34" spans="1:8" x14ac:dyDescent="0.2">
      <c r="A34" s="68" t="s">
        <v>333</v>
      </c>
      <c r="B34" s="105">
        <v>3111</v>
      </c>
      <c r="C34" s="4">
        <v>0</v>
      </c>
      <c r="D34" s="4">
        <v>16.2</v>
      </c>
      <c r="E34" s="116">
        <v>13857</v>
      </c>
      <c r="F34" s="4">
        <v>0</v>
      </c>
      <c r="G34" s="4">
        <v>13857</v>
      </c>
      <c r="H34" s="32">
        <v>0</v>
      </c>
    </row>
    <row r="35" spans="1:8" x14ac:dyDescent="0.2">
      <c r="A35" s="68" t="s">
        <v>334</v>
      </c>
      <c r="B35" s="105">
        <v>3111</v>
      </c>
      <c r="C35" s="4">
        <v>0</v>
      </c>
      <c r="D35" s="4">
        <v>37.799999999999997</v>
      </c>
      <c r="E35" s="116">
        <v>25500</v>
      </c>
      <c r="F35" s="4">
        <v>0</v>
      </c>
      <c r="G35" s="4">
        <v>25500</v>
      </c>
      <c r="H35" s="32">
        <v>0</v>
      </c>
    </row>
    <row r="36" spans="1:8" x14ac:dyDescent="0.2">
      <c r="A36" s="68" t="s">
        <v>335</v>
      </c>
      <c r="B36" s="105">
        <v>3111</v>
      </c>
      <c r="C36" s="4">
        <v>0</v>
      </c>
      <c r="D36" s="4">
        <v>32</v>
      </c>
      <c r="E36" s="116">
        <v>31980</v>
      </c>
      <c r="F36" s="4">
        <v>0</v>
      </c>
      <c r="G36" s="4">
        <v>31980</v>
      </c>
      <c r="H36" s="32">
        <v>0</v>
      </c>
    </row>
    <row r="37" spans="1:8" x14ac:dyDescent="0.2">
      <c r="A37" s="68" t="s">
        <v>336</v>
      </c>
      <c r="B37" s="105">
        <v>3111</v>
      </c>
      <c r="C37" s="4">
        <v>0</v>
      </c>
      <c r="D37" s="4">
        <v>16.100000000000001</v>
      </c>
      <c r="E37" s="116">
        <v>13857</v>
      </c>
      <c r="F37" s="4">
        <v>0</v>
      </c>
      <c r="G37" s="4">
        <v>13857</v>
      </c>
      <c r="H37" s="32">
        <v>0</v>
      </c>
    </row>
    <row r="38" spans="1:8" x14ac:dyDescent="0.2">
      <c r="A38" s="68" t="s">
        <v>337</v>
      </c>
      <c r="B38" s="105">
        <v>3111</v>
      </c>
      <c r="C38" s="4">
        <v>0</v>
      </c>
      <c r="D38" s="4">
        <v>37.799999999999997</v>
      </c>
      <c r="E38" s="116">
        <v>25500</v>
      </c>
      <c r="F38" s="4">
        <v>0</v>
      </c>
      <c r="G38" s="4">
        <v>25500</v>
      </c>
      <c r="H38" s="32">
        <v>0</v>
      </c>
    </row>
    <row r="39" spans="1:8" x14ac:dyDescent="0.2">
      <c r="A39" s="68" t="s">
        <v>338</v>
      </c>
      <c r="B39" s="105">
        <v>3111</v>
      </c>
      <c r="C39" s="4">
        <v>450</v>
      </c>
      <c r="D39" s="4">
        <v>450</v>
      </c>
      <c r="E39" s="116">
        <v>0</v>
      </c>
      <c r="F39" s="4">
        <v>0</v>
      </c>
      <c r="G39" s="4">
        <v>0</v>
      </c>
      <c r="H39" s="32">
        <v>0</v>
      </c>
    </row>
    <row r="40" spans="1:8" x14ac:dyDescent="0.2">
      <c r="A40" s="68" t="s">
        <v>339</v>
      </c>
      <c r="B40" s="105">
        <v>3111</v>
      </c>
      <c r="C40" s="4">
        <v>0</v>
      </c>
      <c r="D40" s="4">
        <v>16.2</v>
      </c>
      <c r="E40" s="116">
        <v>13857</v>
      </c>
      <c r="F40" s="4">
        <v>0</v>
      </c>
      <c r="G40" s="4">
        <v>13857</v>
      </c>
      <c r="H40" s="32">
        <v>0</v>
      </c>
    </row>
    <row r="41" spans="1:8" x14ac:dyDescent="0.2">
      <c r="A41" s="68" t="s">
        <v>340</v>
      </c>
      <c r="B41" s="105">
        <v>3111</v>
      </c>
      <c r="C41" s="4">
        <v>0</v>
      </c>
      <c r="D41" s="4">
        <v>37.799999999999997</v>
      </c>
      <c r="E41" s="116">
        <v>25500</v>
      </c>
      <c r="F41" s="4">
        <v>0</v>
      </c>
      <c r="G41" s="4">
        <v>25500</v>
      </c>
      <c r="H41" s="32">
        <v>0</v>
      </c>
    </row>
    <row r="42" spans="1:8" x14ac:dyDescent="0.2">
      <c r="A42" s="68" t="s">
        <v>341</v>
      </c>
      <c r="B42" s="105">
        <v>3113</v>
      </c>
      <c r="C42" s="4">
        <v>0</v>
      </c>
      <c r="D42" s="4">
        <v>16.2</v>
      </c>
      <c r="E42" s="116">
        <v>13858</v>
      </c>
      <c r="F42" s="4">
        <v>0</v>
      </c>
      <c r="G42" s="4">
        <v>13858</v>
      </c>
      <c r="H42" s="32">
        <v>0</v>
      </c>
    </row>
    <row r="43" spans="1:8" x14ac:dyDescent="0.2">
      <c r="A43" s="68" t="s">
        <v>342</v>
      </c>
      <c r="B43" s="105">
        <v>3113</v>
      </c>
      <c r="C43" s="4">
        <v>0</v>
      </c>
      <c r="D43" s="4">
        <v>0</v>
      </c>
      <c r="E43" s="116">
        <v>34940</v>
      </c>
      <c r="F43" s="4">
        <v>0</v>
      </c>
      <c r="G43" s="4">
        <v>34940</v>
      </c>
      <c r="H43" s="32">
        <v>0</v>
      </c>
    </row>
    <row r="44" spans="1:8" x14ac:dyDescent="0.2">
      <c r="A44" s="68" t="s">
        <v>343</v>
      </c>
      <c r="B44" s="105">
        <v>3113</v>
      </c>
      <c r="C44" s="4">
        <v>0</v>
      </c>
      <c r="D44" s="4">
        <v>37.9</v>
      </c>
      <c r="E44" s="116">
        <v>25500</v>
      </c>
      <c r="F44" s="4">
        <v>0</v>
      </c>
      <c r="G44" s="4">
        <v>25500</v>
      </c>
      <c r="H44" s="32">
        <v>0</v>
      </c>
    </row>
    <row r="45" spans="1:8" x14ac:dyDescent="0.2">
      <c r="A45" s="68" t="s">
        <v>344</v>
      </c>
      <c r="B45" s="105">
        <v>3113</v>
      </c>
      <c r="C45" s="4">
        <v>225</v>
      </c>
      <c r="D45" s="4">
        <v>225</v>
      </c>
      <c r="E45" s="116">
        <v>224767</v>
      </c>
      <c r="F45" s="4">
        <v>0</v>
      </c>
      <c r="G45" s="4">
        <v>224767</v>
      </c>
      <c r="H45" s="32">
        <v>0</v>
      </c>
    </row>
    <row r="46" spans="1:8" x14ac:dyDescent="0.2">
      <c r="A46" s="68" t="s">
        <v>345</v>
      </c>
      <c r="B46" s="105">
        <v>3113</v>
      </c>
      <c r="C46" s="4">
        <v>0</v>
      </c>
      <c r="D46" s="4">
        <v>37.9</v>
      </c>
      <c r="E46" s="116">
        <v>25500</v>
      </c>
      <c r="F46" s="4">
        <v>0</v>
      </c>
      <c r="G46" s="4">
        <v>25500</v>
      </c>
      <c r="H46" s="32">
        <v>0</v>
      </c>
    </row>
    <row r="47" spans="1:8" x14ac:dyDescent="0.2">
      <c r="A47" s="68" t="s">
        <v>346</v>
      </c>
      <c r="B47" s="105">
        <v>3113</v>
      </c>
      <c r="C47" s="4">
        <v>0</v>
      </c>
      <c r="D47" s="4">
        <v>16.2</v>
      </c>
      <c r="E47" s="116">
        <v>13857</v>
      </c>
      <c r="F47" s="4">
        <v>0</v>
      </c>
      <c r="G47" s="4">
        <v>13857</v>
      </c>
      <c r="H47" s="32">
        <v>0</v>
      </c>
    </row>
    <row r="48" spans="1:8" x14ac:dyDescent="0.2">
      <c r="A48" s="68" t="s">
        <v>347</v>
      </c>
      <c r="B48" s="105">
        <v>3113</v>
      </c>
      <c r="C48" s="4">
        <v>0</v>
      </c>
      <c r="D48" s="4">
        <v>0</v>
      </c>
      <c r="E48" s="116">
        <v>170765</v>
      </c>
      <c r="F48" s="4">
        <v>0</v>
      </c>
      <c r="G48" s="4">
        <v>170765</v>
      </c>
      <c r="H48" s="32">
        <v>0</v>
      </c>
    </row>
    <row r="49" spans="1:8" x14ac:dyDescent="0.2">
      <c r="A49" s="68" t="s">
        <v>348</v>
      </c>
      <c r="B49" s="105">
        <v>3113</v>
      </c>
      <c r="C49" s="4">
        <v>160</v>
      </c>
      <c r="D49" s="4">
        <v>160</v>
      </c>
      <c r="E49" s="116">
        <v>55623</v>
      </c>
      <c r="F49" s="4">
        <v>0</v>
      </c>
      <c r="G49" s="4">
        <v>55623</v>
      </c>
      <c r="H49" s="32">
        <v>0</v>
      </c>
    </row>
    <row r="50" spans="1:8" x14ac:dyDescent="0.2">
      <c r="A50" s="68" t="s">
        <v>249</v>
      </c>
      <c r="B50" s="105">
        <v>3113</v>
      </c>
      <c r="C50" s="4">
        <v>0</v>
      </c>
      <c r="D50" s="4">
        <v>2000</v>
      </c>
      <c r="E50" s="116">
        <v>0</v>
      </c>
      <c r="F50" s="4">
        <v>0</v>
      </c>
      <c r="G50" s="4">
        <v>0</v>
      </c>
      <c r="H50" s="32">
        <v>0</v>
      </c>
    </row>
    <row r="51" spans="1:8" x14ac:dyDescent="0.2">
      <c r="A51" s="68" t="s">
        <v>349</v>
      </c>
      <c r="B51" s="105">
        <v>3113</v>
      </c>
      <c r="C51" s="4">
        <v>0</v>
      </c>
      <c r="D51" s="4">
        <v>37.9</v>
      </c>
      <c r="E51" s="116">
        <v>25500</v>
      </c>
      <c r="F51" s="4">
        <v>0</v>
      </c>
      <c r="G51" s="4">
        <v>25500</v>
      </c>
      <c r="H51" s="32">
        <v>0</v>
      </c>
    </row>
    <row r="52" spans="1:8" x14ac:dyDescent="0.2">
      <c r="A52" s="68" t="s">
        <v>350</v>
      </c>
      <c r="B52" s="105">
        <v>3113</v>
      </c>
      <c r="C52" s="4">
        <v>0</v>
      </c>
      <c r="D52" s="4">
        <v>16.100000000000001</v>
      </c>
      <c r="E52" s="116">
        <v>13857</v>
      </c>
      <c r="F52" s="4">
        <v>0</v>
      </c>
      <c r="G52" s="4">
        <v>13857</v>
      </c>
      <c r="H52" s="32">
        <v>0</v>
      </c>
    </row>
    <row r="53" spans="1:8" x14ac:dyDescent="0.2">
      <c r="A53" s="68" t="s">
        <v>351</v>
      </c>
      <c r="B53" s="105">
        <v>3113</v>
      </c>
      <c r="C53" s="4">
        <v>0</v>
      </c>
      <c r="D53" s="4">
        <v>25</v>
      </c>
      <c r="E53" s="116">
        <v>25000</v>
      </c>
      <c r="F53" s="4">
        <v>0</v>
      </c>
      <c r="G53" s="4">
        <v>25000</v>
      </c>
      <c r="H53" s="32">
        <v>0</v>
      </c>
    </row>
    <row r="54" spans="1:8" x14ac:dyDescent="0.2">
      <c r="A54" s="68" t="s">
        <v>352</v>
      </c>
      <c r="B54" s="105">
        <v>3113</v>
      </c>
      <c r="C54" s="4">
        <v>125</v>
      </c>
      <c r="D54" s="4">
        <v>165</v>
      </c>
      <c r="E54" s="116">
        <v>164815</v>
      </c>
      <c r="F54" s="4">
        <v>0</v>
      </c>
      <c r="G54" s="4">
        <v>164815</v>
      </c>
      <c r="H54" s="32">
        <v>0</v>
      </c>
    </row>
    <row r="55" spans="1:8" x14ac:dyDescent="0.2">
      <c r="A55" s="68" t="s">
        <v>353</v>
      </c>
      <c r="B55" s="105">
        <v>3113</v>
      </c>
      <c r="C55" s="4">
        <v>0</v>
      </c>
      <c r="D55" s="4">
        <v>113</v>
      </c>
      <c r="E55" s="116">
        <v>108630</v>
      </c>
      <c r="F55" s="4">
        <v>0</v>
      </c>
      <c r="G55" s="4">
        <v>108630</v>
      </c>
      <c r="H55" s="32">
        <v>0</v>
      </c>
    </row>
    <row r="56" spans="1:8" x14ac:dyDescent="0.2">
      <c r="A56" s="68" t="s">
        <v>354</v>
      </c>
      <c r="B56" s="105">
        <v>3113</v>
      </c>
      <c r="C56" s="4">
        <v>0</v>
      </c>
      <c r="D56" s="4">
        <v>93.8</v>
      </c>
      <c r="E56" s="116">
        <v>93784</v>
      </c>
      <c r="F56" s="4">
        <v>0</v>
      </c>
      <c r="G56" s="4">
        <v>93784</v>
      </c>
      <c r="H56" s="32">
        <v>0</v>
      </c>
    </row>
    <row r="57" spans="1:8" x14ac:dyDescent="0.2">
      <c r="A57" s="68" t="s">
        <v>355</v>
      </c>
      <c r="B57" s="105">
        <v>3141</v>
      </c>
      <c r="C57" s="4">
        <v>40</v>
      </c>
      <c r="D57" s="4">
        <v>40</v>
      </c>
      <c r="E57" s="116">
        <v>47600</v>
      </c>
      <c r="F57" s="4">
        <v>0</v>
      </c>
      <c r="G57" s="4">
        <v>47600</v>
      </c>
      <c r="H57" s="32">
        <v>0</v>
      </c>
    </row>
    <row r="58" spans="1:8" x14ac:dyDescent="0.2">
      <c r="A58" s="68" t="s">
        <v>356</v>
      </c>
      <c r="B58" s="105">
        <v>3141</v>
      </c>
      <c r="C58" s="4">
        <v>0</v>
      </c>
      <c r="D58" s="4">
        <v>37.9</v>
      </c>
      <c r="E58" s="116">
        <v>25500</v>
      </c>
      <c r="F58" s="4">
        <v>0</v>
      </c>
      <c r="G58" s="4">
        <v>25500</v>
      </c>
      <c r="H58" s="32">
        <v>0</v>
      </c>
    </row>
    <row r="59" spans="1:8" x14ac:dyDescent="0.2">
      <c r="A59" s="68" t="s">
        <v>357</v>
      </c>
      <c r="B59" s="105">
        <v>3141</v>
      </c>
      <c r="C59" s="4">
        <v>0</v>
      </c>
      <c r="D59" s="4">
        <v>0</v>
      </c>
      <c r="E59" s="116">
        <v>13857</v>
      </c>
      <c r="F59" s="4">
        <v>0</v>
      </c>
      <c r="G59" s="4">
        <v>13857</v>
      </c>
      <c r="H59" s="32">
        <v>0</v>
      </c>
    </row>
    <row r="60" spans="1:8" x14ac:dyDescent="0.2">
      <c r="A60" s="68" t="s">
        <v>358</v>
      </c>
      <c r="B60" s="105">
        <v>3231</v>
      </c>
      <c r="C60" s="4">
        <v>55</v>
      </c>
      <c r="D60" s="4">
        <v>55</v>
      </c>
      <c r="E60" s="116">
        <v>0</v>
      </c>
      <c r="F60" s="4">
        <v>0</v>
      </c>
      <c r="G60" s="4">
        <v>0</v>
      </c>
      <c r="H60" s="32">
        <v>0</v>
      </c>
    </row>
    <row r="61" spans="1:8" x14ac:dyDescent="0.2">
      <c r="A61" s="68" t="s">
        <v>258</v>
      </c>
      <c r="B61" s="105">
        <v>3341</v>
      </c>
      <c r="C61" s="4">
        <v>100</v>
      </c>
      <c r="D61" s="4">
        <v>100</v>
      </c>
      <c r="E61" s="116">
        <v>38437</v>
      </c>
      <c r="F61" s="4">
        <v>0</v>
      </c>
      <c r="G61" s="4">
        <v>38437</v>
      </c>
      <c r="H61" s="32">
        <v>0</v>
      </c>
    </row>
    <row r="62" spans="1:8" x14ac:dyDescent="0.2">
      <c r="A62" s="68" t="s">
        <v>260</v>
      </c>
      <c r="B62" s="105">
        <v>3392</v>
      </c>
      <c r="C62" s="4">
        <v>0</v>
      </c>
      <c r="D62" s="4">
        <v>192</v>
      </c>
      <c r="E62" s="116">
        <v>191590</v>
      </c>
      <c r="F62" s="4">
        <v>0</v>
      </c>
      <c r="G62" s="4">
        <v>191590</v>
      </c>
      <c r="H62" s="32">
        <v>0</v>
      </c>
    </row>
    <row r="63" spans="1:8" x14ac:dyDescent="0.2">
      <c r="A63" s="68" t="s">
        <v>359</v>
      </c>
      <c r="B63" s="105">
        <v>3399</v>
      </c>
      <c r="C63" s="4">
        <v>0</v>
      </c>
      <c r="D63" s="4">
        <v>45</v>
      </c>
      <c r="E63" s="116">
        <v>45000</v>
      </c>
      <c r="F63" s="4">
        <v>0</v>
      </c>
      <c r="G63" s="4">
        <v>45000</v>
      </c>
      <c r="H63" s="32">
        <v>0</v>
      </c>
    </row>
    <row r="64" spans="1:8" x14ac:dyDescent="0.2">
      <c r="A64" s="68" t="s">
        <v>360</v>
      </c>
      <c r="B64" s="105">
        <v>3412</v>
      </c>
      <c r="C64" s="4">
        <v>0</v>
      </c>
      <c r="D64" s="4">
        <v>666</v>
      </c>
      <c r="E64" s="116">
        <v>649061.1</v>
      </c>
      <c r="F64" s="4">
        <v>0</v>
      </c>
      <c r="G64" s="4">
        <v>649061.1</v>
      </c>
      <c r="H64" s="32">
        <v>0</v>
      </c>
    </row>
    <row r="65" spans="1:8" x14ac:dyDescent="0.2">
      <c r="A65" s="68" t="s">
        <v>187</v>
      </c>
      <c r="B65" s="105">
        <v>3412</v>
      </c>
      <c r="C65" s="4">
        <v>0</v>
      </c>
      <c r="D65" s="4">
        <v>300</v>
      </c>
      <c r="E65" s="116">
        <v>93070</v>
      </c>
      <c r="F65" s="4">
        <v>0</v>
      </c>
      <c r="G65" s="4">
        <v>93070</v>
      </c>
      <c r="H65" s="32">
        <v>0</v>
      </c>
    </row>
    <row r="66" spans="1:8" x14ac:dyDescent="0.2">
      <c r="A66" s="68" t="s">
        <v>361</v>
      </c>
      <c r="B66" s="105">
        <v>3412</v>
      </c>
      <c r="C66" s="4">
        <v>0</v>
      </c>
      <c r="D66" s="4">
        <v>112</v>
      </c>
      <c r="E66" s="116">
        <v>110207</v>
      </c>
      <c r="F66" s="4">
        <v>0</v>
      </c>
      <c r="G66" s="4">
        <v>110207</v>
      </c>
      <c r="H66" s="32">
        <v>0</v>
      </c>
    </row>
    <row r="67" spans="1:8" x14ac:dyDescent="0.2">
      <c r="A67" s="68" t="s">
        <v>362</v>
      </c>
      <c r="B67" s="105">
        <v>3421</v>
      </c>
      <c r="C67" s="4">
        <v>100</v>
      </c>
      <c r="D67" s="4">
        <v>103</v>
      </c>
      <c r="E67" s="116">
        <v>0</v>
      </c>
      <c r="F67" s="4">
        <v>0</v>
      </c>
      <c r="G67" s="4">
        <v>0</v>
      </c>
      <c r="H67" s="32">
        <v>0</v>
      </c>
    </row>
    <row r="68" spans="1:8" x14ac:dyDescent="0.2">
      <c r="A68" s="68" t="s">
        <v>363</v>
      </c>
      <c r="B68" s="105">
        <v>3421</v>
      </c>
      <c r="C68" s="4">
        <v>80</v>
      </c>
      <c r="D68" s="4">
        <v>80</v>
      </c>
      <c r="E68" s="116">
        <v>79983</v>
      </c>
      <c r="F68" s="4">
        <v>0</v>
      </c>
      <c r="G68" s="4">
        <v>79983</v>
      </c>
      <c r="H68" s="32">
        <v>0</v>
      </c>
    </row>
    <row r="69" spans="1:8" x14ac:dyDescent="0.2">
      <c r="A69" s="68" t="s">
        <v>364</v>
      </c>
      <c r="B69" s="105">
        <v>3533</v>
      </c>
      <c r="C69" s="4">
        <v>0</v>
      </c>
      <c r="D69" s="4">
        <v>100</v>
      </c>
      <c r="E69" s="116">
        <v>100000</v>
      </c>
      <c r="F69" s="4">
        <v>0</v>
      </c>
      <c r="G69" s="4">
        <v>100000</v>
      </c>
      <c r="H69" s="32">
        <v>0</v>
      </c>
    </row>
    <row r="70" spans="1:8" x14ac:dyDescent="0.2">
      <c r="A70" s="68" t="s">
        <v>365</v>
      </c>
      <c r="B70" s="105">
        <v>3612</v>
      </c>
      <c r="C70" s="4">
        <v>0</v>
      </c>
      <c r="D70" s="4">
        <v>54</v>
      </c>
      <c r="E70" s="116">
        <v>53550</v>
      </c>
      <c r="F70" s="4">
        <v>0</v>
      </c>
      <c r="G70" s="4">
        <v>53550</v>
      </c>
      <c r="H70" s="32">
        <v>0</v>
      </c>
    </row>
    <row r="71" spans="1:8" x14ac:dyDescent="0.2">
      <c r="A71" s="68" t="s">
        <v>366</v>
      </c>
      <c r="B71" s="105">
        <v>3612</v>
      </c>
      <c r="C71" s="4">
        <v>0</v>
      </c>
      <c r="D71" s="4">
        <v>672</v>
      </c>
      <c r="E71" s="116">
        <v>672000</v>
      </c>
      <c r="F71" s="4">
        <v>0</v>
      </c>
      <c r="G71" s="4">
        <v>672000</v>
      </c>
      <c r="H71" s="32">
        <v>0</v>
      </c>
    </row>
    <row r="72" spans="1:8" x14ac:dyDescent="0.2">
      <c r="A72" s="68" t="s">
        <v>268</v>
      </c>
      <c r="B72" s="105">
        <v>3631</v>
      </c>
      <c r="C72" s="4">
        <v>0</v>
      </c>
      <c r="D72" s="4">
        <v>91</v>
      </c>
      <c r="E72" s="116">
        <v>90367</v>
      </c>
      <c r="F72" s="4">
        <v>0</v>
      </c>
      <c r="G72" s="4">
        <v>90367</v>
      </c>
      <c r="H72" s="32">
        <v>0</v>
      </c>
    </row>
    <row r="73" spans="1:8" x14ac:dyDescent="0.2">
      <c r="A73" s="68" t="s">
        <v>367</v>
      </c>
      <c r="B73" s="105">
        <v>3631</v>
      </c>
      <c r="C73" s="4">
        <v>0</v>
      </c>
      <c r="D73" s="4">
        <v>488</v>
      </c>
      <c r="E73" s="116">
        <v>487040.96</v>
      </c>
      <c r="F73" s="4">
        <v>0</v>
      </c>
      <c r="G73" s="4">
        <v>487040.96</v>
      </c>
      <c r="H73" s="32">
        <v>0</v>
      </c>
    </row>
    <row r="74" spans="1:8" x14ac:dyDescent="0.2">
      <c r="A74" s="68" t="s">
        <v>368</v>
      </c>
      <c r="B74" s="105">
        <v>3632</v>
      </c>
      <c r="C74" s="4">
        <v>0</v>
      </c>
      <c r="D74" s="4">
        <v>623</v>
      </c>
      <c r="E74" s="116">
        <v>0</v>
      </c>
      <c r="F74" s="4">
        <v>0</v>
      </c>
      <c r="G74" s="4">
        <v>0</v>
      </c>
      <c r="H74" s="32">
        <v>0</v>
      </c>
    </row>
    <row r="75" spans="1:8" x14ac:dyDescent="0.2">
      <c r="A75" s="68" t="s">
        <v>203</v>
      </c>
      <c r="B75" s="105">
        <v>3633</v>
      </c>
      <c r="C75" s="4">
        <v>0</v>
      </c>
      <c r="D75" s="4">
        <v>242</v>
      </c>
      <c r="E75" s="116">
        <v>181717.4</v>
      </c>
      <c r="F75" s="4">
        <v>0</v>
      </c>
      <c r="G75" s="4">
        <v>181717.4</v>
      </c>
      <c r="H75" s="32">
        <v>0</v>
      </c>
    </row>
    <row r="76" spans="1:8" x14ac:dyDescent="0.2">
      <c r="A76" s="68" t="s">
        <v>369</v>
      </c>
      <c r="B76" s="105">
        <v>3633</v>
      </c>
      <c r="C76" s="4">
        <v>0</v>
      </c>
      <c r="D76" s="4">
        <v>250</v>
      </c>
      <c r="E76" s="116">
        <v>247915</v>
      </c>
      <c r="F76" s="4">
        <v>0</v>
      </c>
      <c r="G76" s="4">
        <v>247915</v>
      </c>
      <c r="H76" s="32">
        <v>0</v>
      </c>
    </row>
    <row r="77" spans="1:8" x14ac:dyDescent="0.2">
      <c r="A77" s="68" t="s">
        <v>370</v>
      </c>
      <c r="B77" s="105">
        <v>3635</v>
      </c>
      <c r="C77" s="4">
        <v>0</v>
      </c>
      <c r="D77" s="4">
        <v>416</v>
      </c>
      <c r="E77" s="116">
        <v>0</v>
      </c>
      <c r="F77" s="4">
        <v>0</v>
      </c>
      <c r="G77" s="4">
        <v>0</v>
      </c>
      <c r="H77" s="32">
        <v>0</v>
      </c>
    </row>
    <row r="78" spans="1:8" x14ac:dyDescent="0.2">
      <c r="A78" s="68" t="s">
        <v>371</v>
      </c>
      <c r="B78" s="105">
        <v>3635</v>
      </c>
      <c r="C78" s="4">
        <v>0</v>
      </c>
      <c r="D78" s="4">
        <v>1000</v>
      </c>
      <c r="E78" s="116">
        <v>999600</v>
      </c>
      <c r="F78" s="4">
        <v>0</v>
      </c>
      <c r="G78" s="4">
        <v>999600</v>
      </c>
      <c r="H78" s="32">
        <v>0</v>
      </c>
    </row>
    <row r="79" spans="1:8" x14ac:dyDescent="0.2">
      <c r="A79" s="68" t="s">
        <v>372</v>
      </c>
      <c r="B79" s="105">
        <v>3639</v>
      </c>
      <c r="C79" s="4">
        <v>0</v>
      </c>
      <c r="D79" s="4">
        <v>159</v>
      </c>
      <c r="E79" s="116">
        <v>158750</v>
      </c>
      <c r="F79" s="4">
        <v>0</v>
      </c>
      <c r="G79" s="4">
        <v>158750</v>
      </c>
      <c r="H79" s="32">
        <v>0</v>
      </c>
    </row>
    <row r="80" spans="1:8" x14ac:dyDescent="0.2">
      <c r="A80" s="68" t="s">
        <v>373</v>
      </c>
      <c r="B80" s="105">
        <v>3639</v>
      </c>
      <c r="C80" s="4">
        <v>0</v>
      </c>
      <c r="D80" s="4">
        <v>2496</v>
      </c>
      <c r="E80" s="116">
        <v>3243226</v>
      </c>
      <c r="F80" s="4">
        <v>0</v>
      </c>
      <c r="G80" s="4">
        <v>3243226</v>
      </c>
      <c r="H80" s="32">
        <v>0</v>
      </c>
    </row>
    <row r="81" spans="1:8" x14ac:dyDescent="0.2">
      <c r="A81" s="68" t="s">
        <v>374</v>
      </c>
      <c r="B81" s="105">
        <v>3639</v>
      </c>
      <c r="C81" s="4">
        <v>0</v>
      </c>
      <c r="D81" s="4">
        <v>116</v>
      </c>
      <c r="E81" s="116">
        <v>114635</v>
      </c>
      <c r="F81" s="4">
        <v>0</v>
      </c>
      <c r="G81" s="4">
        <v>114635</v>
      </c>
      <c r="H81" s="32">
        <v>0</v>
      </c>
    </row>
    <row r="82" spans="1:8" x14ac:dyDescent="0.2">
      <c r="A82" s="68" t="s">
        <v>209</v>
      </c>
      <c r="B82" s="105">
        <v>3639</v>
      </c>
      <c r="C82" s="4">
        <v>0</v>
      </c>
      <c r="D82" s="4">
        <v>547</v>
      </c>
      <c r="E82" s="116">
        <v>514379.6</v>
      </c>
      <c r="F82" s="4">
        <v>0</v>
      </c>
      <c r="G82" s="4">
        <v>514379.6</v>
      </c>
      <c r="H82" s="32">
        <v>0</v>
      </c>
    </row>
    <row r="83" spans="1:8" x14ac:dyDescent="0.2">
      <c r="A83" s="68" t="s">
        <v>375</v>
      </c>
      <c r="B83" s="105">
        <v>3639</v>
      </c>
      <c r="C83" s="4">
        <v>0</v>
      </c>
      <c r="D83" s="4">
        <v>12556</v>
      </c>
      <c r="E83" s="116">
        <v>12555410.5</v>
      </c>
      <c r="F83" s="4">
        <v>0</v>
      </c>
      <c r="G83" s="4">
        <v>12555410.5</v>
      </c>
      <c r="H83" s="32">
        <v>0</v>
      </c>
    </row>
    <row r="84" spans="1:8" x14ac:dyDescent="0.2">
      <c r="A84" s="68" t="s">
        <v>376</v>
      </c>
      <c r="B84" s="105">
        <v>3639</v>
      </c>
      <c r="C84" s="4">
        <v>0</v>
      </c>
      <c r="D84" s="4">
        <v>25</v>
      </c>
      <c r="E84" s="116">
        <v>24990</v>
      </c>
      <c r="F84" s="4">
        <v>0</v>
      </c>
      <c r="G84" s="4">
        <v>24990</v>
      </c>
      <c r="H84" s="32">
        <v>0</v>
      </c>
    </row>
    <row r="85" spans="1:8" x14ac:dyDescent="0.2">
      <c r="A85" s="68" t="s">
        <v>276</v>
      </c>
      <c r="B85" s="105">
        <v>3639</v>
      </c>
      <c r="C85" s="4">
        <v>5220</v>
      </c>
      <c r="D85" s="4">
        <v>5213</v>
      </c>
      <c r="E85" s="116">
        <v>1414883.84</v>
      </c>
      <c r="F85" s="4">
        <v>0</v>
      </c>
      <c r="G85" s="4">
        <v>1414883.84</v>
      </c>
      <c r="H85" s="32">
        <v>0</v>
      </c>
    </row>
    <row r="86" spans="1:8" x14ac:dyDescent="0.2">
      <c r="A86" s="68" t="s">
        <v>277</v>
      </c>
      <c r="B86" s="105">
        <v>3639</v>
      </c>
      <c r="C86" s="4">
        <v>0</v>
      </c>
      <c r="D86" s="4">
        <v>160</v>
      </c>
      <c r="E86" s="116">
        <v>43120</v>
      </c>
      <c r="F86" s="4">
        <v>0</v>
      </c>
      <c r="G86" s="4">
        <v>43120</v>
      </c>
      <c r="H86" s="32">
        <v>0</v>
      </c>
    </row>
    <row r="87" spans="1:8" x14ac:dyDescent="0.2">
      <c r="A87" s="68" t="s">
        <v>377</v>
      </c>
      <c r="B87" s="105">
        <v>3639</v>
      </c>
      <c r="C87" s="4">
        <v>0</v>
      </c>
      <c r="D87" s="4">
        <v>220</v>
      </c>
      <c r="E87" s="116">
        <v>156560</v>
      </c>
      <c r="F87" s="4">
        <v>0</v>
      </c>
      <c r="G87" s="4">
        <v>156560</v>
      </c>
      <c r="H87" s="32">
        <v>0</v>
      </c>
    </row>
    <row r="88" spans="1:8" x14ac:dyDescent="0.2">
      <c r="A88" s="68" t="s">
        <v>278</v>
      </c>
      <c r="B88" s="105">
        <v>3639</v>
      </c>
      <c r="C88" s="4">
        <v>0</v>
      </c>
      <c r="D88" s="4">
        <v>400</v>
      </c>
      <c r="E88" s="116">
        <v>4200</v>
      </c>
      <c r="F88" s="4">
        <v>0</v>
      </c>
      <c r="G88" s="4">
        <v>4200</v>
      </c>
      <c r="H88" s="32">
        <v>0</v>
      </c>
    </row>
    <row r="89" spans="1:8" x14ac:dyDescent="0.2">
      <c r="A89" s="68" t="s">
        <v>378</v>
      </c>
      <c r="B89" s="105">
        <v>3639</v>
      </c>
      <c r="C89" s="4">
        <v>0</v>
      </c>
      <c r="D89" s="4">
        <v>150</v>
      </c>
      <c r="E89" s="116">
        <v>133000</v>
      </c>
      <c r="F89" s="4">
        <v>0</v>
      </c>
      <c r="G89" s="4">
        <v>133000</v>
      </c>
      <c r="H89" s="32">
        <v>0</v>
      </c>
    </row>
    <row r="90" spans="1:8" x14ac:dyDescent="0.2">
      <c r="A90" s="68" t="s">
        <v>379</v>
      </c>
      <c r="B90" s="105">
        <v>3639</v>
      </c>
      <c r="C90" s="4">
        <v>0</v>
      </c>
      <c r="D90" s="4">
        <v>635</v>
      </c>
      <c r="E90" s="116">
        <v>634989.5</v>
      </c>
      <c r="F90" s="4">
        <v>0</v>
      </c>
      <c r="G90" s="4">
        <v>634989.5</v>
      </c>
      <c r="H90" s="32">
        <v>0</v>
      </c>
    </row>
    <row r="91" spans="1:8" x14ac:dyDescent="0.2">
      <c r="A91" s="68" t="s">
        <v>380</v>
      </c>
      <c r="B91" s="105">
        <v>3639</v>
      </c>
      <c r="C91" s="4">
        <v>0</v>
      </c>
      <c r="D91" s="4">
        <v>50</v>
      </c>
      <c r="E91" s="116">
        <v>50000</v>
      </c>
      <c r="F91" s="4">
        <v>0</v>
      </c>
      <c r="G91" s="4">
        <v>50000</v>
      </c>
      <c r="H91" s="32">
        <v>0</v>
      </c>
    </row>
    <row r="92" spans="1:8" x14ac:dyDescent="0.2">
      <c r="A92" s="68" t="s">
        <v>279</v>
      </c>
      <c r="B92" s="105">
        <v>3745</v>
      </c>
      <c r="C92" s="4">
        <v>0</v>
      </c>
      <c r="D92" s="4">
        <v>48</v>
      </c>
      <c r="E92" s="116">
        <v>47550</v>
      </c>
      <c r="F92" s="4">
        <v>0</v>
      </c>
      <c r="G92" s="4">
        <v>47550</v>
      </c>
      <c r="H92" s="32">
        <v>0</v>
      </c>
    </row>
    <row r="93" spans="1:8" x14ac:dyDescent="0.2">
      <c r="A93" s="68" t="s">
        <v>381</v>
      </c>
      <c r="B93" s="105">
        <v>3725</v>
      </c>
      <c r="C93" s="4">
        <v>0</v>
      </c>
      <c r="D93" s="4">
        <v>0</v>
      </c>
      <c r="E93" s="116">
        <v>80000</v>
      </c>
      <c r="F93" s="4">
        <v>0</v>
      </c>
      <c r="G93" s="4">
        <v>80000</v>
      </c>
      <c r="H93" s="32">
        <v>0</v>
      </c>
    </row>
    <row r="94" spans="1:8" x14ac:dyDescent="0.2">
      <c r="A94" s="68" t="s">
        <v>382</v>
      </c>
      <c r="B94" s="105">
        <v>4351</v>
      </c>
      <c r="C94" s="4">
        <v>0</v>
      </c>
      <c r="D94" s="4">
        <v>350</v>
      </c>
      <c r="E94" s="116">
        <v>346540</v>
      </c>
      <c r="F94" s="4">
        <v>0</v>
      </c>
      <c r="G94" s="4">
        <v>346540</v>
      </c>
      <c r="H94" s="32">
        <v>0</v>
      </c>
    </row>
    <row r="95" spans="1:8" x14ac:dyDescent="0.2">
      <c r="A95" s="68" t="s">
        <v>285</v>
      </c>
      <c r="B95" s="105">
        <v>4356</v>
      </c>
      <c r="C95" s="4">
        <v>760</v>
      </c>
      <c r="D95" s="4">
        <v>765</v>
      </c>
      <c r="E95" s="116">
        <v>763742</v>
      </c>
      <c r="F95" s="4">
        <v>0</v>
      </c>
      <c r="G95" s="4">
        <v>763742</v>
      </c>
      <c r="H95" s="32">
        <v>0</v>
      </c>
    </row>
    <row r="96" spans="1:8" x14ac:dyDescent="0.2">
      <c r="A96" s="68" t="s">
        <v>286</v>
      </c>
      <c r="B96" s="105">
        <v>5311</v>
      </c>
      <c r="C96" s="4">
        <v>150</v>
      </c>
      <c r="D96" s="4">
        <v>150</v>
      </c>
      <c r="E96" s="116">
        <v>0</v>
      </c>
      <c r="F96" s="4">
        <v>0</v>
      </c>
      <c r="G96" s="4">
        <v>0</v>
      </c>
      <c r="H96" s="32">
        <v>0</v>
      </c>
    </row>
    <row r="97" spans="1:8" x14ac:dyDescent="0.2">
      <c r="A97" s="68" t="s">
        <v>383</v>
      </c>
      <c r="B97" s="105">
        <v>5311</v>
      </c>
      <c r="C97" s="4">
        <v>0</v>
      </c>
      <c r="D97" s="4">
        <v>0</v>
      </c>
      <c r="E97" s="116">
        <v>50000.5</v>
      </c>
      <c r="F97" s="4">
        <v>0</v>
      </c>
      <c r="G97" s="4">
        <v>50000.5</v>
      </c>
      <c r="H97" s="32">
        <v>0</v>
      </c>
    </row>
    <row r="98" spans="1:8" x14ac:dyDescent="0.2">
      <c r="A98" s="68" t="s">
        <v>384</v>
      </c>
      <c r="B98" s="105">
        <v>5399</v>
      </c>
      <c r="C98" s="4">
        <v>0</v>
      </c>
      <c r="D98" s="4">
        <v>268</v>
      </c>
      <c r="E98" s="116">
        <v>164349</v>
      </c>
      <c r="F98" s="4">
        <v>104000</v>
      </c>
      <c r="G98" s="4">
        <v>60349</v>
      </c>
      <c r="H98" s="32">
        <v>0</v>
      </c>
    </row>
    <row r="99" spans="1:8" x14ac:dyDescent="0.2">
      <c r="A99" s="68" t="s">
        <v>385</v>
      </c>
      <c r="B99" s="105">
        <v>5399</v>
      </c>
      <c r="C99" s="4">
        <v>0</v>
      </c>
      <c r="D99" s="4">
        <v>824</v>
      </c>
      <c r="E99" s="116">
        <v>463981</v>
      </c>
      <c r="F99" s="4">
        <v>360000</v>
      </c>
      <c r="G99" s="4">
        <v>103981</v>
      </c>
      <c r="H99" s="32">
        <v>0</v>
      </c>
    </row>
    <row r="100" spans="1:8" x14ac:dyDescent="0.2">
      <c r="A100" s="68" t="s">
        <v>386</v>
      </c>
      <c r="B100" s="105">
        <v>5512</v>
      </c>
      <c r="C100" s="4">
        <v>0</v>
      </c>
      <c r="D100" s="4">
        <v>0</v>
      </c>
      <c r="E100" s="116">
        <v>933000</v>
      </c>
      <c r="F100" s="4">
        <v>0</v>
      </c>
      <c r="G100" s="4">
        <v>933000</v>
      </c>
      <c r="H100" s="32">
        <v>0</v>
      </c>
    </row>
    <row r="101" spans="1:8" x14ac:dyDescent="0.2">
      <c r="A101" s="68" t="s">
        <v>387</v>
      </c>
      <c r="B101" s="105">
        <v>6171</v>
      </c>
      <c r="C101" s="4">
        <v>0</v>
      </c>
      <c r="D101" s="4">
        <v>0</v>
      </c>
      <c r="E101" s="116">
        <v>382347</v>
      </c>
      <c r="F101" s="4">
        <v>0</v>
      </c>
      <c r="G101" s="4">
        <v>382347</v>
      </c>
      <c r="H101" s="32">
        <v>0</v>
      </c>
    </row>
    <row r="102" spans="1:8" x14ac:dyDescent="0.2">
      <c r="A102" s="68" t="s">
        <v>388</v>
      </c>
      <c r="B102" s="105">
        <v>6171</v>
      </c>
      <c r="C102" s="4">
        <v>0</v>
      </c>
      <c r="D102" s="4">
        <v>16902</v>
      </c>
      <c r="E102" s="116">
        <v>15021195.51</v>
      </c>
      <c r="F102" s="4">
        <v>0</v>
      </c>
      <c r="G102" s="4">
        <v>15021195.51</v>
      </c>
      <c r="H102" s="32">
        <v>0</v>
      </c>
    </row>
    <row r="103" spans="1:8" x14ac:dyDescent="0.2">
      <c r="A103" s="68" t="s">
        <v>389</v>
      </c>
      <c r="B103" s="105">
        <v>6171</v>
      </c>
      <c r="C103" s="4">
        <v>500</v>
      </c>
      <c r="D103" s="4">
        <v>0</v>
      </c>
      <c r="E103" s="116">
        <v>0</v>
      </c>
      <c r="F103" s="4">
        <v>0</v>
      </c>
      <c r="G103" s="4">
        <v>0</v>
      </c>
      <c r="H103" s="32">
        <v>0</v>
      </c>
    </row>
    <row r="104" spans="1:8" x14ac:dyDescent="0.2">
      <c r="A104" s="68" t="s">
        <v>390</v>
      </c>
      <c r="B104" s="105">
        <v>6171</v>
      </c>
      <c r="C104" s="4">
        <v>220</v>
      </c>
      <c r="D104" s="4">
        <v>220</v>
      </c>
      <c r="E104" s="116">
        <v>73592.2</v>
      </c>
      <c r="F104" s="4">
        <v>0</v>
      </c>
      <c r="G104" s="4">
        <v>73592.2</v>
      </c>
      <c r="H104" s="32">
        <v>0</v>
      </c>
    </row>
    <row r="105" spans="1:8" x14ac:dyDescent="0.2">
      <c r="A105" s="68" t="s">
        <v>391</v>
      </c>
      <c r="B105" s="105">
        <v>6171</v>
      </c>
      <c r="C105" s="4">
        <v>0</v>
      </c>
      <c r="D105" s="4">
        <v>2050</v>
      </c>
      <c r="E105" s="116">
        <v>750000</v>
      </c>
      <c r="F105" s="4">
        <v>0</v>
      </c>
      <c r="G105" s="4">
        <v>750000</v>
      </c>
      <c r="H105" s="32">
        <v>0</v>
      </c>
    </row>
    <row r="106" spans="1:8" x14ac:dyDescent="0.2">
      <c r="A106" s="68" t="s">
        <v>392</v>
      </c>
      <c r="B106" s="105">
        <v>6171</v>
      </c>
      <c r="C106" s="4">
        <v>0</v>
      </c>
      <c r="D106" s="4">
        <v>2690</v>
      </c>
      <c r="E106" s="116">
        <v>1710564</v>
      </c>
      <c r="F106" s="4">
        <v>1500000</v>
      </c>
      <c r="G106" s="4">
        <v>210564</v>
      </c>
      <c r="H106" s="32">
        <v>0</v>
      </c>
    </row>
    <row r="107" spans="1:8" x14ac:dyDescent="0.2">
      <c r="A107" s="68" t="s">
        <v>393</v>
      </c>
      <c r="B107" s="105">
        <v>6171</v>
      </c>
      <c r="C107" s="4">
        <v>0</v>
      </c>
      <c r="D107" s="4">
        <v>126.4</v>
      </c>
      <c r="E107" s="116">
        <v>0</v>
      </c>
      <c r="F107" s="4">
        <v>0</v>
      </c>
      <c r="G107" s="4">
        <v>0</v>
      </c>
      <c r="H107" s="32">
        <v>0</v>
      </c>
    </row>
    <row r="108" spans="1:8" x14ac:dyDescent="0.2">
      <c r="A108" s="68" t="s">
        <v>394</v>
      </c>
      <c r="B108" s="105">
        <v>6171</v>
      </c>
      <c r="C108" s="4">
        <v>0</v>
      </c>
      <c r="D108" s="4">
        <v>50</v>
      </c>
      <c r="E108" s="116">
        <v>0</v>
      </c>
      <c r="F108" s="4">
        <v>0</v>
      </c>
      <c r="G108" s="4">
        <v>0</v>
      </c>
      <c r="H108" s="32">
        <v>0</v>
      </c>
    </row>
    <row r="109" spans="1:8" ht="13.5" thickBot="1" x14ac:dyDescent="0.25">
      <c r="A109" s="70"/>
      <c r="B109" s="106"/>
      <c r="C109" s="6"/>
      <c r="D109" s="6"/>
      <c r="E109" s="205"/>
      <c r="F109" s="6"/>
      <c r="G109" s="6"/>
      <c r="H109" s="80"/>
    </row>
    <row r="110" spans="1:8" ht="13.5" thickBot="1" x14ac:dyDescent="0.25">
      <c r="A110" s="202" t="s">
        <v>395</v>
      </c>
      <c r="B110" s="203"/>
      <c r="C110" s="118">
        <v>13299</v>
      </c>
      <c r="D110" s="118">
        <v>77662.399999999994</v>
      </c>
      <c r="E110" s="118">
        <v>53871459.799999997</v>
      </c>
      <c r="F110" s="118">
        <v>2226227</v>
      </c>
      <c r="G110" s="118">
        <v>51645232.799999997</v>
      </c>
      <c r="H110" s="210">
        <v>0</v>
      </c>
    </row>
    <row r="111" spans="1:8" x14ac:dyDescent="0.2">
      <c r="C111" s="1"/>
      <c r="D111" s="1"/>
      <c r="E111" s="1"/>
      <c r="F111" s="1"/>
      <c r="G111" s="1"/>
      <c r="H111" s="1"/>
    </row>
    <row r="112" spans="1:8" x14ac:dyDescent="0.2">
      <c r="C112" s="1"/>
      <c r="D112" s="1"/>
      <c r="E112" s="1"/>
      <c r="F112" s="1"/>
      <c r="G112" s="1"/>
      <c r="H112" s="1"/>
    </row>
    <row r="113" spans="1:8" x14ac:dyDescent="0.2">
      <c r="C113" s="1"/>
      <c r="D113" s="1"/>
      <c r="E113" s="1"/>
      <c r="F113" s="1"/>
      <c r="G113" s="1"/>
      <c r="H113" s="1"/>
    </row>
    <row r="114" spans="1:8" x14ac:dyDescent="0.2">
      <c r="C114" s="1"/>
      <c r="D114" s="1"/>
      <c r="E114" s="1"/>
      <c r="F114" s="1"/>
      <c r="G114" s="1"/>
      <c r="H114" s="1"/>
    </row>
    <row r="115" spans="1:8" x14ac:dyDescent="0.2">
      <c r="C115" s="1"/>
      <c r="D115" s="1"/>
      <c r="E115" s="1"/>
      <c r="F115" s="1"/>
      <c r="G115" s="1"/>
      <c r="H115" s="1"/>
    </row>
    <row r="116" spans="1:8" x14ac:dyDescent="0.2">
      <c r="C116" s="1"/>
      <c r="D116" s="1"/>
      <c r="E116" s="1"/>
      <c r="F116" s="1"/>
      <c r="G116" s="1"/>
      <c r="H116" s="1"/>
    </row>
    <row r="117" spans="1:8" x14ac:dyDescent="0.2">
      <c r="C117" s="1"/>
      <c r="D117" s="1"/>
      <c r="E117" s="1"/>
      <c r="F117" s="1"/>
      <c r="G117" s="1"/>
      <c r="H117" s="1"/>
    </row>
    <row r="118" spans="1:8" x14ac:dyDescent="0.2">
      <c r="C118" s="1"/>
      <c r="D118" s="1"/>
      <c r="E118" s="1"/>
      <c r="F118" s="1"/>
      <c r="G118" s="1"/>
      <c r="H118" s="1"/>
    </row>
    <row r="119" spans="1:8" x14ac:dyDescent="0.2">
      <c r="C119" s="1"/>
      <c r="D119" s="1"/>
      <c r="E119" s="1"/>
      <c r="F119" s="1"/>
      <c r="G119" s="1"/>
      <c r="H119" s="1"/>
    </row>
    <row r="120" spans="1:8" x14ac:dyDescent="0.2">
      <c r="C120" s="1"/>
      <c r="D120" s="1"/>
      <c r="E120" s="1"/>
      <c r="F120" s="1"/>
      <c r="G120" s="1"/>
      <c r="H120" s="1"/>
    </row>
    <row r="121" spans="1:8" ht="13.5" thickBot="1" x14ac:dyDescent="0.25">
      <c r="C121" s="1"/>
      <c r="D121" s="1"/>
      <c r="E121" s="1"/>
      <c r="F121" s="1"/>
      <c r="G121" s="1"/>
      <c r="H121" s="1"/>
    </row>
    <row r="122" spans="1:8" ht="13.5" thickBot="1" x14ac:dyDescent="0.25">
      <c r="A122" s="61" t="s">
        <v>299</v>
      </c>
      <c r="B122" s="107" t="s">
        <v>396</v>
      </c>
      <c r="C122" s="63" t="s">
        <v>397</v>
      </c>
      <c r="D122" s="63" t="s">
        <v>398</v>
      </c>
      <c r="E122" s="118" t="s">
        <v>399</v>
      </c>
      <c r="F122" s="63" t="s">
        <v>5</v>
      </c>
      <c r="G122" s="63" t="s">
        <v>400</v>
      </c>
      <c r="H122" s="77" t="s">
        <v>7</v>
      </c>
    </row>
    <row r="123" spans="1:8" x14ac:dyDescent="0.2">
      <c r="A123" s="81" t="s">
        <v>401</v>
      </c>
      <c r="B123" s="109">
        <v>1031</v>
      </c>
      <c r="C123" s="41">
        <v>0</v>
      </c>
      <c r="D123" s="41">
        <v>0</v>
      </c>
      <c r="E123" s="131">
        <v>14444</v>
      </c>
      <c r="F123" s="41">
        <v>0</v>
      </c>
      <c r="G123" s="41">
        <v>14444</v>
      </c>
      <c r="H123" s="42">
        <v>0</v>
      </c>
    </row>
    <row r="124" spans="1:8" x14ac:dyDescent="0.2">
      <c r="A124" s="68" t="s">
        <v>402</v>
      </c>
      <c r="B124" s="105">
        <v>2212</v>
      </c>
      <c r="C124" s="4">
        <v>2375</v>
      </c>
      <c r="D124" s="4">
        <v>4605.6000000000004</v>
      </c>
      <c r="E124" s="116">
        <v>3689839.63</v>
      </c>
      <c r="F124" s="4">
        <v>120000</v>
      </c>
      <c r="G124" s="4">
        <v>3569839.63</v>
      </c>
      <c r="H124" s="32">
        <v>0</v>
      </c>
    </row>
    <row r="125" spans="1:8" x14ac:dyDescent="0.2">
      <c r="A125" s="68" t="s">
        <v>320</v>
      </c>
      <c r="B125" s="105">
        <v>2229</v>
      </c>
      <c r="C125" s="4">
        <v>400</v>
      </c>
      <c r="D125" s="4">
        <v>400</v>
      </c>
      <c r="E125" s="116">
        <v>127434.5</v>
      </c>
      <c r="F125" s="4">
        <v>0</v>
      </c>
      <c r="G125" s="4">
        <v>127434.5</v>
      </c>
      <c r="H125" s="32">
        <v>0</v>
      </c>
    </row>
    <row r="126" spans="1:8" x14ac:dyDescent="0.2">
      <c r="A126" s="68" t="s">
        <v>403</v>
      </c>
      <c r="B126" s="105">
        <v>2310</v>
      </c>
      <c r="C126" s="4">
        <v>0</v>
      </c>
      <c r="D126" s="4">
        <v>0</v>
      </c>
      <c r="E126" s="116">
        <v>2737</v>
      </c>
      <c r="F126" s="4">
        <v>0</v>
      </c>
      <c r="G126" s="4">
        <v>2737</v>
      </c>
      <c r="H126" s="32">
        <v>0</v>
      </c>
    </row>
    <row r="127" spans="1:8" x14ac:dyDescent="0.2">
      <c r="A127" s="68" t="s">
        <v>404</v>
      </c>
      <c r="B127" s="105">
        <v>2321</v>
      </c>
      <c r="C127" s="4">
        <v>0</v>
      </c>
      <c r="D127" s="4">
        <v>20</v>
      </c>
      <c r="E127" s="116">
        <v>8497</v>
      </c>
      <c r="F127" s="4">
        <v>0</v>
      </c>
      <c r="G127" s="4">
        <v>8497</v>
      </c>
      <c r="H127" s="32">
        <v>0</v>
      </c>
    </row>
    <row r="128" spans="1:8" x14ac:dyDescent="0.2">
      <c r="A128" s="68" t="s">
        <v>405</v>
      </c>
      <c r="B128" s="105">
        <v>2333</v>
      </c>
      <c r="C128" s="4">
        <v>0</v>
      </c>
      <c r="D128" s="4">
        <v>420</v>
      </c>
      <c r="E128" s="116">
        <v>179928</v>
      </c>
      <c r="F128" s="4">
        <v>0</v>
      </c>
      <c r="G128" s="4">
        <v>179928</v>
      </c>
      <c r="H128" s="32">
        <v>0</v>
      </c>
    </row>
    <row r="129" spans="1:8" x14ac:dyDescent="0.2">
      <c r="A129" s="68" t="s">
        <v>301</v>
      </c>
      <c r="B129" s="105">
        <v>3111</v>
      </c>
      <c r="C129" s="4">
        <v>1535</v>
      </c>
      <c r="D129" s="4">
        <v>1856</v>
      </c>
      <c r="E129" s="116">
        <v>2244861.2000000002</v>
      </c>
      <c r="F129" s="4">
        <v>0</v>
      </c>
      <c r="G129" s="4">
        <v>2244861.2000000002</v>
      </c>
      <c r="H129" s="32">
        <v>0</v>
      </c>
    </row>
    <row r="130" spans="1:8" x14ac:dyDescent="0.2">
      <c r="A130" s="68" t="s">
        <v>302</v>
      </c>
      <c r="B130" s="105">
        <v>3113</v>
      </c>
      <c r="C130" s="4">
        <v>920</v>
      </c>
      <c r="D130" s="4">
        <v>886</v>
      </c>
      <c r="E130" s="116">
        <v>786583</v>
      </c>
      <c r="F130" s="4">
        <v>0</v>
      </c>
      <c r="G130" s="4">
        <v>786583</v>
      </c>
      <c r="H130" s="32">
        <v>0</v>
      </c>
    </row>
    <row r="131" spans="1:8" x14ac:dyDescent="0.2">
      <c r="A131" s="68" t="s">
        <v>406</v>
      </c>
      <c r="B131" s="105">
        <v>3141</v>
      </c>
      <c r="C131" s="4">
        <v>130</v>
      </c>
      <c r="D131" s="4">
        <v>212</v>
      </c>
      <c r="E131" s="116">
        <v>167923</v>
      </c>
      <c r="F131" s="4">
        <v>0</v>
      </c>
      <c r="G131" s="4">
        <v>167923</v>
      </c>
      <c r="H131" s="32">
        <v>0</v>
      </c>
    </row>
    <row r="132" spans="1:8" x14ac:dyDescent="0.2">
      <c r="A132" s="68" t="s">
        <v>407</v>
      </c>
      <c r="B132" s="105">
        <v>3322</v>
      </c>
      <c r="C132" s="4">
        <v>1500</v>
      </c>
      <c r="D132" s="4">
        <v>266.60000000000002</v>
      </c>
      <c r="E132" s="116">
        <v>182446</v>
      </c>
      <c r="F132" s="4">
        <v>84206</v>
      </c>
      <c r="G132" s="4">
        <v>98240</v>
      </c>
      <c r="H132" s="32">
        <v>0</v>
      </c>
    </row>
    <row r="133" spans="1:8" x14ac:dyDescent="0.2">
      <c r="A133" s="68" t="s">
        <v>408</v>
      </c>
      <c r="B133" s="105">
        <v>3341</v>
      </c>
      <c r="C133" s="4">
        <v>50</v>
      </c>
      <c r="D133" s="4">
        <v>100</v>
      </c>
      <c r="E133" s="116">
        <v>21225</v>
      </c>
      <c r="F133" s="4">
        <v>0</v>
      </c>
      <c r="G133" s="4">
        <v>21225</v>
      </c>
      <c r="H133" s="32">
        <v>0</v>
      </c>
    </row>
    <row r="134" spans="1:8" x14ac:dyDescent="0.2">
      <c r="A134" s="68" t="s">
        <v>409</v>
      </c>
      <c r="B134" s="105">
        <v>3392</v>
      </c>
      <c r="C134" s="4">
        <v>0</v>
      </c>
      <c r="D134" s="4">
        <v>200</v>
      </c>
      <c r="E134" s="116">
        <v>99546</v>
      </c>
      <c r="F134" s="4">
        <v>0</v>
      </c>
      <c r="G134" s="4">
        <v>99546</v>
      </c>
      <c r="H134" s="32">
        <v>0</v>
      </c>
    </row>
    <row r="135" spans="1:8" x14ac:dyDescent="0.2">
      <c r="A135" s="68" t="s">
        <v>410</v>
      </c>
      <c r="B135" s="105">
        <v>3412</v>
      </c>
      <c r="C135" s="4">
        <v>997</v>
      </c>
      <c r="D135" s="4">
        <v>1372</v>
      </c>
      <c r="E135" s="116">
        <v>1291412.81</v>
      </c>
      <c r="F135" s="4">
        <v>0</v>
      </c>
      <c r="G135" s="4">
        <v>1291412.81</v>
      </c>
      <c r="H135" s="32">
        <v>0</v>
      </c>
    </row>
    <row r="136" spans="1:8" x14ac:dyDescent="0.2">
      <c r="A136" s="68" t="s">
        <v>411</v>
      </c>
      <c r="B136" s="105">
        <v>3429</v>
      </c>
      <c r="C136" s="4">
        <v>315</v>
      </c>
      <c r="D136" s="4">
        <v>215</v>
      </c>
      <c r="E136" s="116">
        <v>196375.69</v>
      </c>
      <c r="F136" s="4">
        <v>0</v>
      </c>
      <c r="G136" s="4">
        <v>196375.69</v>
      </c>
      <c r="H136" s="32">
        <v>0</v>
      </c>
    </row>
    <row r="137" spans="1:8" x14ac:dyDescent="0.2">
      <c r="A137" s="68" t="s">
        <v>412</v>
      </c>
      <c r="B137" s="105">
        <v>3631</v>
      </c>
      <c r="C137" s="4">
        <v>643</v>
      </c>
      <c r="D137" s="4">
        <v>712.9</v>
      </c>
      <c r="E137" s="116">
        <v>713391.84</v>
      </c>
      <c r="F137" s="4">
        <v>0</v>
      </c>
      <c r="G137" s="4">
        <v>713391.84</v>
      </c>
      <c r="H137" s="32">
        <v>0</v>
      </c>
    </row>
    <row r="138" spans="1:8" x14ac:dyDescent="0.2">
      <c r="A138" s="68" t="s">
        <v>413</v>
      </c>
      <c r="B138" s="105">
        <v>3632</v>
      </c>
      <c r="C138" s="4">
        <v>1012</v>
      </c>
      <c r="D138" s="4">
        <v>1644</v>
      </c>
      <c r="E138" s="116">
        <v>1526569</v>
      </c>
      <c r="F138" s="4">
        <v>0</v>
      </c>
      <c r="G138" s="4">
        <v>1526569</v>
      </c>
      <c r="H138" s="32">
        <v>0</v>
      </c>
    </row>
    <row r="139" spans="1:8" x14ac:dyDescent="0.2">
      <c r="A139" s="68" t="s">
        <v>414</v>
      </c>
      <c r="B139" s="105">
        <v>3639</v>
      </c>
      <c r="C139" s="4">
        <v>119</v>
      </c>
      <c r="D139" s="4">
        <v>153.80000000000001</v>
      </c>
      <c r="E139" s="116">
        <v>166219.03</v>
      </c>
      <c r="F139" s="4"/>
      <c r="G139" s="4">
        <v>166219.03</v>
      </c>
      <c r="H139" s="32">
        <v>0</v>
      </c>
    </row>
    <row r="140" spans="1:8" x14ac:dyDescent="0.2">
      <c r="A140" s="68" t="s">
        <v>415</v>
      </c>
      <c r="B140" s="105">
        <v>3725</v>
      </c>
      <c r="C140" s="4">
        <v>0</v>
      </c>
      <c r="D140" s="4">
        <v>0</v>
      </c>
      <c r="E140" s="116">
        <v>245729</v>
      </c>
      <c r="F140" s="4">
        <v>0</v>
      </c>
      <c r="G140" s="4">
        <v>245729</v>
      </c>
      <c r="H140" s="32">
        <v>0</v>
      </c>
    </row>
    <row r="141" spans="1:8" x14ac:dyDescent="0.2">
      <c r="A141" s="68" t="s">
        <v>416</v>
      </c>
      <c r="B141" s="105">
        <v>3745</v>
      </c>
      <c r="C141" s="4">
        <v>3931</v>
      </c>
      <c r="D141" s="4">
        <v>5126.1000000000004</v>
      </c>
      <c r="E141" s="116">
        <v>4276197.17</v>
      </c>
      <c r="F141" s="4">
        <v>0</v>
      </c>
      <c r="G141" s="4">
        <v>4276197.17</v>
      </c>
      <c r="H141" s="32">
        <v>0</v>
      </c>
    </row>
    <row r="142" spans="1:8" x14ac:dyDescent="0.2">
      <c r="A142" s="68" t="s">
        <v>417</v>
      </c>
      <c r="B142" s="105">
        <v>5311</v>
      </c>
      <c r="C142" s="4">
        <v>10</v>
      </c>
      <c r="D142" s="4">
        <v>10</v>
      </c>
      <c r="E142" s="116">
        <v>170</v>
      </c>
      <c r="F142" s="4">
        <v>0</v>
      </c>
      <c r="G142" s="4">
        <v>170</v>
      </c>
      <c r="H142" s="32">
        <v>0</v>
      </c>
    </row>
    <row r="143" spans="1:8" x14ac:dyDescent="0.2">
      <c r="A143" s="68" t="s">
        <v>418</v>
      </c>
      <c r="B143" s="105">
        <v>5512</v>
      </c>
      <c r="C143" s="4">
        <v>760</v>
      </c>
      <c r="D143" s="4">
        <v>760</v>
      </c>
      <c r="E143" s="116">
        <v>90342.19</v>
      </c>
      <c r="F143" s="4">
        <v>0</v>
      </c>
      <c r="G143" s="4">
        <v>90342.19</v>
      </c>
      <c r="H143" s="32">
        <v>0</v>
      </c>
    </row>
    <row r="144" spans="1:8" ht="13.5" thickBot="1" x14ac:dyDescent="0.25">
      <c r="A144" s="82" t="s">
        <v>419</v>
      </c>
      <c r="B144" s="110">
        <v>6171</v>
      </c>
      <c r="C144" s="83">
        <v>630</v>
      </c>
      <c r="D144" s="83">
        <v>679</v>
      </c>
      <c r="E144" s="206">
        <v>524476.31999999995</v>
      </c>
      <c r="F144" s="83">
        <v>0</v>
      </c>
      <c r="G144" s="83">
        <v>524476.31999999995</v>
      </c>
      <c r="H144" s="84">
        <v>0</v>
      </c>
    </row>
    <row r="145" spans="1:8" ht="13.5" thickBot="1" x14ac:dyDescent="0.25">
      <c r="A145" s="202" t="s">
        <v>420</v>
      </c>
      <c r="B145" s="208"/>
      <c r="C145" s="207">
        <f t="shared" ref="C145:H145" si="0">SUM(C123:C144)</f>
        <v>15327</v>
      </c>
      <c r="D145" s="207">
        <f t="shared" si="0"/>
        <v>19639</v>
      </c>
      <c r="E145" s="207">
        <f t="shared" si="0"/>
        <v>16556347.379999999</v>
      </c>
      <c r="F145" s="207">
        <f t="shared" si="0"/>
        <v>204206</v>
      </c>
      <c r="G145" s="207">
        <f t="shared" si="0"/>
        <v>16352141.379999999</v>
      </c>
      <c r="H145" s="209">
        <f t="shared" si="0"/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46" workbookViewId="0">
      <selection activeCell="E72" sqref="E72"/>
    </sheetView>
  </sheetViews>
  <sheetFormatPr defaultRowHeight="12.75" x14ac:dyDescent="0.2"/>
  <cols>
    <col min="1" max="1" width="42.85546875" customWidth="1"/>
    <col min="2" max="2" width="12.7109375" style="92" customWidth="1"/>
    <col min="3" max="8" width="12.7109375" customWidth="1"/>
  </cols>
  <sheetData>
    <row r="1" spans="1:8" x14ac:dyDescent="0.2">
      <c r="A1" s="48" t="s">
        <v>743</v>
      </c>
    </row>
    <row r="2" spans="1:8" ht="13.5" thickBot="1" x14ac:dyDescent="0.25"/>
    <row r="3" spans="1:8" x14ac:dyDescent="0.2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 x14ac:dyDescent="0.25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 x14ac:dyDescent="0.25">
      <c r="A5" s="121" t="s">
        <v>423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x14ac:dyDescent="0.2">
      <c r="A6" s="68"/>
      <c r="B6" s="105"/>
      <c r="C6" s="49"/>
      <c r="D6" s="49"/>
      <c r="E6" s="115"/>
      <c r="F6" s="49"/>
      <c r="G6" s="49"/>
      <c r="H6" s="69"/>
    </row>
    <row r="7" spans="1:8" x14ac:dyDescent="0.2">
      <c r="A7" s="68" t="s">
        <v>424</v>
      </c>
      <c r="B7" s="105">
        <v>2212</v>
      </c>
      <c r="C7" s="49">
        <v>0</v>
      </c>
      <c r="D7" s="49">
        <v>44</v>
      </c>
      <c r="E7" s="115">
        <v>0</v>
      </c>
      <c r="F7" s="49">
        <v>0</v>
      </c>
      <c r="G7" s="49">
        <v>0</v>
      </c>
      <c r="H7" s="69">
        <v>0</v>
      </c>
    </row>
    <row r="8" spans="1:8" x14ac:dyDescent="0.2">
      <c r="A8" s="68" t="s">
        <v>312</v>
      </c>
      <c r="B8" s="105">
        <v>2212</v>
      </c>
      <c r="C8" s="49">
        <v>0</v>
      </c>
      <c r="D8" s="4">
        <v>1074</v>
      </c>
      <c r="E8" s="116">
        <v>1094795</v>
      </c>
      <c r="F8" s="49">
        <v>0</v>
      </c>
      <c r="G8" s="4">
        <v>1094795</v>
      </c>
      <c r="H8" s="69">
        <v>0</v>
      </c>
    </row>
    <row r="9" spans="1:8" x14ac:dyDescent="0.2">
      <c r="A9" s="68" t="s">
        <v>317</v>
      </c>
      <c r="B9" s="105">
        <v>2212</v>
      </c>
      <c r="C9" s="49">
        <v>0</v>
      </c>
      <c r="D9" s="49">
        <v>220</v>
      </c>
      <c r="E9" s="116">
        <v>27132</v>
      </c>
      <c r="F9" s="49">
        <v>0</v>
      </c>
      <c r="G9" s="4">
        <v>27132</v>
      </c>
      <c r="H9" s="69">
        <v>0</v>
      </c>
    </row>
    <row r="10" spans="1:8" x14ac:dyDescent="0.2">
      <c r="A10" s="68" t="s">
        <v>425</v>
      </c>
      <c r="B10" s="105">
        <v>2212</v>
      </c>
      <c r="C10" s="49">
        <v>140</v>
      </c>
      <c r="D10" s="49">
        <v>140</v>
      </c>
      <c r="E10" s="115">
        <v>0</v>
      </c>
      <c r="F10" s="49">
        <v>0</v>
      </c>
      <c r="G10" s="49">
        <v>0</v>
      </c>
      <c r="H10" s="69">
        <v>0</v>
      </c>
    </row>
    <row r="11" spans="1:8" x14ac:dyDescent="0.2">
      <c r="A11" s="68" t="s">
        <v>426</v>
      </c>
      <c r="B11" s="105">
        <v>2212</v>
      </c>
      <c r="C11" s="49">
        <v>0</v>
      </c>
      <c r="D11" s="49">
        <v>5</v>
      </c>
      <c r="E11" s="116">
        <v>5000</v>
      </c>
      <c r="F11" s="49">
        <v>0</v>
      </c>
      <c r="G11" s="4">
        <v>5000</v>
      </c>
      <c r="H11" s="69">
        <v>0</v>
      </c>
    </row>
    <row r="12" spans="1:8" x14ac:dyDescent="0.2">
      <c r="A12" s="68" t="s">
        <v>427</v>
      </c>
      <c r="B12" s="105">
        <v>2212</v>
      </c>
      <c r="C12" s="49">
        <v>0</v>
      </c>
      <c r="D12" s="49">
        <v>0</v>
      </c>
      <c r="E12" s="116">
        <v>17055</v>
      </c>
      <c r="F12" s="49">
        <v>0</v>
      </c>
      <c r="G12" s="4">
        <v>17055</v>
      </c>
      <c r="H12" s="69">
        <v>0</v>
      </c>
    </row>
    <row r="13" spans="1:8" x14ac:dyDescent="0.2">
      <c r="A13" s="68" t="s">
        <v>428</v>
      </c>
      <c r="B13" s="105">
        <v>2212</v>
      </c>
      <c r="C13" s="49">
        <v>0</v>
      </c>
      <c r="D13" s="49">
        <v>170</v>
      </c>
      <c r="E13" s="116">
        <v>192984</v>
      </c>
      <c r="F13" s="49">
        <v>0</v>
      </c>
      <c r="G13" s="4">
        <v>192984</v>
      </c>
      <c r="H13" s="69">
        <v>0</v>
      </c>
    </row>
    <row r="14" spans="1:8" x14ac:dyDescent="0.2">
      <c r="A14" s="68" t="s">
        <v>429</v>
      </c>
      <c r="B14" s="105">
        <v>2212</v>
      </c>
      <c r="C14" s="49">
        <v>0</v>
      </c>
      <c r="D14" s="49">
        <v>20</v>
      </c>
      <c r="E14" s="116">
        <v>15000</v>
      </c>
      <c r="F14" s="49">
        <v>0</v>
      </c>
      <c r="G14" s="4">
        <v>15000</v>
      </c>
      <c r="H14" s="69">
        <v>0</v>
      </c>
    </row>
    <row r="15" spans="1:8" x14ac:dyDescent="0.2">
      <c r="A15" s="68" t="s">
        <v>430</v>
      </c>
      <c r="B15" s="105">
        <v>2212</v>
      </c>
      <c r="C15" s="49">
        <v>0</v>
      </c>
      <c r="D15" s="49">
        <v>154</v>
      </c>
      <c r="E15" s="115">
        <v>0</v>
      </c>
      <c r="F15" s="49">
        <v>0</v>
      </c>
      <c r="G15" s="49">
        <v>0</v>
      </c>
      <c r="H15" s="69">
        <v>0</v>
      </c>
    </row>
    <row r="16" spans="1:8" x14ac:dyDescent="0.2">
      <c r="A16" s="68" t="s">
        <v>431</v>
      </c>
      <c r="B16" s="105">
        <v>2219</v>
      </c>
      <c r="C16" s="49">
        <v>0</v>
      </c>
      <c r="D16" s="4">
        <v>4059</v>
      </c>
      <c r="E16" s="116">
        <v>2451627</v>
      </c>
      <c r="F16" s="4">
        <v>1518999.8</v>
      </c>
      <c r="G16" s="4">
        <v>932627.2</v>
      </c>
      <c r="H16" s="69">
        <v>0</v>
      </c>
    </row>
    <row r="17" spans="1:8" x14ac:dyDescent="0.2">
      <c r="A17" s="68" t="s">
        <v>432</v>
      </c>
      <c r="B17" s="105">
        <v>2229</v>
      </c>
      <c r="C17" s="49">
        <v>0</v>
      </c>
      <c r="D17" s="49">
        <v>250</v>
      </c>
      <c r="E17" s="115">
        <v>0</v>
      </c>
      <c r="F17" s="49">
        <v>0</v>
      </c>
      <c r="G17" s="49">
        <v>0</v>
      </c>
      <c r="H17" s="69">
        <v>0</v>
      </c>
    </row>
    <row r="18" spans="1:8" x14ac:dyDescent="0.2">
      <c r="A18" s="68" t="s">
        <v>322</v>
      </c>
      <c r="B18" s="105">
        <v>2310</v>
      </c>
      <c r="C18" s="49">
        <v>0</v>
      </c>
      <c r="D18" s="49">
        <v>19</v>
      </c>
      <c r="E18" s="116">
        <v>19000</v>
      </c>
      <c r="F18" s="49">
        <v>0</v>
      </c>
      <c r="G18" s="4">
        <v>19000</v>
      </c>
      <c r="H18" s="69">
        <v>0</v>
      </c>
    </row>
    <row r="19" spans="1:8" x14ac:dyDescent="0.2">
      <c r="A19" s="68" t="s">
        <v>433</v>
      </c>
      <c r="B19" s="105">
        <v>2310</v>
      </c>
      <c r="C19" s="49">
        <v>0</v>
      </c>
      <c r="D19" s="49">
        <v>316</v>
      </c>
      <c r="E19" s="116">
        <v>315498</v>
      </c>
      <c r="F19" s="49">
        <v>0</v>
      </c>
      <c r="G19" s="4">
        <v>315498</v>
      </c>
      <c r="H19" s="69">
        <v>0</v>
      </c>
    </row>
    <row r="20" spans="1:8" x14ac:dyDescent="0.2">
      <c r="A20" s="68" t="s">
        <v>434</v>
      </c>
      <c r="B20" s="105">
        <v>2310</v>
      </c>
      <c r="C20" s="4">
        <v>1000</v>
      </c>
      <c r="D20" s="4">
        <v>2500</v>
      </c>
      <c r="E20" s="116">
        <v>2500000</v>
      </c>
      <c r="F20" s="49">
        <v>0</v>
      </c>
      <c r="G20" s="4">
        <v>2500000</v>
      </c>
      <c r="H20" s="69">
        <v>0</v>
      </c>
    </row>
    <row r="21" spans="1:8" x14ac:dyDescent="0.2">
      <c r="A21" s="68" t="s">
        <v>435</v>
      </c>
      <c r="B21" s="105">
        <v>2310</v>
      </c>
      <c r="C21" s="49">
        <v>135</v>
      </c>
      <c r="D21" s="49">
        <v>135</v>
      </c>
      <c r="E21" s="115">
        <v>0</v>
      </c>
      <c r="F21" s="49">
        <v>0</v>
      </c>
      <c r="G21" s="49">
        <v>0</v>
      </c>
      <c r="H21" s="69">
        <v>0</v>
      </c>
    </row>
    <row r="22" spans="1:8" x14ac:dyDescent="0.2">
      <c r="A22" s="68" t="s">
        <v>436</v>
      </c>
      <c r="B22" s="105">
        <v>2310</v>
      </c>
      <c r="C22" s="49">
        <v>97</v>
      </c>
      <c r="D22" s="49">
        <v>97</v>
      </c>
      <c r="E22" s="116">
        <v>97000</v>
      </c>
      <c r="F22" s="49">
        <v>0</v>
      </c>
      <c r="G22" s="4">
        <v>97000</v>
      </c>
      <c r="H22" s="69">
        <v>0</v>
      </c>
    </row>
    <row r="23" spans="1:8" x14ac:dyDescent="0.2">
      <c r="A23" s="68" t="s">
        <v>436</v>
      </c>
      <c r="B23" s="105">
        <v>2310</v>
      </c>
      <c r="C23" s="49">
        <v>84</v>
      </c>
      <c r="D23" s="49">
        <v>201</v>
      </c>
      <c r="E23" s="116">
        <v>200730</v>
      </c>
      <c r="F23" s="49">
        <v>0</v>
      </c>
      <c r="G23" s="4">
        <v>200730</v>
      </c>
      <c r="H23" s="69">
        <v>0</v>
      </c>
    </row>
    <row r="24" spans="1:8" x14ac:dyDescent="0.2">
      <c r="A24" s="68" t="s">
        <v>437</v>
      </c>
      <c r="B24" s="105">
        <v>2321</v>
      </c>
      <c r="C24" s="49">
        <v>0</v>
      </c>
      <c r="D24" s="49">
        <v>525</v>
      </c>
      <c r="E24" s="116">
        <v>525153.17000000004</v>
      </c>
      <c r="F24" s="49">
        <v>0</v>
      </c>
      <c r="G24" s="4">
        <v>525153.17000000004</v>
      </c>
      <c r="H24" s="69">
        <v>0</v>
      </c>
    </row>
    <row r="25" spans="1:8" x14ac:dyDescent="0.2">
      <c r="A25" s="68" t="s">
        <v>438</v>
      </c>
      <c r="B25" s="105">
        <v>2321</v>
      </c>
      <c r="C25" s="49">
        <v>0</v>
      </c>
      <c r="D25" s="4">
        <v>25683</v>
      </c>
      <c r="E25" s="116">
        <v>25683000</v>
      </c>
      <c r="F25" s="49">
        <v>0</v>
      </c>
      <c r="G25" s="4">
        <v>25683000</v>
      </c>
      <c r="H25" s="69">
        <v>0</v>
      </c>
    </row>
    <row r="26" spans="1:8" x14ac:dyDescent="0.2">
      <c r="A26" s="68" t="s">
        <v>439</v>
      </c>
      <c r="B26" s="105">
        <v>2321</v>
      </c>
      <c r="C26" s="49">
        <v>0</v>
      </c>
      <c r="D26" s="49">
        <v>150</v>
      </c>
      <c r="E26" s="115">
        <v>0</v>
      </c>
      <c r="F26" s="49">
        <v>0</v>
      </c>
      <c r="G26" s="49">
        <v>0</v>
      </c>
      <c r="H26" s="69">
        <v>0</v>
      </c>
    </row>
    <row r="27" spans="1:8" x14ac:dyDescent="0.2">
      <c r="A27" s="68" t="s">
        <v>440</v>
      </c>
      <c r="B27" s="105">
        <v>2321</v>
      </c>
      <c r="C27" s="49">
        <v>0</v>
      </c>
      <c r="D27" s="4">
        <v>1265</v>
      </c>
      <c r="E27" s="116">
        <v>1265000</v>
      </c>
      <c r="F27" s="49">
        <v>0</v>
      </c>
      <c r="G27" s="4">
        <v>1265000</v>
      </c>
      <c r="H27" s="69">
        <v>0</v>
      </c>
    </row>
    <row r="28" spans="1:8" x14ac:dyDescent="0.2">
      <c r="A28" s="68" t="s">
        <v>242</v>
      </c>
      <c r="B28" s="105">
        <v>2333</v>
      </c>
      <c r="C28" s="49">
        <v>850</v>
      </c>
      <c r="D28" s="49">
        <v>70</v>
      </c>
      <c r="E28" s="116">
        <v>17923.98</v>
      </c>
      <c r="F28" s="49">
        <v>0</v>
      </c>
      <c r="G28" s="4">
        <v>17923.98</v>
      </c>
      <c r="H28" s="69">
        <v>0</v>
      </c>
    </row>
    <row r="29" spans="1:8" x14ac:dyDescent="0.2">
      <c r="A29" s="68" t="s">
        <v>441</v>
      </c>
      <c r="B29" s="105">
        <v>3111</v>
      </c>
      <c r="C29" s="49">
        <v>0</v>
      </c>
      <c r="D29" s="49">
        <v>7</v>
      </c>
      <c r="E29" s="116">
        <v>7140</v>
      </c>
      <c r="F29" s="49">
        <v>0</v>
      </c>
      <c r="G29" s="4">
        <v>7140</v>
      </c>
      <c r="H29" s="69">
        <v>0</v>
      </c>
    </row>
    <row r="30" spans="1:8" x14ac:dyDescent="0.2">
      <c r="A30" s="68" t="s">
        <v>442</v>
      </c>
      <c r="B30" s="105">
        <v>3111</v>
      </c>
      <c r="C30" s="49">
        <v>0</v>
      </c>
      <c r="D30" s="49">
        <v>7</v>
      </c>
      <c r="E30" s="116">
        <v>7140</v>
      </c>
      <c r="F30" s="49">
        <v>0</v>
      </c>
      <c r="G30" s="4">
        <v>7140</v>
      </c>
      <c r="H30" s="69">
        <v>0</v>
      </c>
    </row>
    <row r="31" spans="1:8" x14ac:dyDescent="0.2">
      <c r="A31" s="68" t="s">
        <v>443</v>
      </c>
      <c r="B31" s="105">
        <v>3111</v>
      </c>
      <c r="C31" s="49">
        <v>0</v>
      </c>
      <c r="D31" s="49">
        <v>7</v>
      </c>
      <c r="E31" s="116">
        <v>7140</v>
      </c>
      <c r="F31" s="49">
        <v>0</v>
      </c>
      <c r="G31" s="4">
        <v>7140</v>
      </c>
      <c r="H31" s="69">
        <v>0</v>
      </c>
    </row>
    <row r="32" spans="1:8" x14ac:dyDescent="0.2">
      <c r="A32" s="68" t="s">
        <v>444</v>
      </c>
      <c r="B32" s="105">
        <v>3111</v>
      </c>
      <c r="C32" s="49">
        <v>0</v>
      </c>
      <c r="D32" s="49">
        <v>0</v>
      </c>
      <c r="E32" s="116">
        <v>80920</v>
      </c>
      <c r="F32" s="49">
        <v>0</v>
      </c>
      <c r="G32" s="4">
        <v>80920</v>
      </c>
      <c r="H32" s="69">
        <v>0</v>
      </c>
    </row>
    <row r="33" spans="1:8" x14ac:dyDescent="0.2">
      <c r="A33" s="68" t="s">
        <v>445</v>
      </c>
      <c r="B33" s="105">
        <v>3113</v>
      </c>
      <c r="C33" s="49">
        <v>0</v>
      </c>
      <c r="D33" s="49">
        <v>7</v>
      </c>
      <c r="E33" s="116">
        <v>7140</v>
      </c>
      <c r="F33" s="49">
        <v>0</v>
      </c>
      <c r="G33" s="4">
        <v>7140</v>
      </c>
      <c r="H33" s="69">
        <v>0</v>
      </c>
    </row>
    <row r="34" spans="1:8" x14ac:dyDescent="0.2">
      <c r="A34" s="68" t="s">
        <v>446</v>
      </c>
      <c r="B34" s="105">
        <v>3113</v>
      </c>
      <c r="C34" s="49">
        <v>0</v>
      </c>
      <c r="D34" s="49">
        <v>0</v>
      </c>
      <c r="E34" s="116">
        <v>100555</v>
      </c>
      <c r="F34" s="49">
        <v>0</v>
      </c>
      <c r="G34" s="4">
        <v>100555</v>
      </c>
      <c r="H34" s="69">
        <v>0</v>
      </c>
    </row>
    <row r="35" spans="1:8" x14ac:dyDescent="0.2">
      <c r="A35" s="68" t="s">
        <v>447</v>
      </c>
      <c r="B35" s="105">
        <v>3113</v>
      </c>
      <c r="C35" s="49">
        <v>0</v>
      </c>
      <c r="D35" s="49">
        <v>238.6</v>
      </c>
      <c r="E35" s="116">
        <v>238600</v>
      </c>
      <c r="F35" s="4">
        <v>238600</v>
      </c>
      <c r="G35" s="49">
        <v>0</v>
      </c>
      <c r="H35" s="69">
        <v>0</v>
      </c>
    </row>
    <row r="36" spans="1:8" x14ac:dyDescent="0.2">
      <c r="A36" s="68" t="s">
        <v>448</v>
      </c>
      <c r="B36" s="105">
        <v>3113</v>
      </c>
      <c r="C36" s="49">
        <v>235</v>
      </c>
      <c r="D36" s="49">
        <v>242</v>
      </c>
      <c r="E36" s="116">
        <v>207066</v>
      </c>
      <c r="F36" s="49">
        <v>0</v>
      </c>
      <c r="G36" s="4">
        <v>207066</v>
      </c>
      <c r="H36" s="69">
        <v>0</v>
      </c>
    </row>
    <row r="37" spans="1:8" x14ac:dyDescent="0.2">
      <c r="A37" s="68" t="s">
        <v>449</v>
      </c>
      <c r="B37" s="105">
        <v>3113</v>
      </c>
      <c r="C37" s="49">
        <v>0</v>
      </c>
      <c r="D37" s="49">
        <v>150</v>
      </c>
      <c r="E37" s="116">
        <v>80920</v>
      </c>
      <c r="F37" s="49">
        <v>0</v>
      </c>
      <c r="G37" s="4">
        <v>80920</v>
      </c>
      <c r="H37" s="69">
        <v>0</v>
      </c>
    </row>
    <row r="38" spans="1:8" x14ac:dyDescent="0.2">
      <c r="A38" s="68" t="s">
        <v>450</v>
      </c>
      <c r="B38" s="105">
        <v>3113</v>
      </c>
      <c r="C38" s="49">
        <v>0</v>
      </c>
      <c r="D38" s="49">
        <v>72</v>
      </c>
      <c r="E38" s="116">
        <v>72000</v>
      </c>
      <c r="F38" s="4">
        <v>72000</v>
      </c>
      <c r="G38" s="49">
        <v>0</v>
      </c>
      <c r="H38" s="69">
        <v>0</v>
      </c>
    </row>
    <row r="39" spans="1:8" x14ac:dyDescent="0.2">
      <c r="A39" s="68" t="s">
        <v>451</v>
      </c>
      <c r="B39" s="105">
        <v>3113</v>
      </c>
      <c r="C39" s="49">
        <v>0</v>
      </c>
      <c r="D39" s="4">
        <v>2000</v>
      </c>
      <c r="E39" s="116">
        <v>25000</v>
      </c>
      <c r="F39" s="49">
        <v>0</v>
      </c>
      <c r="G39" s="4">
        <v>25000</v>
      </c>
      <c r="H39" s="69">
        <v>0</v>
      </c>
    </row>
    <row r="40" spans="1:8" x14ac:dyDescent="0.2">
      <c r="A40" s="68" t="s">
        <v>452</v>
      </c>
      <c r="B40" s="105">
        <v>3113</v>
      </c>
      <c r="C40" s="49">
        <v>204</v>
      </c>
      <c r="D40" s="49">
        <v>61</v>
      </c>
      <c r="E40" s="116">
        <v>7140</v>
      </c>
      <c r="F40" s="49">
        <v>0</v>
      </c>
      <c r="G40" s="4">
        <v>7140</v>
      </c>
      <c r="H40" s="69">
        <v>0</v>
      </c>
    </row>
    <row r="41" spans="1:8" x14ac:dyDescent="0.2">
      <c r="A41" s="68" t="s">
        <v>453</v>
      </c>
      <c r="B41" s="105">
        <v>3113</v>
      </c>
      <c r="C41" s="49">
        <v>0</v>
      </c>
      <c r="D41" s="49">
        <v>0</v>
      </c>
      <c r="E41" s="116">
        <v>168301</v>
      </c>
      <c r="F41" s="49">
        <v>0</v>
      </c>
      <c r="G41" s="4">
        <v>168301</v>
      </c>
      <c r="H41" s="69">
        <v>0</v>
      </c>
    </row>
    <row r="42" spans="1:8" x14ac:dyDescent="0.2">
      <c r="A42" s="68" t="s">
        <v>454</v>
      </c>
      <c r="B42" s="105">
        <v>3113</v>
      </c>
      <c r="C42" s="49">
        <v>300</v>
      </c>
      <c r="D42" s="49">
        <v>300</v>
      </c>
      <c r="E42" s="116">
        <v>211404</v>
      </c>
      <c r="F42" s="49">
        <v>0</v>
      </c>
      <c r="G42" s="4">
        <v>211404</v>
      </c>
      <c r="H42" s="69">
        <v>0</v>
      </c>
    </row>
    <row r="43" spans="1:8" x14ac:dyDescent="0.2">
      <c r="A43" s="68" t="s">
        <v>455</v>
      </c>
      <c r="B43" s="105">
        <v>3113</v>
      </c>
      <c r="C43" s="49">
        <v>500</v>
      </c>
      <c r="D43" s="49">
        <v>500</v>
      </c>
      <c r="E43" s="116">
        <v>500000</v>
      </c>
      <c r="F43" s="49">
        <v>0</v>
      </c>
      <c r="G43" s="4">
        <v>500000</v>
      </c>
      <c r="H43" s="69">
        <v>0</v>
      </c>
    </row>
    <row r="44" spans="1:8" x14ac:dyDescent="0.2">
      <c r="A44" s="68" t="s">
        <v>456</v>
      </c>
      <c r="B44" s="105">
        <v>3113</v>
      </c>
      <c r="C44" s="49">
        <v>0</v>
      </c>
      <c r="D44" s="49">
        <v>0</v>
      </c>
      <c r="E44" s="116">
        <v>86999</v>
      </c>
      <c r="F44" s="49">
        <v>0</v>
      </c>
      <c r="G44" s="4">
        <v>86999</v>
      </c>
      <c r="H44" s="69">
        <v>0</v>
      </c>
    </row>
    <row r="45" spans="1:8" x14ac:dyDescent="0.2">
      <c r="A45" s="68" t="s">
        <v>457</v>
      </c>
      <c r="B45" s="105">
        <v>3113</v>
      </c>
      <c r="C45" s="49">
        <v>0</v>
      </c>
      <c r="D45" s="49">
        <v>5</v>
      </c>
      <c r="E45" s="116">
        <v>4760</v>
      </c>
      <c r="F45" s="49">
        <v>0</v>
      </c>
      <c r="G45" s="4">
        <v>4760</v>
      </c>
      <c r="H45" s="69">
        <v>0</v>
      </c>
    </row>
    <row r="46" spans="1:8" x14ac:dyDescent="0.2">
      <c r="A46" s="68" t="s">
        <v>458</v>
      </c>
      <c r="B46" s="105">
        <v>3141</v>
      </c>
      <c r="C46" s="4">
        <v>1800</v>
      </c>
      <c r="D46" s="4">
        <v>2300</v>
      </c>
      <c r="E46" s="116">
        <v>635762.5</v>
      </c>
      <c r="F46" s="49">
        <v>0</v>
      </c>
      <c r="G46" s="4">
        <v>635762.5</v>
      </c>
      <c r="H46" s="69">
        <v>0</v>
      </c>
    </row>
    <row r="47" spans="1:8" x14ac:dyDescent="0.2">
      <c r="A47" s="68" t="s">
        <v>459</v>
      </c>
      <c r="B47" s="105">
        <v>3141</v>
      </c>
      <c r="C47" s="49">
        <v>75</v>
      </c>
      <c r="D47" s="49">
        <v>75</v>
      </c>
      <c r="E47" s="116">
        <v>51000</v>
      </c>
      <c r="F47" s="49">
        <v>0</v>
      </c>
      <c r="G47" s="4">
        <v>51000</v>
      </c>
      <c r="H47" s="69">
        <v>0</v>
      </c>
    </row>
    <row r="48" spans="1:8" x14ac:dyDescent="0.2">
      <c r="A48" s="68" t="s">
        <v>460</v>
      </c>
      <c r="B48" s="105">
        <v>3231</v>
      </c>
      <c r="C48" s="49">
        <v>0</v>
      </c>
      <c r="D48" s="49">
        <v>762</v>
      </c>
      <c r="E48" s="116">
        <v>762000</v>
      </c>
      <c r="F48" s="4">
        <v>300000</v>
      </c>
      <c r="G48" s="4">
        <v>462000</v>
      </c>
      <c r="H48" s="69">
        <v>0</v>
      </c>
    </row>
    <row r="49" spans="1:8" x14ac:dyDescent="0.2">
      <c r="A49" s="68" t="s">
        <v>461</v>
      </c>
      <c r="B49" s="105">
        <v>3341</v>
      </c>
      <c r="C49" s="49">
        <v>100</v>
      </c>
      <c r="D49" s="49">
        <v>100</v>
      </c>
      <c r="E49" s="115">
        <v>0</v>
      </c>
      <c r="F49" s="49">
        <v>0</v>
      </c>
      <c r="G49" s="49">
        <v>0</v>
      </c>
      <c r="H49" s="69">
        <v>0</v>
      </c>
    </row>
    <row r="50" spans="1:8" x14ac:dyDescent="0.2">
      <c r="A50" s="68" t="s">
        <v>462</v>
      </c>
      <c r="B50" s="105">
        <v>3392</v>
      </c>
      <c r="C50" s="49">
        <v>0</v>
      </c>
      <c r="D50" s="49">
        <v>444</v>
      </c>
      <c r="E50" s="115">
        <v>0</v>
      </c>
      <c r="F50" s="49">
        <v>0</v>
      </c>
      <c r="G50" s="49">
        <v>0</v>
      </c>
      <c r="H50" s="69">
        <v>0</v>
      </c>
    </row>
    <row r="51" spans="1:8" x14ac:dyDescent="0.2">
      <c r="A51" s="68" t="s">
        <v>463</v>
      </c>
      <c r="B51" s="105">
        <v>3392</v>
      </c>
      <c r="C51" s="49">
        <v>160</v>
      </c>
      <c r="D51" s="49">
        <v>160</v>
      </c>
      <c r="E51" s="116">
        <v>160000</v>
      </c>
      <c r="F51" s="49">
        <v>0</v>
      </c>
      <c r="G51" s="4">
        <v>160000</v>
      </c>
      <c r="H51" s="69">
        <v>0</v>
      </c>
    </row>
    <row r="52" spans="1:8" x14ac:dyDescent="0.2">
      <c r="A52" s="68" t="s">
        <v>186</v>
      </c>
      <c r="B52" s="105">
        <v>3412</v>
      </c>
      <c r="C52" s="49">
        <v>0</v>
      </c>
      <c r="D52" s="49">
        <v>450</v>
      </c>
      <c r="E52" s="116">
        <v>59515</v>
      </c>
      <c r="F52" s="49">
        <v>0</v>
      </c>
      <c r="G52" s="4">
        <v>59515</v>
      </c>
      <c r="H52" s="69">
        <v>0</v>
      </c>
    </row>
    <row r="53" spans="1:8" x14ac:dyDescent="0.2">
      <c r="A53" s="68" t="s">
        <v>187</v>
      </c>
      <c r="B53" s="105">
        <v>3412</v>
      </c>
      <c r="C53" s="49">
        <v>0</v>
      </c>
      <c r="D53" s="4">
        <v>1300</v>
      </c>
      <c r="E53" s="115">
        <v>0</v>
      </c>
      <c r="F53" s="49">
        <v>0</v>
      </c>
      <c r="G53" s="49">
        <v>0</v>
      </c>
      <c r="H53" s="69">
        <v>0</v>
      </c>
    </row>
    <row r="54" spans="1:8" x14ac:dyDescent="0.2">
      <c r="A54" s="68" t="s">
        <v>464</v>
      </c>
      <c r="B54" s="105">
        <v>3412</v>
      </c>
      <c r="C54" s="49">
        <v>0</v>
      </c>
      <c r="D54" s="49">
        <v>100</v>
      </c>
      <c r="E54" s="116">
        <v>76332</v>
      </c>
      <c r="F54" s="49">
        <v>0</v>
      </c>
      <c r="G54" s="4">
        <v>76332</v>
      </c>
      <c r="H54" s="69">
        <v>0</v>
      </c>
    </row>
    <row r="55" spans="1:8" x14ac:dyDescent="0.2">
      <c r="A55" s="68" t="s">
        <v>362</v>
      </c>
      <c r="B55" s="105">
        <v>3412</v>
      </c>
      <c r="C55" s="49">
        <v>0</v>
      </c>
      <c r="D55" s="49">
        <v>18</v>
      </c>
      <c r="E55" s="116">
        <v>18000</v>
      </c>
      <c r="F55" s="49">
        <v>0</v>
      </c>
      <c r="G55" s="4">
        <v>18000</v>
      </c>
      <c r="H55" s="69">
        <v>0</v>
      </c>
    </row>
    <row r="56" spans="1:8" x14ac:dyDescent="0.2">
      <c r="A56" s="68" t="s">
        <v>465</v>
      </c>
      <c r="B56" s="105">
        <v>3412</v>
      </c>
      <c r="C56" s="4">
        <v>6500</v>
      </c>
      <c r="D56" s="4">
        <v>6822</v>
      </c>
      <c r="E56" s="116">
        <v>3205227.2</v>
      </c>
      <c r="F56" s="49">
        <v>0</v>
      </c>
      <c r="G56" s="4">
        <v>3205227.2</v>
      </c>
      <c r="H56" s="69">
        <v>0</v>
      </c>
    </row>
    <row r="57" spans="1:8" x14ac:dyDescent="0.2">
      <c r="A57" s="68" t="s">
        <v>466</v>
      </c>
      <c r="B57" s="105">
        <v>3612</v>
      </c>
      <c r="C57" s="49">
        <v>0</v>
      </c>
      <c r="D57" s="49">
        <v>115</v>
      </c>
      <c r="E57" s="116">
        <v>114716</v>
      </c>
      <c r="F57" s="49">
        <v>0</v>
      </c>
      <c r="G57" s="4">
        <v>114716</v>
      </c>
      <c r="H57" s="69">
        <v>0</v>
      </c>
    </row>
    <row r="58" spans="1:8" x14ac:dyDescent="0.2">
      <c r="A58" s="68" t="s">
        <v>467</v>
      </c>
      <c r="B58" s="105">
        <v>3612</v>
      </c>
      <c r="C58" s="49">
        <v>0</v>
      </c>
      <c r="D58" s="49">
        <v>60</v>
      </c>
      <c r="E58" s="116">
        <v>64000</v>
      </c>
      <c r="F58" s="49">
        <v>0</v>
      </c>
      <c r="G58" s="4">
        <v>64000</v>
      </c>
      <c r="H58" s="69">
        <v>0</v>
      </c>
    </row>
    <row r="59" spans="1:8" x14ac:dyDescent="0.2">
      <c r="A59" s="68" t="s">
        <v>468</v>
      </c>
      <c r="B59" s="105">
        <v>3612</v>
      </c>
      <c r="C59" s="49">
        <v>0</v>
      </c>
      <c r="D59" s="49">
        <v>60</v>
      </c>
      <c r="E59" s="116">
        <v>56000</v>
      </c>
      <c r="F59" s="49">
        <v>0</v>
      </c>
      <c r="G59" s="4">
        <v>56000</v>
      </c>
      <c r="H59" s="69">
        <v>0</v>
      </c>
    </row>
    <row r="60" spans="1:8" x14ac:dyDescent="0.2">
      <c r="A60" s="68" t="s">
        <v>469</v>
      </c>
      <c r="B60" s="105">
        <v>3631</v>
      </c>
      <c r="C60" s="49">
        <v>0</v>
      </c>
      <c r="D60" s="49">
        <v>149</v>
      </c>
      <c r="E60" s="116">
        <v>148750</v>
      </c>
      <c r="F60" s="49">
        <v>0</v>
      </c>
      <c r="G60" s="4">
        <v>148750</v>
      </c>
      <c r="H60" s="69">
        <v>0</v>
      </c>
    </row>
    <row r="61" spans="1:8" x14ac:dyDescent="0.2">
      <c r="A61" s="68" t="s">
        <v>470</v>
      </c>
      <c r="B61" s="105">
        <v>3631</v>
      </c>
      <c r="C61" s="49">
        <v>0</v>
      </c>
      <c r="D61" s="49">
        <v>500</v>
      </c>
      <c r="E61" s="116">
        <v>184250</v>
      </c>
      <c r="F61" s="49">
        <v>0</v>
      </c>
      <c r="G61" s="4">
        <v>184250</v>
      </c>
      <c r="H61" s="69">
        <v>0</v>
      </c>
    </row>
    <row r="62" spans="1:8" x14ac:dyDescent="0.2">
      <c r="A62" s="68" t="s">
        <v>471</v>
      </c>
      <c r="B62" s="105">
        <v>3631</v>
      </c>
      <c r="C62" s="49">
        <v>0</v>
      </c>
      <c r="D62" s="49">
        <v>59</v>
      </c>
      <c r="E62" s="116">
        <v>59000</v>
      </c>
      <c r="F62" s="49">
        <v>0</v>
      </c>
      <c r="G62" s="4">
        <v>59000</v>
      </c>
      <c r="H62" s="69">
        <v>0</v>
      </c>
    </row>
    <row r="63" spans="1:8" x14ac:dyDescent="0.2">
      <c r="A63" s="68" t="s">
        <v>472</v>
      </c>
      <c r="B63" s="105">
        <v>3631</v>
      </c>
      <c r="C63" s="49">
        <v>0</v>
      </c>
      <c r="D63" s="49">
        <v>16</v>
      </c>
      <c r="E63" s="115">
        <v>0</v>
      </c>
      <c r="F63" s="49">
        <v>0</v>
      </c>
      <c r="G63" s="49">
        <v>0</v>
      </c>
      <c r="H63" s="69">
        <v>0</v>
      </c>
    </row>
    <row r="64" spans="1:8" x14ac:dyDescent="0.2">
      <c r="A64" s="68" t="s">
        <v>368</v>
      </c>
      <c r="B64" s="105">
        <v>3632</v>
      </c>
      <c r="C64" s="49">
        <v>0</v>
      </c>
      <c r="D64" s="49">
        <v>761</v>
      </c>
      <c r="E64" s="116">
        <v>761001</v>
      </c>
      <c r="F64" s="49">
        <v>0</v>
      </c>
      <c r="G64" s="4">
        <v>761001</v>
      </c>
      <c r="H64" s="69">
        <v>0</v>
      </c>
    </row>
    <row r="65" spans="1:8" x14ac:dyDescent="0.2">
      <c r="A65" s="68" t="s">
        <v>203</v>
      </c>
      <c r="B65" s="105">
        <v>3633</v>
      </c>
      <c r="C65" s="49">
        <v>0</v>
      </c>
      <c r="D65" s="49">
        <v>46</v>
      </c>
      <c r="E65" s="115">
        <v>0</v>
      </c>
      <c r="F65" s="49">
        <v>0</v>
      </c>
      <c r="G65" s="49">
        <v>0</v>
      </c>
      <c r="H65" s="69">
        <v>0</v>
      </c>
    </row>
    <row r="66" spans="1:8" x14ac:dyDescent="0.2">
      <c r="A66" s="68" t="s">
        <v>473</v>
      </c>
      <c r="B66" s="105">
        <v>3633</v>
      </c>
      <c r="C66" s="49">
        <v>0</v>
      </c>
      <c r="D66" s="49">
        <v>70</v>
      </c>
      <c r="E66" s="116">
        <v>69972</v>
      </c>
      <c r="F66" s="49">
        <v>0</v>
      </c>
      <c r="G66" s="4">
        <v>69972</v>
      </c>
      <c r="H66" s="69">
        <v>0</v>
      </c>
    </row>
    <row r="67" spans="1:8" x14ac:dyDescent="0.2">
      <c r="A67" s="68" t="s">
        <v>370</v>
      </c>
      <c r="B67" s="105">
        <v>3635</v>
      </c>
      <c r="C67" s="49">
        <v>0</v>
      </c>
      <c r="D67" s="49">
        <v>417</v>
      </c>
      <c r="E67" s="116">
        <v>416500</v>
      </c>
      <c r="F67" s="49">
        <v>0</v>
      </c>
      <c r="G67" s="4">
        <v>416500</v>
      </c>
      <c r="H67" s="69">
        <v>0</v>
      </c>
    </row>
    <row r="68" spans="1:8" x14ac:dyDescent="0.2">
      <c r="A68" s="68" t="s">
        <v>474</v>
      </c>
      <c r="B68" s="105">
        <v>3639</v>
      </c>
      <c r="C68" s="49">
        <v>0</v>
      </c>
      <c r="D68" s="49">
        <v>0</v>
      </c>
      <c r="E68" s="116">
        <v>25878.77</v>
      </c>
      <c r="F68" s="49">
        <v>0</v>
      </c>
      <c r="G68" s="4">
        <v>25878.77</v>
      </c>
      <c r="H68" s="69">
        <v>0</v>
      </c>
    </row>
    <row r="69" spans="1:8" x14ac:dyDescent="0.2">
      <c r="A69" s="68" t="s">
        <v>209</v>
      </c>
      <c r="B69" s="105">
        <v>3639</v>
      </c>
      <c r="C69" s="49">
        <v>500</v>
      </c>
      <c r="D69" s="49">
        <v>597.9</v>
      </c>
      <c r="E69" s="116">
        <v>516556</v>
      </c>
      <c r="F69" s="4">
        <v>266151</v>
      </c>
      <c r="G69" s="4">
        <v>250405</v>
      </c>
      <c r="H69" s="69">
        <v>0</v>
      </c>
    </row>
    <row r="70" spans="1:8" x14ac:dyDescent="0.2">
      <c r="A70" s="68" t="s">
        <v>376</v>
      </c>
      <c r="B70" s="105">
        <v>3639</v>
      </c>
      <c r="C70" s="4">
        <v>2700</v>
      </c>
      <c r="D70" s="4">
        <v>2846</v>
      </c>
      <c r="E70" s="116">
        <v>2862827</v>
      </c>
      <c r="F70" s="49">
        <v>0</v>
      </c>
      <c r="G70" s="4">
        <v>2862827</v>
      </c>
      <c r="H70" s="69">
        <v>0</v>
      </c>
    </row>
    <row r="71" spans="1:8" x14ac:dyDescent="0.2">
      <c r="A71" s="68" t="s">
        <v>475</v>
      </c>
      <c r="B71" s="105">
        <v>3639</v>
      </c>
      <c r="C71" s="49">
        <v>0</v>
      </c>
      <c r="D71" s="49">
        <v>171</v>
      </c>
      <c r="E71" s="116">
        <v>172847</v>
      </c>
      <c r="F71" s="49">
        <v>0</v>
      </c>
      <c r="G71" s="4">
        <v>172847</v>
      </c>
      <c r="H71" s="69">
        <v>0</v>
      </c>
    </row>
    <row r="72" spans="1:8" x14ac:dyDescent="0.2">
      <c r="A72" s="68" t="s">
        <v>11</v>
      </c>
      <c r="B72" s="105">
        <v>3639</v>
      </c>
      <c r="C72" s="4">
        <v>5050</v>
      </c>
      <c r="D72" s="4">
        <v>5290</v>
      </c>
      <c r="E72" s="116">
        <v>4482944.13</v>
      </c>
      <c r="F72" s="49">
        <v>0</v>
      </c>
      <c r="G72" s="4">
        <v>4482944.13</v>
      </c>
      <c r="H72" s="69">
        <v>0</v>
      </c>
    </row>
    <row r="73" spans="1:8" x14ac:dyDescent="0.2">
      <c r="A73" s="68" t="s">
        <v>476</v>
      </c>
      <c r="B73" s="105">
        <v>3639</v>
      </c>
      <c r="C73" s="49">
        <v>0</v>
      </c>
      <c r="D73" s="49">
        <v>95.3</v>
      </c>
      <c r="E73" s="115">
        <v>0</v>
      </c>
      <c r="F73" s="49">
        <v>0</v>
      </c>
      <c r="G73" s="49">
        <v>0</v>
      </c>
      <c r="H73" s="69">
        <v>0</v>
      </c>
    </row>
    <row r="74" spans="1:8" x14ac:dyDescent="0.2">
      <c r="A74" s="68" t="s">
        <v>477</v>
      </c>
      <c r="B74" s="105">
        <v>3722</v>
      </c>
      <c r="C74" s="49">
        <v>0</v>
      </c>
      <c r="D74" s="49">
        <v>700</v>
      </c>
      <c r="E74" s="116">
        <v>687820</v>
      </c>
      <c r="F74" s="49">
        <v>0</v>
      </c>
      <c r="G74" s="4">
        <v>687820</v>
      </c>
      <c r="H74" s="69">
        <v>0</v>
      </c>
    </row>
    <row r="75" spans="1:8" x14ac:dyDescent="0.2">
      <c r="A75" s="68" t="s">
        <v>478</v>
      </c>
      <c r="B75" s="105">
        <v>3725</v>
      </c>
      <c r="C75" s="49">
        <v>0</v>
      </c>
      <c r="D75" s="49">
        <v>237</v>
      </c>
      <c r="E75" s="116">
        <v>221340</v>
      </c>
      <c r="F75" s="49">
        <v>0</v>
      </c>
      <c r="G75" s="4">
        <v>221340</v>
      </c>
      <c r="H75" s="69">
        <v>0</v>
      </c>
    </row>
    <row r="76" spans="1:8" x14ac:dyDescent="0.2">
      <c r="A76" s="68" t="s">
        <v>479</v>
      </c>
      <c r="B76" s="105">
        <v>3745</v>
      </c>
      <c r="C76" s="49">
        <v>0</v>
      </c>
      <c r="D76" s="49">
        <v>248</v>
      </c>
      <c r="E76" s="116">
        <v>277984</v>
      </c>
      <c r="F76" s="49">
        <v>0</v>
      </c>
      <c r="G76" s="4">
        <v>277984</v>
      </c>
      <c r="H76" s="69">
        <v>0</v>
      </c>
    </row>
    <row r="77" spans="1:8" x14ac:dyDescent="0.2">
      <c r="A77" s="68" t="s">
        <v>480</v>
      </c>
      <c r="B77" s="105">
        <v>3745</v>
      </c>
      <c r="C77" s="49">
        <v>0</v>
      </c>
      <c r="D77" s="49">
        <v>0</v>
      </c>
      <c r="E77" s="116">
        <v>73189</v>
      </c>
      <c r="F77" s="49">
        <v>0</v>
      </c>
      <c r="G77" s="4">
        <v>73189</v>
      </c>
      <c r="H77" s="69">
        <v>0</v>
      </c>
    </row>
    <row r="78" spans="1:8" x14ac:dyDescent="0.2">
      <c r="A78" s="68" t="s">
        <v>481</v>
      </c>
      <c r="B78" s="105">
        <v>4356</v>
      </c>
      <c r="C78" s="4">
        <v>2000</v>
      </c>
      <c r="D78" s="4">
        <v>2000</v>
      </c>
      <c r="E78" s="116">
        <v>2000000</v>
      </c>
      <c r="F78" s="49">
        <v>0</v>
      </c>
      <c r="G78" s="4">
        <v>2000000</v>
      </c>
      <c r="H78" s="69">
        <v>0</v>
      </c>
    </row>
    <row r="79" spans="1:8" x14ac:dyDescent="0.2">
      <c r="A79" s="68" t="s">
        <v>482</v>
      </c>
      <c r="B79" s="105">
        <v>5311</v>
      </c>
      <c r="C79" s="49">
        <v>150</v>
      </c>
      <c r="D79" s="49">
        <v>0</v>
      </c>
      <c r="E79" s="115">
        <v>0</v>
      </c>
      <c r="F79" s="49">
        <v>0</v>
      </c>
      <c r="G79" s="49">
        <v>0</v>
      </c>
      <c r="H79" s="69">
        <v>0</v>
      </c>
    </row>
    <row r="80" spans="1:8" x14ac:dyDescent="0.2">
      <c r="A80" s="68" t="s">
        <v>286</v>
      </c>
      <c r="B80" s="105">
        <v>5399</v>
      </c>
      <c r="C80" s="49">
        <v>0</v>
      </c>
      <c r="D80" s="49">
        <v>500</v>
      </c>
      <c r="E80" s="116">
        <v>474572</v>
      </c>
      <c r="F80" s="4">
        <v>350000</v>
      </c>
      <c r="G80" s="4">
        <v>124572</v>
      </c>
      <c r="H80" s="69">
        <v>0</v>
      </c>
    </row>
    <row r="81" spans="1:8" x14ac:dyDescent="0.2">
      <c r="A81" s="68" t="s">
        <v>483</v>
      </c>
      <c r="B81" s="105">
        <v>5512</v>
      </c>
      <c r="C81" s="49">
        <v>0</v>
      </c>
      <c r="D81" s="49">
        <v>0</v>
      </c>
      <c r="E81" s="116">
        <v>47481</v>
      </c>
      <c r="F81" s="49">
        <v>0</v>
      </c>
      <c r="G81" s="4">
        <v>47481</v>
      </c>
      <c r="H81" s="69">
        <v>0</v>
      </c>
    </row>
    <row r="82" spans="1:8" x14ac:dyDescent="0.2">
      <c r="A82" s="68" t="s">
        <v>484</v>
      </c>
      <c r="B82" s="105">
        <v>6171</v>
      </c>
      <c r="C82" s="4">
        <v>8281</v>
      </c>
      <c r="D82" s="4">
        <v>8631</v>
      </c>
      <c r="E82" s="116">
        <v>8345783.3899999997</v>
      </c>
      <c r="F82" s="49">
        <v>0</v>
      </c>
      <c r="G82" s="4">
        <v>8345783.3899999997</v>
      </c>
      <c r="H82" s="69">
        <v>0</v>
      </c>
    </row>
    <row r="83" spans="1:8" x14ac:dyDescent="0.2">
      <c r="A83" s="68" t="s">
        <v>485</v>
      </c>
      <c r="B83" s="105">
        <v>6171</v>
      </c>
      <c r="C83" s="49">
        <v>470</v>
      </c>
      <c r="D83" s="4">
        <v>1759.3</v>
      </c>
      <c r="E83" s="116">
        <v>1888380.36</v>
      </c>
      <c r="F83" s="49">
        <v>0</v>
      </c>
      <c r="G83" s="4">
        <v>1888380.36</v>
      </c>
      <c r="H83" s="69">
        <v>0</v>
      </c>
    </row>
    <row r="84" spans="1:8" x14ac:dyDescent="0.2">
      <c r="A84" s="68"/>
      <c r="B84" s="105"/>
      <c r="C84" s="49"/>
      <c r="D84" s="49"/>
      <c r="E84" s="115"/>
      <c r="F84" s="49"/>
      <c r="G84" s="49"/>
      <c r="H84" s="69"/>
    </row>
    <row r="85" spans="1:8" ht="13.5" thickBot="1" x14ac:dyDescent="0.25">
      <c r="A85" s="51"/>
      <c r="B85" s="108"/>
      <c r="C85" s="52"/>
      <c r="D85" s="52"/>
      <c r="E85" s="211"/>
      <c r="F85" s="52"/>
      <c r="G85" s="52"/>
      <c r="H85" s="53"/>
    </row>
    <row r="86" spans="1:8" ht="13.5" thickBot="1" x14ac:dyDescent="0.25">
      <c r="A86" s="202" t="s">
        <v>486</v>
      </c>
      <c r="B86" s="203"/>
      <c r="C86" s="118">
        <v>31331</v>
      </c>
      <c r="D86" s="118">
        <v>78553.100000000006</v>
      </c>
      <c r="E86" s="118">
        <v>65158751.5</v>
      </c>
      <c r="F86" s="118">
        <v>2745750.8</v>
      </c>
      <c r="G86" s="118">
        <v>62413000.700000003</v>
      </c>
      <c r="H86" s="204">
        <v>0</v>
      </c>
    </row>
    <row r="90" spans="1:8" ht="13.5" thickBot="1" x14ac:dyDescent="0.25"/>
    <row r="91" spans="1:8" ht="13.5" thickBot="1" x14ac:dyDescent="0.25">
      <c r="A91" s="61" t="s">
        <v>299</v>
      </c>
      <c r="B91" s="107" t="s">
        <v>396</v>
      </c>
      <c r="C91" s="62" t="s">
        <v>397</v>
      </c>
      <c r="D91" s="62" t="s">
        <v>398</v>
      </c>
      <c r="E91" s="119" t="s">
        <v>399</v>
      </c>
      <c r="F91" s="62" t="s">
        <v>5</v>
      </c>
      <c r="G91" s="62" t="s">
        <v>400</v>
      </c>
      <c r="H91" s="64" t="s">
        <v>7</v>
      </c>
    </row>
    <row r="92" spans="1:8" x14ac:dyDescent="0.2">
      <c r="A92" s="81" t="s">
        <v>487</v>
      </c>
      <c r="B92" s="109">
        <v>1014</v>
      </c>
      <c r="C92" s="78">
        <v>0</v>
      </c>
      <c r="D92" s="78">
        <v>0</v>
      </c>
      <c r="E92" s="131">
        <v>10419</v>
      </c>
      <c r="F92" s="78">
        <v>0</v>
      </c>
      <c r="G92" s="41">
        <v>10419</v>
      </c>
      <c r="H92" s="79">
        <v>0</v>
      </c>
    </row>
    <row r="93" spans="1:8" x14ac:dyDescent="0.2">
      <c r="A93" s="68" t="s">
        <v>402</v>
      </c>
      <c r="B93" s="105">
        <v>2212</v>
      </c>
      <c r="C93" s="4">
        <v>2451.5</v>
      </c>
      <c r="D93" s="4">
        <v>16999.5</v>
      </c>
      <c r="E93" s="116">
        <v>16404550.75</v>
      </c>
      <c r="F93" s="4">
        <v>200000</v>
      </c>
      <c r="G93" s="4">
        <v>16204550.75</v>
      </c>
      <c r="H93" s="69">
        <v>0</v>
      </c>
    </row>
    <row r="94" spans="1:8" x14ac:dyDescent="0.2">
      <c r="A94" s="68" t="s">
        <v>488</v>
      </c>
      <c r="B94" s="105">
        <v>2219</v>
      </c>
      <c r="C94" s="49">
        <v>0</v>
      </c>
      <c r="D94" s="49">
        <v>234</v>
      </c>
      <c r="E94" s="115">
        <v>0</v>
      </c>
      <c r="F94" s="49">
        <v>0</v>
      </c>
      <c r="G94" s="49">
        <v>0</v>
      </c>
      <c r="H94" s="69">
        <v>0</v>
      </c>
    </row>
    <row r="95" spans="1:8" x14ac:dyDescent="0.2">
      <c r="A95" s="68" t="s">
        <v>320</v>
      </c>
      <c r="B95" s="105">
        <v>2229</v>
      </c>
      <c r="C95" s="49">
        <v>400</v>
      </c>
      <c r="D95" s="49">
        <v>400</v>
      </c>
      <c r="E95" s="116">
        <v>162262.9</v>
      </c>
      <c r="F95" s="49">
        <v>0</v>
      </c>
      <c r="G95" s="4">
        <v>162262.9</v>
      </c>
      <c r="H95" s="69">
        <v>0</v>
      </c>
    </row>
    <row r="96" spans="1:8" x14ac:dyDescent="0.2">
      <c r="A96" s="68" t="s">
        <v>404</v>
      </c>
      <c r="B96" s="105">
        <v>2321</v>
      </c>
      <c r="C96" s="49">
        <v>0</v>
      </c>
      <c r="D96" s="49">
        <v>160</v>
      </c>
      <c r="E96" s="115">
        <v>0</v>
      </c>
      <c r="F96" s="49">
        <v>0</v>
      </c>
      <c r="G96" s="49">
        <v>0</v>
      </c>
      <c r="H96" s="69">
        <v>0</v>
      </c>
    </row>
    <row r="97" spans="1:8" x14ac:dyDescent="0.2">
      <c r="A97" s="68" t="s">
        <v>489</v>
      </c>
      <c r="B97" s="105">
        <v>2333</v>
      </c>
      <c r="C97" s="49">
        <v>0</v>
      </c>
      <c r="D97" s="49">
        <v>46</v>
      </c>
      <c r="E97" s="116">
        <v>45357</v>
      </c>
      <c r="F97" s="49">
        <v>0</v>
      </c>
      <c r="G97" s="4">
        <v>45357</v>
      </c>
      <c r="H97" s="69">
        <v>0</v>
      </c>
    </row>
    <row r="98" spans="1:8" x14ac:dyDescent="0.2">
      <c r="A98" s="68" t="s">
        <v>490</v>
      </c>
      <c r="B98" s="105">
        <v>2341</v>
      </c>
      <c r="C98" s="49">
        <v>0</v>
      </c>
      <c r="D98" s="49">
        <v>101</v>
      </c>
      <c r="E98" s="116">
        <v>100711</v>
      </c>
      <c r="F98" s="49">
        <v>0</v>
      </c>
      <c r="G98" s="4">
        <v>100711</v>
      </c>
      <c r="H98" s="69">
        <v>0</v>
      </c>
    </row>
    <row r="99" spans="1:8" x14ac:dyDescent="0.2">
      <c r="A99" s="68" t="s">
        <v>301</v>
      </c>
      <c r="B99" s="105">
        <v>3111</v>
      </c>
      <c r="C99" s="4">
        <v>2070</v>
      </c>
      <c r="D99" s="4">
        <v>2653</v>
      </c>
      <c r="E99" s="116">
        <v>2021898.87</v>
      </c>
      <c r="F99" s="49">
        <v>0</v>
      </c>
      <c r="G99" s="4">
        <v>2021898.87</v>
      </c>
      <c r="H99" s="69">
        <v>0</v>
      </c>
    </row>
    <row r="100" spans="1:8" x14ac:dyDescent="0.2">
      <c r="A100" s="68" t="s">
        <v>302</v>
      </c>
      <c r="B100" s="105">
        <v>3113</v>
      </c>
      <c r="C100" s="4">
        <v>1776</v>
      </c>
      <c r="D100" s="4">
        <v>4926</v>
      </c>
      <c r="E100" s="116">
        <v>4449992</v>
      </c>
      <c r="F100" s="49">
        <v>0</v>
      </c>
      <c r="G100" s="4">
        <v>4449992</v>
      </c>
      <c r="H100" s="69">
        <v>0</v>
      </c>
    </row>
    <row r="101" spans="1:8" x14ac:dyDescent="0.2">
      <c r="A101" s="68" t="s">
        <v>406</v>
      </c>
      <c r="B101" s="105">
        <v>3141</v>
      </c>
      <c r="C101" s="49">
        <v>0</v>
      </c>
      <c r="D101" s="4">
        <v>1600</v>
      </c>
      <c r="E101" s="116">
        <v>1754467.8</v>
      </c>
      <c r="F101" s="4">
        <v>1500000</v>
      </c>
      <c r="G101" s="4">
        <v>254467.8</v>
      </c>
      <c r="H101" s="69">
        <v>0</v>
      </c>
    </row>
    <row r="102" spans="1:8" x14ac:dyDescent="0.2">
      <c r="A102" s="68" t="s">
        <v>491</v>
      </c>
      <c r="B102" s="105">
        <v>3314</v>
      </c>
      <c r="C102" s="49">
        <v>180</v>
      </c>
      <c r="D102" s="49">
        <v>231</v>
      </c>
      <c r="E102" s="116">
        <v>217331.5</v>
      </c>
      <c r="F102" s="49">
        <v>0</v>
      </c>
      <c r="G102" s="4">
        <v>217331.5</v>
      </c>
      <c r="H102" s="69">
        <v>0</v>
      </c>
    </row>
    <row r="103" spans="1:8" x14ac:dyDescent="0.2">
      <c r="A103" s="68" t="s">
        <v>407</v>
      </c>
      <c r="B103" s="105">
        <v>3322</v>
      </c>
      <c r="C103" s="49">
        <v>454.4</v>
      </c>
      <c r="D103" s="49">
        <v>870.9</v>
      </c>
      <c r="E103" s="116">
        <v>792197.63</v>
      </c>
      <c r="F103" s="4">
        <v>383526.67</v>
      </c>
      <c r="G103" s="4">
        <v>408670.96</v>
      </c>
      <c r="H103" s="69">
        <v>0</v>
      </c>
    </row>
    <row r="104" spans="1:8" x14ac:dyDescent="0.2">
      <c r="A104" s="68" t="s">
        <v>492</v>
      </c>
      <c r="B104" s="105">
        <v>3326</v>
      </c>
      <c r="C104" s="49">
        <v>50</v>
      </c>
      <c r="D104" s="49">
        <v>78</v>
      </c>
      <c r="E104" s="116">
        <v>73721</v>
      </c>
      <c r="F104" s="49">
        <v>0</v>
      </c>
      <c r="G104" s="4">
        <v>73721</v>
      </c>
      <c r="H104" s="69">
        <v>0</v>
      </c>
    </row>
    <row r="105" spans="1:8" x14ac:dyDescent="0.2">
      <c r="A105" s="68" t="s">
        <v>408</v>
      </c>
      <c r="B105" s="105">
        <v>3341</v>
      </c>
      <c r="C105" s="49">
        <v>50</v>
      </c>
      <c r="D105" s="49">
        <v>90</v>
      </c>
      <c r="E105" s="116">
        <v>28764</v>
      </c>
      <c r="F105" s="49">
        <v>0</v>
      </c>
      <c r="G105" s="4">
        <v>28764</v>
      </c>
      <c r="H105" s="69">
        <v>0</v>
      </c>
    </row>
    <row r="106" spans="1:8" x14ac:dyDescent="0.2">
      <c r="A106" s="68" t="s">
        <v>409</v>
      </c>
      <c r="B106" s="105">
        <v>3392</v>
      </c>
      <c r="C106" s="49">
        <v>0</v>
      </c>
      <c r="D106" s="49">
        <v>90</v>
      </c>
      <c r="E106" s="116">
        <v>103137.1</v>
      </c>
      <c r="F106" s="49">
        <v>0</v>
      </c>
      <c r="G106" s="4">
        <v>103137.1</v>
      </c>
      <c r="H106" s="69">
        <v>0</v>
      </c>
    </row>
    <row r="107" spans="1:8" x14ac:dyDescent="0.2">
      <c r="A107" s="68" t="s">
        <v>410</v>
      </c>
      <c r="B107" s="105">
        <v>3412</v>
      </c>
      <c r="C107" s="4">
        <v>1012</v>
      </c>
      <c r="D107" s="49">
        <v>963</v>
      </c>
      <c r="E107" s="116">
        <v>958775.27</v>
      </c>
      <c r="F107" s="49">
        <v>0</v>
      </c>
      <c r="G107" s="4">
        <v>958775.27</v>
      </c>
      <c r="H107" s="69">
        <v>0</v>
      </c>
    </row>
    <row r="108" spans="1:8" x14ac:dyDescent="0.2">
      <c r="A108" s="68" t="s">
        <v>411</v>
      </c>
      <c r="B108" s="105">
        <v>3429</v>
      </c>
      <c r="C108" s="49">
        <v>357</v>
      </c>
      <c r="D108" s="49">
        <v>291</v>
      </c>
      <c r="E108" s="116">
        <v>279698.78999999998</v>
      </c>
      <c r="F108" s="49">
        <v>0</v>
      </c>
      <c r="G108" s="4">
        <v>279698.78999999998</v>
      </c>
      <c r="H108" s="69">
        <v>0</v>
      </c>
    </row>
    <row r="109" spans="1:8" x14ac:dyDescent="0.2">
      <c r="A109" s="68" t="s">
        <v>412</v>
      </c>
      <c r="B109" s="105">
        <v>3631</v>
      </c>
      <c r="C109" s="49">
        <v>643</v>
      </c>
      <c r="D109" s="49">
        <v>718.5</v>
      </c>
      <c r="E109" s="116">
        <v>718232.47</v>
      </c>
      <c r="F109" s="49">
        <v>0</v>
      </c>
      <c r="G109" s="4">
        <v>718232.47</v>
      </c>
      <c r="H109" s="69">
        <v>0</v>
      </c>
    </row>
    <row r="110" spans="1:8" x14ac:dyDescent="0.2">
      <c r="A110" s="68" t="s">
        <v>413</v>
      </c>
      <c r="B110" s="105">
        <v>3632</v>
      </c>
      <c r="C110" s="4">
        <v>1190</v>
      </c>
      <c r="D110" s="4">
        <v>1882</v>
      </c>
      <c r="E110" s="116">
        <v>1420366.77</v>
      </c>
      <c r="F110" s="49">
        <v>0</v>
      </c>
      <c r="G110" s="4">
        <v>1420366.77</v>
      </c>
      <c r="H110" s="69">
        <v>0</v>
      </c>
    </row>
    <row r="111" spans="1:8" x14ac:dyDescent="0.2">
      <c r="A111" s="68" t="s">
        <v>414</v>
      </c>
      <c r="B111" s="105">
        <v>3639</v>
      </c>
      <c r="C111" s="49">
        <v>138</v>
      </c>
      <c r="D111" s="49">
        <v>173</v>
      </c>
      <c r="E111" s="116">
        <v>102246.87</v>
      </c>
      <c r="F111" s="49">
        <v>0</v>
      </c>
      <c r="G111" s="4">
        <v>102246.87</v>
      </c>
      <c r="H111" s="69">
        <v>0</v>
      </c>
    </row>
    <row r="112" spans="1:8" x14ac:dyDescent="0.2">
      <c r="A112" s="68" t="s">
        <v>415</v>
      </c>
      <c r="B112" s="105">
        <v>3725</v>
      </c>
      <c r="C112" s="49">
        <v>0</v>
      </c>
      <c r="D112" s="49">
        <v>0</v>
      </c>
      <c r="E112" s="116">
        <v>604523</v>
      </c>
      <c r="F112" s="49">
        <v>0</v>
      </c>
      <c r="G112" s="4">
        <v>604523</v>
      </c>
      <c r="H112" s="69">
        <v>0</v>
      </c>
    </row>
    <row r="113" spans="1:8" x14ac:dyDescent="0.2">
      <c r="A113" s="68" t="s">
        <v>416</v>
      </c>
      <c r="B113" s="105">
        <v>3745</v>
      </c>
      <c r="C113" s="4">
        <v>4435.5</v>
      </c>
      <c r="D113" s="4">
        <v>5548</v>
      </c>
      <c r="E113" s="116">
        <v>3197124.89</v>
      </c>
      <c r="F113" s="49">
        <v>0</v>
      </c>
      <c r="G113" s="4">
        <v>3197124.89</v>
      </c>
      <c r="H113" s="69">
        <v>0</v>
      </c>
    </row>
    <row r="114" spans="1:8" x14ac:dyDescent="0.2">
      <c r="A114" s="68" t="s">
        <v>417</v>
      </c>
      <c r="B114" s="105">
        <v>5311</v>
      </c>
      <c r="C114" s="49">
        <v>10</v>
      </c>
      <c r="D114" s="49">
        <v>10</v>
      </c>
      <c r="E114" s="116">
        <v>29007</v>
      </c>
      <c r="F114" s="49">
        <v>0</v>
      </c>
      <c r="G114" s="4">
        <v>29007</v>
      </c>
      <c r="H114" s="69">
        <v>0</v>
      </c>
    </row>
    <row r="115" spans="1:8" x14ac:dyDescent="0.2">
      <c r="A115" s="68" t="s">
        <v>418</v>
      </c>
      <c r="B115" s="105">
        <v>5512</v>
      </c>
      <c r="C115" s="49">
        <v>250</v>
      </c>
      <c r="D115" s="49">
        <v>520</v>
      </c>
      <c r="E115" s="116">
        <v>637220.1</v>
      </c>
      <c r="F115" s="49">
        <v>0</v>
      </c>
      <c r="G115" s="4">
        <v>637220.1</v>
      </c>
      <c r="H115" s="69">
        <v>0</v>
      </c>
    </row>
    <row r="116" spans="1:8" x14ac:dyDescent="0.2">
      <c r="A116" s="68" t="s">
        <v>419</v>
      </c>
      <c r="B116" s="105">
        <v>6171</v>
      </c>
      <c r="C116" s="49">
        <v>400</v>
      </c>
      <c r="D116" s="49">
        <v>554</v>
      </c>
      <c r="E116" s="116">
        <v>646212.92000000004</v>
      </c>
      <c r="F116" s="49">
        <v>0</v>
      </c>
      <c r="G116" s="4">
        <v>646212.92000000004</v>
      </c>
      <c r="H116" s="69">
        <v>0</v>
      </c>
    </row>
    <row r="117" spans="1:8" ht="13.5" thickBot="1" x14ac:dyDescent="0.25">
      <c r="A117" s="51"/>
      <c r="B117" s="108"/>
      <c r="C117" s="52"/>
      <c r="D117" s="52"/>
      <c r="E117" s="211"/>
      <c r="F117" s="52"/>
      <c r="G117" s="52"/>
      <c r="H117" s="53"/>
    </row>
    <row r="118" spans="1:8" ht="13.5" thickBot="1" x14ac:dyDescent="0.25">
      <c r="A118" s="202" t="s">
        <v>493</v>
      </c>
      <c r="B118" s="203"/>
      <c r="C118" s="118">
        <v>15867.4</v>
      </c>
      <c r="D118" s="118">
        <v>39138.9</v>
      </c>
      <c r="E118" s="118">
        <v>34758218.630000003</v>
      </c>
      <c r="F118" s="118">
        <v>2083526.67</v>
      </c>
      <c r="G118" s="118">
        <v>32674691.960000001</v>
      </c>
      <c r="H118" s="204"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topLeftCell="A103" zoomScaleNormal="100" workbookViewId="0">
      <selection activeCell="J56" sqref="J56"/>
    </sheetView>
  </sheetViews>
  <sheetFormatPr defaultRowHeight="12.75" x14ac:dyDescent="0.2"/>
  <cols>
    <col min="1" max="1" width="40" customWidth="1"/>
    <col min="2" max="8" width="12.7109375" customWidth="1"/>
  </cols>
  <sheetData>
    <row r="1" spans="1:8" x14ac:dyDescent="0.2">
      <c r="A1" s="48" t="s">
        <v>743</v>
      </c>
    </row>
    <row r="2" spans="1:8" ht="13.5" thickBot="1" x14ac:dyDescent="0.25"/>
    <row r="3" spans="1:8" x14ac:dyDescent="0.2">
      <c r="A3" s="54" t="s">
        <v>0</v>
      </c>
      <c r="B3" s="55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 x14ac:dyDescent="0.25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 x14ac:dyDescent="0.25">
      <c r="A5" s="121" t="s">
        <v>495</v>
      </c>
      <c r="B5" s="78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x14ac:dyDescent="0.2">
      <c r="A6" s="68"/>
      <c r="B6" s="49"/>
      <c r="C6" s="49"/>
      <c r="D6" s="49"/>
      <c r="E6" s="115"/>
      <c r="F6" s="49"/>
      <c r="G6" s="49"/>
      <c r="H6" s="69"/>
    </row>
    <row r="7" spans="1:8" x14ac:dyDescent="0.2">
      <c r="A7" s="68" t="s">
        <v>496</v>
      </c>
      <c r="B7" s="49">
        <v>2212</v>
      </c>
      <c r="C7" s="49">
        <v>0</v>
      </c>
      <c r="D7" s="49">
        <v>20</v>
      </c>
      <c r="E7" s="116">
        <v>19366</v>
      </c>
      <c r="F7" s="49">
        <v>0</v>
      </c>
      <c r="G7" s="4">
        <v>19366</v>
      </c>
      <c r="H7" s="69">
        <v>0</v>
      </c>
    </row>
    <row r="8" spans="1:8" x14ac:dyDescent="0.2">
      <c r="A8" s="68" t="s">
        <v>497</v>
      </c>
      <c r="B8" s="49">
        <v>2212</v>
      </c>
      <c r="C8" s="49">
        <v>0</v>
      </c>
      <c r="D8" s="4">
        <v>5770</v>
      </c>
      <c r="E8" s="115">
        <v>0</v>
      </c>
      <c r="F8" s="49">
        <v>0</v>
      </c>
      <c r="G8" s="49">
        <v>0</v>
      </c>
      <c r="H8" s="69">
        <v>0</v>
      </c>
    </row>
    <row r="9" spans="1:8" x14ac:dyDescent="0.2">
      <c r="A9" s="68" t="s">
        <v>498</v>
      </c>
      <c r="B9" s="49">
        <v>2212</v>
      </c>
      <c r="C9" s="49">
        <v>300</v>
      </c>
      <c r="D9" s="49">
        <v>300</v>
      </c>
      <c r="E9" s="116">
        <v>300000</v>
      </c>
      <c r="F9" s="49">
        <v>0</v>
      </c>
      <c r="G9" s="4">
        <v>300000</v>
      </c>
      <c r="H9" s="69">
        <v>0</v>
      </c>
    </row>
    <row r="10" spans="1:8" x14ac:dyDescent="0.2">
      <c r="A10" s="68" t="s">
        <v>499</v>
      </c>
      <c r="B10" s="49">
        <v>2212</v>
      </c>
      <c r="C10" s="49">
        <v>0</v>
      </c>
      <c r="D10" s="49">
        <v>137</v>
      </c>
      <c r="E10" s="116">
        <v>96229</v>
      </c>
      <c r="F10" s="49">
        <v>0</v>
      </c>
      <c r="G10" s="4">
        <v>96229</v>
      </c>
      <c r="H10" s="69">
        <v>0</v>
      </c>
    </row>
    <row r="11" spans="1:8" x14ac:dyDescent="0.2">
      <c r="A11" s="68" t="s">
        <v>500</v>
      </c>
      <c r="B11" s="49">
        <v>2212</v>
      </c>
      <c r="C11" s="49">
        <v>0</v>
      </c>
      <c r="D11" s="4">
        <v>1179</v>
      </c>
      <c r="E11" s="116">
        <v>1136880</v>
      </c>
      <c r="F11" s="4">
        <v>460000</v>
      </c>
      <c r="G11" s="4">
        <v>676880</v>
      </c>
      <c r="H11" s="69">
        <v>0</v>
      </c>
    </row>
    <row r="12" spans="1:8" x14ac:dyDescent="0.2">
      <c r="A12" s="68" t="s">
        <v>317</v>
      </c>
      <c r="B12" s="49">
        <v>2212</v>
      </c>
      <c r="C12" s="49">
        <v>0</v>
      </c>
      <c r="D12" s="49">
        <v>579</v>
      </c>
      <c r="E12" s="116">
        <v>538338</v>
      </c>
      <c r="F12" s="49">
        <v>0</v>
      </c>
      <c r="G12" s="4">
        <v>538338</v>
      </c>
      <c r="H12" s="69">
        <v>0</v>
      </c>
    </row>
    <row r="13" spans="1:8" x14ac:dyDescent="0.2">
      <c r="A13" s="68" t="s">
        <v>501</v>
      </c>
      <c r="B13" s="49">
        <v>2212</v>
      </c>
      <c r="C13" s="49">
        <v>0</v>
      </c>
      <c r="D13" s="4">
        <v>3355</v>
      </c>
      <c r="E13" s="116">
        <v>3132646.73</v>
      </c>
      <c r="F13" s="49">
        <v>0</v>
      </c>
      <c r="G13" s="4">
        <v>3132646.73</v>
      </c>
      <c r="H13" s="69">
        <v>0</v>
      </c>
    </row>
    <row r="14" spans="1:8" x14ac:dyDescent="0.2">
      <c r="A14" s="68" t="s">
        <v>502</v>
      </c>
      <c r="B14" s="49">
        <v>2212</v>
      </c>
      <c r="C14" s="49">
        <v>0</v>
      </c>
      <c r="D14" s="49">
        <v>132</v>
      </c>
      <c r="E14" s="116">
        <v>77178</v>
      </c>
      <c r="F14" s="49">
        <v>0</v>
      </c>
      <c r="G14" s="4">
        <v>77178</v>
      </c>
      <c r="H14" s="69">
        <v>0</v>
      </c>
    </row>
    <row r="15" spans="1:8" x14ac:dyDescent="0.2">
      <c r="A15" s="68" t="s">
        <v>428</v>
      </c>
      <c r="B15" s="49">
        <v>2212</v>
      </c>
      <c r="C15" s="49">
        <v>0</v>
      </c>
      <c r="D15" s="49">
        <v>0</v>
      </c>
      <c r="E15" s="116">
        <v>6648</v>
      </c>
      <c r="F15" s="49">
        <v>0</v>
      </c>
      <c r="G15" s="4">
        <v>6648</v>
      </c>
      <c r="H15" s="69">
        <v>0</v>
      </c>
    </row>
    <row r="16" spans="1:8" x14ac:dyDescent="0.2">
      <c r="A16" s="68" t="s">
        <v>429</v>
      </c>
      <c r="B16" s="49">
        <v>2212</v>
      </c>
      <c r="C16" s="49">
        <v>0</v>
      </c>
      <c r="D16" s="49">
        <v>0</v>
      </c>
      <c r="E16" s="116">
        <v>1835603</v>
      </c>
      <c r="F16" s="49">
        <v>0</v>
      </c>
      <c r="G16" s="4">
        <v>1835603</v>
      </c>
      <c r="H16" s="69">
        <v>0</v>
      </c>
    </row>
    <row r="17" spans="1:8" x14ac:dyDescent="0.2">
      <c r="A17" s="68" t="s">
        <v>503</v>
      </c>
      <c r="B17" s="49">
        <v>2212</v>
      </c>
      <c r="C17" s="49">
        <v>0</v>
      </c>
      <c r="D17" s="49">
        <v>21</v>
      </c>
      <c r="E17" s="116">
        <v>29400</v>
      </c>
      <c r="F17" s="49">
        <v>0</v>
      </c>
      <c r="G17" s="4">
        <v>29400</v>
      </c>
      <c r="H17" s="69">
        <v>0</v>
      </c>
    </row>
    <row r="18" spans="1:8" x14ac:dyDescent="0.2">
      <c r="A18" s="68" t="s">
        <v>504</v>
      </c>
      <c r="B18" s="49">
        <v>2212</v>
      </c>
      <c r="C18" s="49">
        <v>0</v>
      </c>
      <c r="D18" s="49">
        <v>104.4</v>
      </c>
      <c r="E18" s="116">
        <v>104400</v>
      </c>
      <c r="F18" s="49">
        <v>0</v>
      </c>
      <c r="G18" s="4">
        <v>104400</v>
      </c>
      <c r="H18" s="69">
        <v>0</v>
      </c>
    </row>
    <row r="19" spans="1:8" x14ac:dyDescent="0.2">
      <c r="A19" s="68" t="s">
        <v>505</v>
      </c>
      <c r="B19" s="49">
        <v>2212</v>
      </c>
      <c r="C19" s="49">
        <v>0</v>
      </c>
      <c r="D19" s="49">
        <v>104.4</v>
      </c>
      <c r="E19" s="116">
        <v>104400</v>
      </c>
      <c r="F19" s="49">
        <v>0</v>
      </c>
      <c r="G19" s="4">
        <v>104400</v>
      </c>
      <c r="H19" s="69">
        <v>0</v>
      </c>
    </row>
    <row r="20" spans="1:8" x14ac:dyDescent="0.2">
      <c r="A20" s="68" t="s">
        <v>506</v>
      </c>
      <c r="B20" s="49">
        <v>2212</v>
      </c>
      <c r="C20" s="49">
        <v>0</v>
      </c>
      <c r="D20" s="49">
        <v>215</v>
      </c>
      <c r="E20" s="116">
        <v>214800</v>
      </c>
      <c r="F20" s="49">
        <v>0</v>
      </c>
      <c r="G20" s="4">
        <v>214800</v>
      </c>
      <c r="H20" s="69">
        <v>0</v>
      </c>
    </row>
    <row r="21" spans="1:8" x14ac:dyDescent="0.2">
      <c r="A21" s="68" t="s">
        <v>507</v>
      </c>
      <c r="B21" s="49">
        <v>2212</v>
      </c>
      <c r="C21" s="49">
        <v>0</v>
      </c>
      <c r="D21" s="49">
        <v>100.8</v>
      </c>
      <c r="E21" s="116">
        <v>100800</v>
      </c>
      <c r="F21" s="49">
        <v>0</v>
      </c>
      <c r="G21" s="4">
        <v>100800</v>
      </c>
      <c r="H21" s="69">
        <v>0</v>
      </c>
    </row>
    <row r="22" spans="1:8" x14ac:dyDescent="0.2">
      <c r="A22" s="68" t="s">
        <v>320</v>
      </c>
      <c r="B22" s="49">
        <v>2229</v>
      </c>
      <c r="C22" s="49">
        <v>0</v>
      </c>
      <c r="D22" s="49">
        <v>0</v>
      </c>
      <c r="E22" s="116">
        <v>11171</v>
      </c>
      <c r="F22" s="49">
        <v>0</v>
      </c>
      <c r="G22" s="4">
        <v>11171</v>
      </c>
      <c r="H22" s="69">
        <v>0</v>
      </c>
    </row>
    <row r="23" spans="1:8" x14ac:dyDescent="0.2">
      <c r="A23" s="68" t="s">
        <v>322</v>
      </c>
      <c r="B23" s="49">
        <v>2310</v>
      </c>
      <c r="C23" s="49">
        <v>0</v>
      </c>
      <c r="D23" s="49">
        <v>7</v>
      </c>
      <c r="E23" s="116">
        <v>7021</v>
      </c>
      <c r="F23" s="49">
        <v>0</v>
      </c>
      <c r="G23" s="4">
        <v>7021</v>
      </c>
      <c r="H23" s="69">
        <v>0</v>
      </c>
    </row>
    <row r="24" spans="1:8" x14ac:dyDescent="0.2">
      <c r="A24" s="68" t="s">
        <v>433</v>
      </c>
      <c r="B24" s="49">
        <v>2310</v>
      </c>
      <c r="C24" s="49">
        <v>0</v>
      </c>
      <c r="D24" s="49">
        <v>18</v>
      </c>
      <c r="E24" s="116">
        <v>18000</v>
      </c>
      <c r="F24" s="49">
        <v>0</v>
      </c>
      <c r="G24" s="4">
        <v>18000</v>
      </c>
      <c r="H24" s="69">
        <v>0</v>
      </c>
    </row>
    <row r="25" spans="1:8" x14ac:dyDescent="0.2">
      <c r="A25" s="68" t="s">
        <v>508</v>
      </c>
      <c r="B25" s="49">
        <v>2310</v>
      </c>
      <c r="C25" s="49">
        <v>500</v>
      </c>
      <c r="D25" s="4">
        <v>1333</v>
      </c>
      <c r="E25" s="116">
        <v>1332783</v>
      </c>
      <c r="F25" s="49">
        <v>0</v>
      </c>
      <c r="G25" s="4">
        <v>1332783</v>
      </c>
      <c r="H25" s="69">
        <v>0</v>
      </c>
    </row>
    <row r="26" spans="1:8" x14ac:dyDescent="0.2">
      <c r="A26" s="68" t="s">
        <v>509</v>
      </c>
      <c r="B26" s="49">
        <v>2310</v>
      </c>
      <c r="C26" s="49">
        <v>840</v>
      </c>
      <c r="D26" s="49">
        <v>146</v>
      </c>
      <c r="E26" s="116">
        <v>146000</v>
      </c>
      <c r="F26" s="49">
        <v>0</v>
      </c>
      <c r="G26" s="4">
        <v>146000</v>
      </c>
      <c r="H26" s="69">
        <v>0</v>
      </c>
    </row>
    <row r="27" spans="1:8" x14ac:dyDescent="0.2">
      <c r="A27" s="68" t="s">
        <v>510</v>
      </c>
      <c r="B27" s="49">
        <v>2310</v>
      </c>
      <c r="C27" s="49">
        <v>250</v>
      </c>
      <c r="D27" s="49">
        <v>60</v>
      </c>
      <c r="E27" s="116">
        <v>60000</v>
      </c>
      <c r="F27" s="49">
        <v>0</v>
      </c>
      <c r="G27" s="4">
        <v>60000</v>
      </c>
      <c r="H27" s="69">
        <v>0</v>
      </c>
    </row>
    <row r="28" spans="1:8" x14ac:dyDescent="0.2">
      <c r="A28" s="68" t="s">
        <v>511</v>
      </c>
      <c r="B28" s="49">
        <v>2310</v>
      </c>
      <c r="C28" s="49">
        <v>0</v>
      </c>
      <c r="D28" s="49">
        <v>99</v>
      </c>
      <c r="E28" s="116">
        <v>99000</v>
      </c>
      <c r="F28" s="49">
        <v>0</v>
      </c>
      <c r="G28" s="4">
        <v>99000</v>
      </c>
      <c r="H28" s="69">
        <v>0</v>
      </c>
    </row>
    <row r="29" spans="1:8" x14ac:dyDescent="0.2">
      <c r="A29" s="68" t="s">
        <v>512</v>
      </c>
      <c r="B29" s="49">
        <v>2310</v>
      </c>
      <c r="C29" s="49">
        <v>0</v>
      </c>
      <c r="D29" s="49">
        <v>908</v>
      </c>
      <c r="E29" s="116">
        <v>908000</v>
      </c>
      <c r="F29" s="49">
        <v>0</v>
      </c>
      <c r="G29" s="4">
        <v>908000</v>
      </c>
      <c r="H29" s="69">
        <v>0</v>
      </c>
    </row>
    <row r="30" spans="1:8" x14ac:dyDescent="0.2">
      <c r="A30" s="68" t="s">
        <v>513</v>
      </c>
      <c r="B30" s="49">
        <v>2310</v>
      </c>
      <c r="C30" s="49">
        <v>0</v>
      </c>
      <c r="D30" s="49">
        <v>5</v>
      </c>
      <c r="E30" s="115">
        <v>0</v>
      </c>
      <c r="F30" s="49">
        <v>0</v>
      </c>
      <c r="G30" s="49">
        <v>0</v>
      </c>
      <c r="H30" s="69">
        <v>0</v>
      </c>
    </row>
    <row r="31" spans="1:8" x14ac:dyDescent="0.2">
      <c r="A31" s="68" t="s">
        <v>514</v>
      </c>
      <c r="B31" s="49">
        <v>2321</v>
      </c>
      <c r="C31" s="49">
        <v>0</v>
      </c>
      <c r="D31" s="4">
        <v>2424</v>
      </c>
      <c r="E31" s="115">
        <v>0</v>
      </c>
      <c r="F31" s="49">
        <v>0</v>
      </c>
      <c r="G31" s="49">
        <v>0</v>
      </c>
      <c r="H31" s="69">
        <v>0</v>
      </c>
    </row>
    <row r="32" spans="1:8" x14ac:dyDescent="0.2">
      <c r="A32" s="68" t="s">
        <v>501</v>
      </c>
      <c r="B32" s="49">
        <v>2321</v>
      </c>
      <c r="C32" s="49">
        <v>0</v>
      </c>
      <c r="D32" s="49">
        <v>550</v>
      </c>
      <c r="E32" s="116">
        <v>551025</v>
      </c>
      <c r="F32" s="49">
        <v>0</v>
      </c>
      <c r="G32" s="4">
        <v>551025</v>
      </c>
      <c r="H32" s="69">
        <v>0</v>
      </c>
    </row>
    <row r="33" spans="1:8" x14ac:dyDescent="0.2">
      <c r="A33" s="68" t="s">
        <v>515</v>
      </c>
      <c r="B33" s="49">
        <v>2321</v>
      </c>
      <c r="C33" s="4">
        <v>1000</v>
      </c>
      <c r="D33" s="4">
        <v>1466</v>
      </c>
      <c r="E33" s="116">
        <v>1465993</v>
      </c>
      <c r="F33" s="49">
        <v>0</v>
      </c>
      <c r="G33" s="4">
        <v>1465993</v>
      </c>
      <c r="H33" s="69">
        <v>0</v>
      </c>
    </row>
    <row r="34" spans="1:8" x14ac:dyDescent="0.2">
      <c r="A34" s="68" t="s">
        <v>516</v>
      </c>
      <c r="B34" s="49">
        <v>2321</v>
      </c>
      <c r="C34" s="4">
        <v>2500</v>
      </c>
      <c r="D34" s="49">
        <v>0</v>
      </c>
      <c r="E34" s="115">
        <v>0</v>
      </c>
      <c r="F34" s="49">
        <v>0</v>
      </c>
      <c r="G34" s="49">
        <v>0</v>
      </c>
      <c r="H34" s="69">
        <v>0</v>
      </c>
    </row>
    <row r="35" spans="1:8" x14ac:dyDescent="0.2">
      <c r="A35" s="68" t="s">
        <v>517</v>
      </c>
      <c r="B35" s="49">
        <v>2321</v>
      </c>
      <c r="C35" s="49">
        <v>700</v>
      </c>
      <c r="D35" s="49">
        <v>55</v>
      </c>
      <c r="E35" s="116">
        <v>55000</v>
      </c>
      <c r="F35" s="49">
        <v>0</v>
      </c>
      <c r="G35" s="4">
        <v>55000</v>
      </c>
      <c r="H35" s="69">
        <v>0</v>
      </c>
    </row>
    <row r="36" spans="1:8" x14ac:dyDescent="0.2">
      <c r="A36" s="68" t="s">
        <v>518</v>
      </c>
      <c r="B36" s="49">
        <v>2321</v>
      </c>
      <c r="C36" s="49">
        <v>70</v>
      </c>
      <c r="D36" s="49">
        <v>0</v>
      </c>
      <c r="E36" s="115">
        <v>0</v>
      </c>
      <c r="F36" s="49">
        <v>0</v>
      </c>
      <c r="G36" s="49">
        <v>0</v>
      </c>
      <c r="H36" s="69">
        <v>0</v>
      </c>
    </row>
    <row r="37" spans="1:8" x14ac:dyDescent="0.2">
      <c r="A37" s="68" t="s">
        <v>519</v>
      </c>
      <c r="B37" s="49">
        <v>2321</v>
      </c>
      <c r="C37" s="49">
        <v>0</v>
      </c>
      <c r="D37" s="49">
        <v>30</v>
      </c>
      <c r="E37" s="116">
        <v>30000</v>
      </c>
      <c r="F37" s="49">
        <v>0</v>
      </c>
      <c r="G37" s="4">
        <v>30000</v>
      </c>
      <c r="H37" s="69">
        <v>0</v>
      </c>
    </row>
    <row r="38" spans="1:8" x14ac:dyDescent="0.2">
      <c r="A38" s="68" t="s">
        <v>520</v>
      </c>
      <c r="B38" s="49">
        <v>2321</v>
      </c>
      <c r="C38" s="49">
        <v>250</v>
      </c>
      <c r="D38" s="49">
        <v>163</v>
      </c>
      <c r="E38" s="116">
        <v>163000</v>
      </c>
      <c r="F38" s="49">
        <v>0</v>
      </c>
      <c r="G38" s="4">
        <v>163000</v>
      </c>
      <c r="H38" s="69">
        <v>0</v>
      </c>
    </row>
    <row r="39" spans="1:8" x14ac:dyDescent="0.2">
      <c r="A39" s="68" t="s">
        <v>521</v>
      </c>
      <c r="B39" s="49">
        <v>2321</v>
      </c>
      <c r="C39" s="49">
        <v>0</v>
      </c>
      <c r="D39" s="4">
        <v>1248</v>
      </c>
      <c r="E39" s="116">
        <v>1248294</v>
      </c>
      <c r="F39" s="49">
        <v>0</v>
      </c>
      <c r="G39" s="4">
        <v>1248294</v>
      </c>
      <c r="H39" s="69">
        <v>0</v>
      </c>
    </row>
    <row r="40" spans="1:8" x14ac:dyDescent="0.2">
      <c r="A40" s="68" t="s">
        <v>440</v>
      </c>
      <c r="B40" s="49">
        <v>2321</v>
      </c>
      <c r="C40" s="4">
        <v>1265</v>
      </c>
      <c r="D40" s="4">
        <v>1265</v>
      </c>
      <c r="E40" s="116">
        <v>1265000</v>
      </c>
      <c r="F40" s="49">
        <v>0</v>
      </c>
      <c r="G40" s="4">
        <v>1265000</v>
      </c>
      <c r="H40" s="69">
        <v>0</v>
      </c>
    </row>
    <row r="41" spans="1:8" x14ac:dyDescent="0.2">
      <c r="A41" s="68" t="s">
        <v>522</v>
      </c>
      <c r="B41" s="49">
        <v>2321</v>
      </c>
      <c r="C41" s="49">
        <v>0</v>
      </c>
      <c r="D41" s="49">
        <v>860</v>
      </c>
      <c r="E41" s="116">
        <v>859702</v>
      </c>
      <c r="F41" s="49">
        <v>0</v>
      </c>
      <c r="G41" s="4">
        <v>859702</v>
      </c>
      <c r="H41" s="69">
        <v>0</v>
      </c>
    </row>
    <row r="42" spans="1:8" x14ac:dyDescent="0.2">
      <c r="A42" s="68" t="s">
        <v>523</v>
      </c>
      <c r="B42" s="49">
        <v>2321</v>
      </c>
      <c r="C42" s="49">
        <v>0</v>
      </c>
      <c r="D42" s="4">
        <v>2716</v>
      </c>
      <c r="E42" s="116">
        <v>2716000</v>
      </c>
      <c r="F42" s="49">
        <v>0</v>
      </c>
      <c r="G42" s="4">
        <v>2716000</v>
      </c>
      <c r="H42" s="69">
        <v>0</v>
      </c>
    </row>
    <row r="43" spans="1:8" x14ac:dyDescent="0.2">
      <c r="A43" s="68" t="s">
        <v>524</v>
      </c>
      <c r="B43" s="49">
        <v>2321</v>
      </c>
      <c r="C43" s="49">
        <v>0</v>
      </c>
      <c r="D43" s="49">
        <v>506</v>
      </c>
      <c r="E43" s="115">
        <v>0</v>
      </c>
      <c r="F43" s="49">
        <v>0</v>
      </c>
      <c r="G43" s="49">
        <v>0</v>
      </c>
      <c r="H43" s="69">
        <v>0</v>
      </c>
    </row>
    <row r="44" spans="1:8" x14ac:dyDescent="0.2">
      <c r="A44" s="68" t="s">
        <v>242</v>
      </c>
      <c r="B44" s="49">
        <v>2333</v>
      </c>
      <c r="C44" s="4">
        <v>2345</v>
      </c>
      <c r="D44" s="4">
        <v>2375</v>
      </c>
      <c r="E44" s="116">
        <v>2374000</v>
      </c>
      <c r="F44" s="49">
        <v>0</v>
      </c>
      <c r="G44" s="4">
        <v>2374000</v>
      </c>
      <c r="H44" s="69">
        <v>0</v>
      </c>
    </row>
    <row r="45" spans="1:8" x14ac:dyDescent="0.2">
      <c r="A45" s="68" t="s">
        <v>525</v>
      </c>
      <c r="B45" s="49">
        <v>3111</v>
      </c>
      <c r="C45" s="49">
        <v>0</v>
      </c>
      <c r="D45" s="49">
        <v>84</v>
      </c>
      <c r="E45" s="116">
        <v>11900</v>
      </c>
      <c r="F45" s="49">
        <v>0</v>
      </c>
      <c r="G45" s="4">
        <v>11900</v>
      </c>
      <c r="H45" s="69">
        <v>0</v>
      </c>
    </row>
    <row r="46" spans="1:8" x14ac:dyDescent="0.2">
      <c r="A46" s="68" t="s">
        <v>526</v>
      </c>
      <c r="B46" s="49">
        <v>3111</v>
      </c>
      <c r="C46" s="49">
        <v>0</v>
      </c>
      <c r="D46" s="49">
        <v>84</v>
      </c>
      <c r="E46" s="116">
        <v>11900</v>
      </c>
      <c r="F46" s="49">
        <v>0</v>
      </c>
      <c r="G46" s="4">
        <v>11900</v>
      </c>
      <c r="H46" s="69">
        <v>0</v>
      </c>
    </row>
    <row r="47" spans="1:8" x14ac:dyDescent="0.2">
      <c r="A47" s="68" t="s">
        <v>527</v>
      </c>
      <c r="B47" s="49">
        <v>3111</v>
      </c>
      <c r="C47" s="49">
        <v>0</v>
      </c>
      <c r="D47" s="49">
        <v>84</v>
      </c>
      <c r="E47" s="116">
        <v>11900</v>
      </c>
      <c r="F47" s="49">
        <v>0</v>
      </c>
      <c r="G47" s="4">
        <v>11900</v>
      </c>
      <c r="H47" s="69">
        <v>0</v>
      </c>
    </row>
    <row r="48" spans="1:8" x14ac:dyDescent="0.2">
      <c r="A48" s="68" t="s">
        <v>528</v>
      </c>
      <c r="B48" s="49">
        <v>3111</v>
      </c>
      <c r="C48" s="49">
        <v>0</v>
      </c>
      <c r="D48" s="49">
        <v>0</v>
      </c>
      <c r="E48" s="116">
        <v>7776</v>
      </c>
      <c r="F48" s="49">
        <v>0</v>
      </c>
      <c r="G48" s="4">
        <v>7776</v>
      </c>
      <c r="H48" s="69">
        <v>0</v>
      </c>
    </row>
    <row r="49" spans="1:256" x14ac:dyDescent="0.2">
      <c r="A49" s="68" t="s">
        <v>529</v>
      </c>
      <c r="B49" s="49">
        <v>3111</v>
      </c>
      <c r="C49" s="49">
        <v>500</v>
      </c>
      <c r="D49" s="49">
        <v>500</v>
      </c>
      <c r="E49" s="115">
        <v>0</v>
      </c>
      <c r="F49" s="49">
        <v>0</v>
      </c>
      <c r="G49" s="49">
        <v>0</v>
      </c>
      <c r="H49" s="69">
        <v>0</v>
      </c>
    </row>
    <row r="50" spans="1:256" x14ac:dyDescent="0.2">
      <c r="A50" s="68" t="s">
        <v>530</v>
      </c>
      <c r="B50" s="49">
        <v>3113</v>
      </c>
      <c r="C50" s="49">
        <v>75</v>
      </c>
      <c r="D50" s="49">
        <v>159</v>
      </c>
      <c r="E50" s="116">
        <v>11900</v>
      </c>
      <c r="F50" s="49">
        <v>0</v>
      </c>
      <c r="G50" s="4">
        <v>11900</v>
      </c>
      <c r="H50" s="69">
        <v>0</v>
      </c>
    </row>
    <row r="51" spans="1:256" x14ac:dyDescent="0.2">
      <c r="A51" s="68" t="s">
        <v>531</v>
      </c>
      <c r="B51" s="49">
        <v>3113</v>
      </c>
      <c r="C51" s="49">
        <v>0</v>
      </c>
      <c r="D51" s="49">
        <v>84</v>
      </c>
      <c r="E51" s="116">
        <v>11900</v>
      </c>
      <c r="F51" s="49">
        <v>0</v>
      </c>
      <c r="G51" s="4">
        <v>11900</v>
      </c>
      <c r="H51" s="69">
        <v>0</v>
      </c>
    </row>
    <row r="52" spans="1:256" x14ac:dyDescent="0.2">
      <c r="A52" s="68" t="s">
        <v>532</v>
      </c>
      <c r="B52" s="49">
        <v>3113</v>
      </c>
      <c r="C52" s="49">
        <v>0</v>
      </c>
      <c r="D52" s="4">
        <v>1849</v>
      </c>
      <c r="E52" s="116">
        <v>1485964</v>
      </c>
      <c r="F52" s="49">
        <v>0</v>
      </c>
      <c r="G52" s="4">
        <v>1485964</v>
      </c>
      <c r="H52" s="69">
        <v>0</v>
      </c>
    </row>
    <row r="53" spans="1:256" x14ac:dyDescent="0.2">
      <c r="A53" s="68" t="s">
        <v>533</v>
      </c>
      <c r="B53" s="49">
        <v>3113</v>
      </c>
      <c r="C53" s="49">
        <v>0</v>
      </c>
      <c r="D53" s="49">
        <v>84</v>
      </c>
      <c r="E53" s="116">
        <v>84000</v>
      </c>
      <c r="F53" s="4">
        <v>50000</v>
      </c>
      <c r="G53" s="4">
        <v>34000</v>
      </c>
      <c r="H53" s="69">
        <v>0</v>
      </c>
    </row>
    <row r="54" spans="1:256" x14ac:dyDescent="0.2">
      <c r="A54" s="68" t="s">
        <v>534</v>
      </c>
      <c r="B54" s="49">
        <v>3113</v>
      </c>
      <c r="C54" s="49">
        <v>0</v>
      </c>
      <c r="D54" s="49">
        <v>0</v>
      </c>
      <c r="E54" s="116">
        <v>303800</v>
      </c>
      <c r="F54" s="49">
        <v>0</v>
      </c>
      <c r="G54" s="4">
        <v>303800</v>
      </c>
      <c r="H54" s="69">
        <v>0</v>
      </c>
      <c r="IV54">
        <v>610713</v>
      </c>
    </row>
    <row r="55" spans="1:256" x14ac:dyDescent="0.2">
      <c r="A55" s="68" t="s">
        <v>535</v>
      </c>
      <c r="B55" s="49">
        <v>3113</v>
      </c>
      <c r="C55" s="49">
        <v>0</v>
      </c>
      <c r="D55" s="49">
        <v>0</v>
      </c>
      <c r="E55" s="116">
        <v>2574771</v>
      </c>
      <c r="F55" s="49">
        <v>0</v>
      </c>
      <c r="G55" s="4">
        <v>2574771</v>
      </c>
      <c r="H55" s="69">
        <v>0</v>
      </c>
    </row>
    <row r="56" spans="1:256" x14ac:dyDescent="0.2">
      <c r="A56" s="68" t="s">
        <v>536</v>
      </c>
      <c r="B56" s="49">
        <v>3113</v>
      </c>
      <c r="C56" s="49">
        <v>217</v>
      </c>
      <c r="D56" s="49">
        <v>217</v>
      </c>
      <c r="E56" s="116">
        <v>193800</v>
      </c>
      <c r="F56" s="49">
        <v>0</v>
      </c>
      <c r="G56" s="4">
        <v>193800</v>
      </c>
      <c r="H56" s="69">
        <v>0</v>
      </c>
    </row>
    <row r="57" spans="1:256" x14ac:dyDescent="0.2">
      <c r="A57" s="68" t="s">
        <v>537</v>
      </c>
      <c r="B57" s="49">
        <v>3113</v>
      </c>
      <c r="C57" s="49">
        <v>0</v>
      </c>
      <c r="D57" s="49">
        <v>114.5</v>
      </c>
      <c r="E57" s="116">
        <v>114052</v>
      </c>
      <c r="F57" s="49">
        <v>0</v>
      </c>
      <c r="G57" s="4">
        <v>114052</v>
      </c>
      <c r="H57" s="69">
        <v>0</v>
      </c>
    </row>
    <row r="58" spans="1:256" x14ac:dyDescent="0.2">
      <c r="A58" s="68" t="s">
        <v>538</v>
      </c>
      <c r="B58" s="49">
        <v>3113</v>
      </c>
      <c r="C58" s="49">
        <v>0</v>
      </c>
      <c r="D58" s="49">
        <v>215</v>
      </c>
      <c r="E58" s="116">
        <v>215000</v>
      </c>
      <c r="F58" s="49">
        <v>0</v>
      </c>
      <c r="G58" s="4">
        <v>215000</v>
      </c>
      <c r="H58" s="69">
        <v>0</v>
      </c>
    </row>
    <row r="59" spans="1:256" x14ac:dyDescent="0.2">
      <c r="A59" s="68" t="s">
        <v>258</v>
      </c>
      <c r="B59" s="49">
        <v>3341</v>
      </c>
      <c r="C59" s="49">
        <v>100</v>
      </c>
      <c r="D59" s="49">
        <v>100</v>
      </c>
      <c r="E59" s="115">
        <v>0</v>
      </c>
      <c r="F59" s="49">
        <v>0</v>
      </c>
      <c r="G59" s="49">
        <v>0</v>
      </c>
      <c r="H59" s="69">
        <v>0</v>
      </c>
    </row>
    <row r="60" spans="1:256" x14ac:dyDescent="0.2">
      <c r="A60" s="68" t="s">
        <v>539</v>
      </c>
      <c r="B60" s="49">
        <v>3392</v>
      </c>
      <c r="C60" s="49">
        <v>0</v>
      </c>
      <c r="D60" s="49">
        <v>462</v>
      </c>
      <c r="E60" s="116">
        <v>462000</v>
      </c>
      <c r="F60" s="49">
        <v>0</v>
      </c>
      <c r="G60" s="4">
        <v>462000</v>
      </c>
      <c r="H60" s="69">
        <v>0</v>
      </c>
    </row>
    <row r="61" spans="1:256" x14ac:dyDescent="0.2">
      <c r="A61" s="68" t="s">
        <v>362</v>
      </c>
      <c r="B61" s="49">
        <v>3412</v>
      </c>
      <c r="C61" s="49">
        <v>0</v>
      </c>
      <c r="D61" s="4">
        <v>1300</v>
      </c>
      <c r="E61" s="116">
        <v>1214291.8</v>
      </c>
      <c r="F61" s="49">
        <v>0</v>
      </c>
      <c r="G61" s="4">
        <v>1214291.8</v>
      </c>
      <c r="H61" s="69">
        <v>0</v>
      </c>
    </row>
    <row r="62" spans="1:256" x14ac:dyDescent="0.2">
      <c r="A62" s="68" t="s">
        <v>186</v>
      </c>
      <c r="B62" s="49">
        <v>3412</v>
      </c>
      <c r="C62" s="49">
        <v>0</v>
      </c>
      <c r="D62" s="49">
        <v>200</v>
      </c>
      <c r="E62" s="116">
        <v>200000</v>
      </c>
      <c r="F62" s="49">
        <v>0</v>
      </c>
      <c r="G62" s="4">
        <v>200000</v>
      </c>
      <c r="H62" s="69">
        <v>0</v>
      </c>
    </row>
    <row r="63" spans="1:256" x14ac:dyDescent="0.2">
      <c r="A63" s="68" t="s">
        <v>187</v>
      </c>
      <c r="B63" s="49">
        <v>3412</v>
      </c>
      <c r="C63" s="49">
        <v>0</v>
      </c>
      <c r="D63" s="4">
        <v>1500</v>
      </c>
      <c r="E63" s="116">
        <v>1119235.8</v>
      </c>
      <c r="F63" s="49">
        <v>0</v>
      </c>
      <c r="G63" s="4">
        <v>1119235.8</v>
      </c>
      <c r="H63" s="69">
        <v>0</v>
      </c>
    </row>
    <row r="64" spans="1:256" x14ac:dyDescent="0.2">
      <c r="A64" s="68" t="s">
        <v>464</v>
      </c>
      <c r="B64" s="49">
        <v>3412</v>
      </c>
      <c r="C64" s="49">
        <v>0</v>
      </c>
      <c r="D64" s="49">
        <v>480</v>
      </c>
      <c r="E64" s="116">
        <v>51817</v>
      </c>
      <c r="F64" s="49">
        <v>0</v>
      </c>
      <c r="G64" s="4">
        <v>51817</v>
      </c>
      <c r="H64" s="69">
        <v>0</v>
      </c>
    </row>
    <row r="65" spans="1:9" x14ac:dyDescent="0.2">
      <c r="A65" s="68" t="s">
        <v>540</v>
      </c>
      <c r="B65" s="49">
        <v>3412</v>
      </c>
      <c r="C65" s="49">
        <v>0</v>
      </c>
      <c r="D65" s="49">
        <v>15</v>
      </c>
      <c r="E65" s="116">
        <v>15000</v>
      </c>
      <c r="F65" s="49">
        <v>0</v>
      </c>
      <c r="G65" s="4">
        <v>15000</v>
      </c>
      <c r="H65" s="69">
        <v>0</v>
      </c>
    </row>
    <row r="66" spans="1:9" x14ac:dyDescent="0.2">
      <c r="A66" s="68" t="s">
        <v>465</v>
      </c>
      <c r="B66" s="49">
        <v>3412</v>
      </c>
      <c r="C66" s="49">
        <v>0</v>
      </c>
      <c r="D66" s="4">
        <v>7925.2</v>
      </c>
      <c r="E66" s="116">
        <v>3266313.8</v>
      </c>
      <c r="F66" s="4">
        <v>2269409.66</v>
      </c>
      <c r="G66" s="4">
        <v>996904.14</v>
      </c>
      <c r="H66" s="69">
        <v>0</v>
      </c>
      <c r="I66" t="s">
        <v>541</v>
      </c>
    </row>
    <row r="67" spans="1:9" x14ac:dyDescent="0.2">
      <c r="A67" s="68" t="s">
        <v>542</v>
      </c>
      <c r="B67" s="49">
        <v>3419</v>
      </c>
      <c r="C67" s="49">
        <v>0</v>
      </c>
      <c r="D67" s="49">
        <v>200</v>
      </c>
      <c r="E67" s="116">
        <v>200000</v>
      </c>
      <c r="F67" s="49">
        <v>0</v>
      </c>
      <c r="G67" s="4">
        <v>200000</v>
      </c>
      <c r="H67" s="69">
        <v>0</v>
      </c>
    </row>
    <row r="68" spans="1:9" x14ac:dyDescent="0.2">
      <c r="A68" s="68" t="s">
        <v>514</v>
      </c>
      <c r="B68" s="49">
        <v>3612</v>
      </c>
      <c r="C68" s="49">
        <v>0</v>
      </c>
      <c r="D68" s="49">
        <v>407</v>
      </c>
      <c r="E68" s="116">
        <v>406275</v>
      </c>
      <c r="F68" s="49">
        <v>0</v>
      </c>
      <c r="G68" s="4">
        <v>406275</v>
      </c>
      <c r="H68" s="69">
        <v>0</v>
      </c>
    </row>
    <row r="69" spans="1:9" x14ac:dyDescent="0.2">
      <c r="A69" s="68" t="s">
        <v>543</v>
      </c>
      <c r="B69" s="49">
        <v>3612</v>
      </c>
      <c r="C69" s="49">
        <v>0</v>
      </c>
      <c r="D69" s="49">
        <v>350</v>
      </c>
      <c r="E69" s="116">
        <v>119350</v>
      </c>
      <c r="F69" s="49">
        <v>0</v>
      </c>
      <c r="G69" s="4">
        <v>119350</v>
      </c>
      <c r="H69" s="69">
        <v>0</v>
      </c>
    </row>
    <row r="70" spans="1:9" x14ac:dyDescent="0.2">
      <c r="A70" s="68" t="s">
        <v>544</v>
      </c>
      <c r="B70" s="49">
        <v>3631</v>
      </c>
      <c r="C70" s="49">
        <v>0</v>
      </c>
      <c r="D70" s="49">
        <v>378</v>
      </c>
      <c r="E70" s="115">
        <v>0</v>
      </c>
      <c r="F70" s="49">
        <v>0</v>
      </c>
      <c r="G70" s="49">
        <v>0</v>
      </c>
      <c r="H70" s="69">
        <v>0</v>
      </c>
    </row>
    <row r="71" spans="1:9" x14ac:dyDescent="0.2">
      <c r="A71" s="68" t="s">
        <v>545</v>
      </c>
      <c r="B71" s="49">
        <v>3631</v>
      </c>
      <c r="C71" s="49">
        <v>0</v>
      </c>
      <c r="D71" s="49">
        <v>19</v>
      </c>
      <c r="E71" s="115">
        <v>0</v>
      </c>
      <c r="F71" s="49">
        <v>0</v>
      </c>
      <c r="G71" s="49">
        <v>0</v>
      </c>
      <c r="H71" s="69">
        <v>0</v>
      </c>
    </row>
    <row r="72" spans="1:9" x14ac:dyDescent="0.2">
      <c r="A72" s="68" t="s">
        <v>546</v>
      </c>
      <c r="B72" s="49">
        <v>3631</v>
      </c>
      <c r="C72" s="49">
        <v>0</v>
      </c>
      <c r="D72" s="49">
        <v>245</v>
      </c>
      <c r="E72" s="116">
        <v>245160</v>
      </c>
      <c r="F72" s="49">
        <v>0</v>
      </c>
      <c r="G72" s="4">
        <v>245160</v>
      </c>
      <c r="H72" s="69">
        <v>0</v>
      </c>
    </row>
    <row r="73" spans="1:9" x14ac:dyDescent="0.2">
      <c r="A73" s="68" t="s">
        <v>547</v>
      </c>
      <c r="B73" s="49">
        <v>3633</v>
      </c>
      <c r="C73" s="49">
        <v>0</v>
      </c>
      <c r="D73" s="49">
        <v>806</v>
      </c>
      <c r="E73" s="115">
        <v>0</v>
      </c>
      <c r="F73" s="49">
        <v>0</v>
      </c>
      <c r="G73" s="49">
        <v>0</v>
      </c>
      <c r="H73" s="69">
        <v>0</v>
      </c>
    </row>
    <row r="74" spans="1:9" x14ac:dyDescent="0.2">
      <c r="A74" s="68" t="s">
        <v>203</v>
      </c>
      <c r="B74" s="49">
        <v>3633</v>
      </c>
      <c r="C74" s="49">
        <v>0</v>
      </c>
      <c r="D74" s="49">
        <v>25</v>
      </c>
      <c r="E74" s="115">
        <v>0</v>
      </c>
      <c r="F74" s="49">
        <v>0</v>
      </c>
      <c r="G74" s="49">
        <v>0</v>
      </c>
      <c r="H74" s="69">
        <v>0</v>
      </c>
    </row>
    <row r="75" spans="1:9" x14ac:dyDescent="0.2">
      <c r="A75" s="68" t="s">
        <v>548</v>
      </c>
      <c r="B75" s="49">
        <v>3633</v>
      </c>
      <c r="C75" s="49">
        <v>0</v>
      </c>
      <c r="D75" s="49">
        <v>246</v>
      </c>
      <c r="E75" s="116">
        <v>287534.64</v>
      </c>
      <c r="F75" s="49">
        <v>0</v>
      </c>
      <c r="G75" s="4">
        <v>287534.64</v>
      </c>
      <c r="H75" s="69">
        <v>0</v>
      </c>
    </row>
    <row r="76" spans="1:9" x14ac:dyDescent="0.2">
      <c r="A76" s="68" t="s">
        <v>209</v>
      </c>
      <c r="B76" s="49">
        <v>3639</v>
      </c>
      <c r="C76" s="49">
        <v>300</v>
      </c>
      <c r="D76" s="49">
        <v>445</v>
      </c>
      <c r="E76" s="116">
        <v>436125</v>
      </c>
      <c r="F76" s="49">
        <v>0</v>
      </c>
      <c r="G76" s="4">
        <v>436125</v>
      </c>
      <c r="H76" s="69">
        <v>0</v>
      </c>
    </row>
    <row r="77" spans="1:9" x14ac:dyDescent="0.2">
      <c r="A77" s="68" t="s">
        <v>549</v>
      </c>
      <c r="B77" s="49">
        <v>3639</v>
      </c>
      <c r="C77" s="49">
        <v>0</v>
      </c>
      <c r="D77" s="4">
        <v>2648</v>
      </c>
      <c r="E77" s="116">
        <v>1737901</v>
      </c>
      <c r="F77" s="49">
        <v>0</v>
      </c>
      <c r="G77" s="4">
        <v>1737901</v>
      </c>
      <c r="H77" s="69">
        <v>0</v>
      </c>
    </row>
    <row r="78" spans="1:9" x14ac:dyDescent="0.2">
      <c r="A78" s="68" t="s">
        <v>11</v>
      </c>
      <c r="B78" s="49">
        <v>3639</v>
      </c>
      <c r="C78" s="4">
        <v>2100</v>
      </c>
      <c r="D78" s="4">
        <v>2240</v>
      </c>
      <c r="E78" s="116">
        <v>1103990</v>
      </c>
      <c r="F78" s="49">
        <v>0</v>
      </c>
      <c r="G78" s="4">
        <v>1103990</v>
      </c>
      <c r="H78" s="69">
        <v>0</v>
      </c>
    </row>
    <row r="79" spans="1:9" x14ac:dyDescent="0.2">
      <c r="A79" s="68" t="s">
        <v>550</v>
      </c>
      <c r="B79" s="49">
        <v>3639</v>
      </c>
      <c r="C79" s="49">
        <v>0</v>
      </c>
      <c r="D79" s="4">
        <v>6986</v>
      </c>
      <c r="E79" s="116">
        <v>6986000</v>
      </c>
      <c r="F79" s="49">
        <v>0</v>
      </c>
      <c r="G79" s="4">
        <v>6986000</v>
      </c>
      <c r="H79" s="69">
        <v>0</v>
      </c>
    </row>
    <row r="80" spans="1:9" x14ac:dyDescent="0.2">
      <c r="A80" s="68" t="s">
        <v>551</v>
      </c>
      <c r="B80" s="49">
        <v>3722</v>
      </c>
      <c r="C80" s="49">
        <v>0</v>
      </c>
      <c r="D80" s="49">
        <v>44</v>
      </c>
      <c r="E80" s="116">
        <v>43200</v>
      </c>
      <c r="F80" s="49">
        <v>0</v>
      </c>
      <c r="G80" s="4">
        <v>43200</v>
      </c>
      <c r="H80" s="69">
        <v>0</v>
      </c>
    </row>
    <row r="81" spans="1:8" x14ac:dyDescent="0.2">
      <c r="A81" s="68" t="s">
        <v>552</v>
      </c>
      <c r="B81" s="49">
        <v>4374</v>
      </c>
      <c r="C81" s="49">
        <v>0</v>
      </c>
      <c r="D81" s="49">
        <v>83</v>
      </c>
      <c r="E81" s="116">
        <v>82680</v>
      </c>
      <c r="F81" s="49">
        <v>0</v>
      </c>
      <c r="G81" s="4">
        <v>82680</v>
      </c>
      <c r="H81" s="69">
        <v>0</v>
      </c>
    </row>
    <row r="82" spans="1:8" x14ac:dyDescent="0.2">
      <c r="A82" s="68" t="s">
        <v>417</v>
      </c>
      <c r="B82" s="49">
        <v>5311</v>
      </c>
      <c r="C82" s="49">
        <v>0</v>
      </c>
      <c r="D82" s="49">
        <v>0</v>
      </c>
      <c r="E82" s="116">
        <v>44096</v>
      </c>
      <c r="F82" s="49">
        <v>0</v>
      </c>
      <c r="G82" s="4">
        <v>44096</v>
      </c>
      <c r="H82" s="69">
        <v>0</v>
      </c>
    </row>
    <row r="83" spans="1:8" x14ac:dyDescent="0.2">
      <c r="A83" s="68" t="s">
        <v>553</v>
      </c>
      <c r="B83" s="49">
        <v>5399</v>
      </c>
      <c r="C83" s="49">
        <v>0</v>
      </c>
      <c r="D83" s="49">
        <v>547</v>
      </c>
      <c r="E83" s="116">
        <v>383990</v>
      </c>
      <c r="F83" s="4">
        <v>115000</v>
      </c>
      <c r="G83" s="4">
        <v>268990</v>
      </c>
      <c r="H83" s="69">
        <v>0</v>
      </c>
    </row>
    <row r="84" spans="1:8" x14ac:dyDescent="0.2">
      <c r="A84" s="68" t="s">
        <v>554</v>
      </c>
      <c r="B84" s="49">
        <v>5399</v>
      </c>
      <c r="C84" s="49">
        <v>159</v>
      </c>
      <c r="D84" s="49">
        <v>559</v>
      </c>
      <c r="E84" s="116">
        <v>517061</v>
      </c>
      <c r="F84" s="4">
        <v>380000</v>
      </c>
      <c r="G84" s="4">
        <v>137061</v>
      </c>
      <c r="H84" s="69">
        <v>0</v>
      </c>
    </row>
    <row r="85" spans="1:8" x14ac:dyDescent="0.2">
      <c r="A85" s="68" t="s">
        <v>555</v>
      </c>
      <c r="B85" s="49">
        <v>5512</v>
      </c>
      <c r="C85" s="49">
        <v>400</v>
      </c>
      <c r="D85" s="49">
        <v>400</v>
      </c>
      <c r="E85" s="116">
        <v>345000</v>
      </c>
      <c r="F85" s="49">
        <v>0</v>
      </c>
      <c r="G85" s="4">
        <v>345000</v>
      </c>
      <c r="H85" s="69">
        <v>0</v>
      </c>
    </row>
    <row r="86" spans="1:8" x14ac:dyDescent="0.2">
      <c r="A86" s="68" t="s">
        <v>556</v>
      </c>
      <c r="B86" s="49">
        <v>6171</v>
      </c>
      <c r="C86" s="49">
        <v>150</v>
      </c>
      <c r="D86" s="49">
        <v>150</v>
      </c>
      <c r="E86" s="116">
        <v>205468.6</v>
      </c>
      <c r="F86" s="49">
        <v>0</v>
      </c>
      <c r="G86" s="4">
        <v>205468.6</v>
      </c>
      <c r="H86" s="69">
        <v>0</v>
      </c>
    </row>
    <row r="87" spans="1:8" x14ac:dyDescent="0.2">
      <c r="A87" s="68" t="s">
        <v>557</v>
      </c>
      <c r="B87" s="49">
        <v>6171</v>
      </c>
      <c r="C87" s="49">
        <v>250</v>
      </c>
      <c r="D87" s="49">
        <v>250</v>
      </c>
      <c r="E87" s="116">
        <v>205000</v>
      </c>
      <c r="F87" s="49">
        <v>0</v>
      </c>
      <c r="G87" s="4">
        <v>205000</v>
      </c>
      <c r="H87" s="69">
        <v>0</v>
      </c>
    </row>
    <row r="88" spans="1:8" x14ac:dyDescent="0.2">
      <c r="A88" s="68" t="s">
        <v>558</v>
      </c>
      <c r="B88" s="49">
        <v>6171</v>
      </c>
      <c r="C88" s="49">
        <v>0</v>
      </c>
      <c r="D88" s="49">
        <v>28</v>
      </c>
      <c r="E88" s="116">
        <v>82348</v>
      </c>
      <c r="F88" s="49">
        <v>0</v>
      </c>
      <c r="G88" s="4">
        <v>82348</v>
      </c>
      <c r="H88" s="69">
        <v>0</v>
      </c>
    </row>
    <row r="89" spans="1:8" ht="13.5" thickBot="1" x14ac:dyDescent="0.25">
      <c r="A89" s="70" t="s">
        <v>559</v>
      </c>
      <c r="B89" s="60">
        <v>6171</v>
      </c>
      <c r="C89" s="6">
        <v>2000</v>
      </c>
      <c r="D89" s="6">
        <v>2000</v>
      </c>
      <c r="E89" s="117">
        <v>0</v>
      </c>
      <c r="F89" s="60">
        <v>0</v>
      </c>
      <c r="G89" s="60">
        <v>0</v>
      </c>
      <c r="H89" s="71">
        <v>0</v>
      </c>
    </row>
    <row r="90" spans="1:8" ht="13.5" thickBot="1" x14ac:dyDescent="0.25">
      <c r="A90" s="202" t="s">
        <v>560</v>
      </c>
      <c r="B90" s="119"/>
      <c r="C90" s="118">
        <v>16271</v>
      </c>
      <c r="D90" s="118">
        <v>62764.3</v>
      </c>
      <c r="E90" s="118">
        <v>45805178.369999997</v>
      </c>
      <c r="F90" s="118">
        <v>3274409.66</v>
      </c>
      <c r="G90" s="118">
        <v>42530768.710000001</v>
      </c>
      <c r="H90" s="204">
        <v>0</v>
      </c>
    </row>
    <row r="91" spans="1:8" x14ac:dyDescent="0.2">
      <c r="A91" s="111"/>
      <c r="B91" s="111"/>
      <c r="C91" s="111"/>
      <c r="D91" s="111"/>
      <c r="E91" s="111"/>
      <c r="F91" s="111"/>
      <c r="G91" s="111"/>
      <c r="H91" s="111"/>
    </row>
    <row r="92" spans="1:8" x14ac:dyDescent="0.2">
      <c r="A92" s="111"/>
      <c r="B92" s="111"/>
      <c r="C92" s="111"/>
      <c r="D92" s="111"/>
      <c r="E92" s="111"/>
      <c r="F92" s="111"/>
      <c r="G92" s="111"/>
      <c r="H92" s="111"/>
    </row>
    <row r="93" spans="1:8" x14ac:dyDescent="0.2">
      <c r="A93" s="111"/>
      <c r="B93" s="111"/>
      <c r="C93" s="111"/>
      <c r="D93" s="111"/>
      <c r="E93" s="111"/>
      <c r="F93" s="111"/>
      <c r="G93" s="111"/>
      <c r="H93" s="111"/>
    </row>
    <row r="94" spans="1:8" ht="13.5" thickBot="1" x14ac:dyDescent="0.25">
      <c r="A94" s="111"/>
      <c r="B94" s="111"/>
      <c r="C94" s="111"/>
      <c r="D94" s="111"/>
      <c r="E94" s="111"/>
      <c r="F94" s="111"/>
      <c r="G94" s="111"/>
      <c r="H94" s="111"/>
    </row>
    <row r="95" spans="1:8" ht="13.5" thickBot="1" x14ac:dyDescent="0.25">
      <c r="A95" s="61" t="s">
        <v>299</v>
      </c>
      <c r="B95" s="62" t="s">
        <v>396</v>
      </c>
      <c r="C95" s="62" t="s">
        <v>397</v>
      </c>
      <c r="D95" s="62" t="s">
        <v>398</v>
      </c>
      <c r="E95" s="119" t="s">
        <v>399</v>
      </c>
      <c r="F95" s="62" t="s">
        <v>5</v>
      </c>
      <c r="G95" s="62" t="s">
        <v>400</v>
      </c>
      <c r="H95" s="64" t="s">
        <v>7</v>
      </c>
    </row>
    <row r="96" spans="1:8" x14ac:dyDescent="0.2">
      <c r="A96" s="66" t="s">
        <v>402</v>
      </c>
      <c r="B96" s="50">
        <v>2212</v>
      </c>
      <c r="C96" s="3">
        <v>2832</v>
      </c>
      <c r="D96" s="3">
        <v>11492</v>
      </c>
      <c r="E96" s="120">
        <v>9217113.4600000009</v>
      </c>
      <c r="F96" s="50"/>
      <c r="G96" s="3">
        <v>9217113.4600000009</v>
      </c>
      <c r="H96" s="67">
        <v>0</v>
      </c>
    </row>
    <row r="97" spans="1:8" x14ac:dyDescent="0.2">
      <c r="A97" s="68" t="s">
        <v>320</v>
      </c>
      <c r="B97" s="49">
        <v>2229</v>
      </c>
      <c r="C97" s="49">
        <v>400</v>
      </c>
      <c r="D97" s="49">
        <v>400</v>
      </c>
      <c r="E97" s="116">
        <v>142085</v>
      </c>
      <c r="F97" s="49">
        <v>0</v>
      </c>
      <c r="G97" s="4">
        <v>142085</v>
      </c>
      <c r="H97" s="69">
        <v>0</v>
      </c>
    </row>
    <row r="98" spans="1:8" x14ac:dyDescent="0.2">
      <c r="A98" s="68" t="s">
        <v>404</v>
      </c>
      <c r="B98" s="49">
        <v>2321</v>
      </c>
      <c r="C98" s="49">
        <v>0</v>
      </c>
      <c r="D98" s="49">
        <v>87</v>
      </c>
      <c r="E98" s="116">
        <v>36864</v>
      </c>
      <c r="F98" s="49">
        <v>0</v>
      </c>
      <c r="G98" s="4">
        <v>36864</v>
      </c>
      <c r="H98" s="69">
        <v>0</v>
      </c>
    </row>
    <row r="99" spans="1:8" x14ac:dyDescent="0.2">
      <c r="A99" s="68" t="s">
        <v>561</v>
      </c>
      <c r="B99" s="49">
        <v>2341</v>
      </c>
      <c r="C99" s="49">
        <v>0</v>
      </c>
      <c r="D99" s="49">
        <v>32</v>
      </c>
      <c r="E99" s="115">
        <v>0</v>
      </c>
      <c r="F99" s="49">
        <v>0</v>
      </c>
      <c r="G99" s="49">
        <v>0</v>
      </c>
      <c r="H99" s="69">
        <v>0</v>
      </c>
    </row>
    <row r="100" spans="1:8" x14ac:dyDescent="0.2">
      <c r="A100" s="68" t="s">
        <v>301</v>
      </c>
      <c r="B100" s="49">
        <v>3111</v>
      </c>
      <c r="C100" s="49">
        <v>500</v>
      </c>
      <c r="D100" s="4">
        <v>1341</v>
      </c>
      <c r="E100" s="116">
        <v>1419512</v>
      </c>
      <c r="F100" s="49">
        <v>0</v>
      </c>
      <c r="G100" s="4">
        <v>1419512</v>
      </c>
      <c r="H100" s="69">
        <v>0</v>
      </c>
    </row>
    <row r="101" spans="1:8" x14ac:dyDescent="0.2">
      <c r="A101" s="68" t="s">
        <v>302</v>
      </c>
      <c r="B101" s="49">
        <v>3113</v>
      </c>
      <c r="C101" s="4">
        <v>1965</v>
      </c>
      <c r="D101" s="4">
        <v>6829</v>
      </c>
      <c r="E101" s="116">
        <v>4344925.5999999996</v>
      </c>
      <c r="F101" s="49">
        <v>0</v>
      </c>
      <c r="G101" s="4">
        <v>4344925.5999999996</v>
      </c>
      <c r="H101" s="69">
        <v>0</v>
      </c>
    </row>
    <row r="102" spans="1:8" x14ac:dyDescent="0.2">
      <c r="A102" s="68" t="s">
        <v>406</v>
      </c>
      <c r="B102" s="49">
        <v>3141</v>
      </c>
      <c r="C102" s="49">
        <v>142</v>
      </c>
      <c r="D102" s="49">
        <v>142</v>
      </c>
      <c r="E102" s="116">
        <v>132320</v>
      </c>
      <c r="F102" s="49">
        <v>0</v>
      </c>
      <c r="G102" s="4">
        <v>132320</v>
      </c>
      <c r="H102" s="69">
        <v>0</v>
      </c>
    </row>
    <row r="103" spans="1:8" x14ac:dyDescent="0.2">
      <c r="A103" s="68" t="s">
        <v>491</v>
      </c>
      <c r="B103" s="49">
        <v>3314</v>
      </c>
      <c r="C103" s="49">
        <v>150</v>
      </c>
      <c r="D103" s="4">
        <v>1531</v>
      </c>
      <c r="E103" s="116">
        <v>1481426</v>
      </c>
      <c r="F103" s="49">
        <v>0</v>
      </c>
      <c r="G103" s="4">
        <v>1481426</v>
      </c>
      <c r="H103" s="69">
        <v>0</v>
      </c>
    </row>
    <row r="104" spans="1:8" x14ac:dyDescent="0.2">
      <c r="A104" s="68" t="s">
        <v>407</v>
      </c>
      <c r="B104" s="49">
        <v>3322</v>
      </c>
      <c r="C104" s="49">
        <v>521.9</v>
      </c>
      <c r="D104" s="49">
        <v>854.9</v>
      </c>
      <c r="E104" s="116">
        <v>572726</v>
      </c>
      <c r="F104" s="49">
        <v>0</v>
      </c>
      <c r="G104" s="4">
        <v>572726</v>
      </c>
      <c r="H104" s="69">
        <v>0</v>
      </c>
    </row>
    <row r="105" spans="1:8" x14ac:dyDescent="0.2">
      <c r="A105" s="68" t="s">
        <v>562</v>
      </c>
      <c r="B105" s="49">
        <v>3326</v>
      </c>
      <c r="C105" s="49">
        <v>0</v>
      </c>
      <c r="D105" s="49">
        <v>15</v>
      </c>
      <c r="E105" s="116">
        <v>14254</v>
      </c>
      <c r="F105" s="49">
        <v>0</v>
      </c>
      <c r="G105" s="4">
        <v>14254</v>
      </c>
      <c r="H105" s="69">
        <v>0</v>
      </c>
    </row>
    <row r="106" spans="1:8" x14ac:dyDescent="0.2">
      <c r="A106" s="68" t="s">
        <v>408</v>
      </c>
      <c r="B106" s="49">
        <v>3341</v>
      </c>
      <c r="C106" s="49">
        <v>50</v>
      </c>
      <c r="D106" s="49">
        <v>50</v>
      </c>
      <c r="E106" s="116">
        <v>20400</v>
      </c>
      <c r="F106" s="49">
        <v>0</v>
      </c>
      <c r="G106" s="4">
        <v>20400</v>
      </c>
      <c r="H106" s="69">
        <v>0</v>
      </c>
    </row>
    <row r="107" spans="1:8" x14ac:dyDescent="0.2">
      <c r="A107" s="68" t="s">
        <v>409</v>
      </c>
      <c r="B107" s="49">
        <v>3392</v>
      </c>
      <c r="C107" s="49">
        <v>0</v>
      </c>
      <c r="D107" s="49">
        <v>0</v>
      </c>
      <c r="E107" s="116">
        <v>40071</v>
      </c>
      <c r="F107" s="49">
        <v>0</v>
      </c>
      <c r="G107" s="4">
        <v>40071</v>
      </c>
      <c r="H107" s="69">
        <v>0</v>
      </c>
    </row>
    <row r="108" spans="1:8" x14ac:dyDescent="0.2">
      <c r="A108" s="68" t="s">
        <v>410</v>
      </c>
      <c r="B108" s="49">
        <v>3412</v>
      </c>
      <c r="C108" s="4">
        <v>1012</v>
      </c>
      <c r="D108" s="4">
        <v>1389</v>
      </c>
      <c r="E108" s="116">
        <v>1095174.77</v>
      </c>
      <c r="F108" s="49">
        <v>0</v>
      </c>
      <c r="G108" s="4">
        <v>1095174.77</v>
      </c>
      <c r="H108" s="69">
        <v>0</v>
      </c>
    </row>
    <row r="109" spans="1:8" x14ac:dyDescent="0.2">
      <c r="A109" s="68" t="s">
        <v>411</v>
      </c>
      <c r="B109" s="49">
        <v>3429</v>
      </c>
      <c r="C109" s="49">
        <v>357</v>
      </c>
      <c r="D109" s="49">
        <v>307</v>
      </c>
      <c r="E109" s="116">
        <v>298808.40000000002</v>
      </c>
      <c r="F109" s="49">
        <v>0</v>
      </c>
      <c r="G109" s="4">
        <v>298808.40000000002</v>
      </c>
      <c r="H109" s="69">
        <v>0</v>
      </c>
    </row>
    <row r="110" spans="1:8" x14ac:dyDescent="0.2">
      <c r="A110" s="68" t="s">
        <v>412</v>
      </c>
      <c r="B110" s="49">
        <v>3631</v>
      </c>
      <c r="C110" s="4">
        <v>1143</v>
      </c>
      <c r="D110" s="4">
        <v>1089</v>
      </c>
      <c r="E110" s="116">
        <v>709535.04</v>
      </c>
      <c r="F110" s="49">
        <v>0</v>
      </c>
      <c r="G110" s="4">
        <v>709535.04</v>
      </c>
      <c r="H110" s="69">
        <v>0</v>
      </c>
    </row>
    <row r="111" spans="1:8" x14ac:dyDescent="0.2">
      <c r="A111" s="68" t="s">
        <v>413</v>
      </c>
      <c r="B111" s="49">
        <v>3632</v>
      </c>
      <c r="C111" s="4">
        <v>1309</v>
      </c>
      <c r="D111" s="4">
        <v>1475</v>
      </c>
      <c r="E111" s="116">
        <v>1111101.3400000001</v>
      </c>
      <c r="F111" s="49">
        <v>0</v>
      </c>
      <c r="G111" s="4">
        <v>1111101.3400000001</v>
      </c>
      <c r="H111" s="69">
        <v>0</v>
      </c>
    </row>
    <row r="112" spans="1:8" x14ac:dyDescent="0.2">
      <c r="A112" s="68" t="s">
        <v>414</v>
      </c>
      <c r="B112" s="49">
        <v>3639</v>
      </c>
      <c r="C112" s="49">
        <v>138</v>
      </c>
      <c r="D112" s="49">
        <v>238</v>
      </c>
      <c r="E112" s="116">
        <v>193384.37</v>
      </c>
      <c r="F112" s="49">
        <v>0</v>
      </c>
      <c r="G112" s="4">
        <v>193384.37</v>
      </c>
      <c r="H112" s="69">
        <v>0</v>
      </c>
    </row>
    <row r="113" spans="1:8" x14ac:dyDescent="0.2">
      <c r="A113" s="68" t="s">
        <v>563</v>
      </c>
      <c r="B113" s="49">
        <v>3722</v>
      </c>
      <c r="C113" s="49">
        <v>0</v>
      </c>
      <c r="D113" s="49">
        <v>342</v>
      </c>
      <c r="E113" s="116">
        <v>53520</v>
      </c>
      <c r="F113" s="49">
        <v>0</v>
      </c>
      <c r="G113" s="4">
        <v>53520</v>
      </c>
      <c r="H113" s="69">
        <v>0</v>
      </c>
    </row>
    <row r="114" spans="1:8" x14ac:dyDescent="0.2">
      <c r="A114" s="68" t="s">
        <v>415</v>
      </c>
      <c r="B114" s="49">
        <v>3725</v>
      </c>
      <c r="C114" s="49">
        <v>0</v>
      </c>
      <c r="D114" s="49">
        <v>0</v>
      </c>
      <c r="E114" s="116">
        <v>542120</v>
      </c>
      <c r="F114" s="49">
        <v>0</v>
      </c>
      <c r="G114" s="4">
        <v>542120</v>
      </c>
      <c r="H114" s="69">
        <v>0</v>
      </c>
    </row>
    <row r="115" spans="1:8" x14ac:dyDescent="0.2">
      <c r="A115" s="68" t="s">
        <v>416</v>
      </c>
      <c r="B115" s="49">
        <v>3745</v>
      </c>
      <c r="C115" s="4">
        <v>5334</v>
      </c>
      <c r="D115" s="4">
        <v>6436.9</v>
      </c>
      <c r="E115" s="116">
        <v>3330368.12</v>
      </c>
      <c r="F115" s="49">
        <v>0</v>
      </c>
      <c r="G115" s="4">
        <v>3330368.12</v>
      </c>
      <c r="H115" s="69">
        <v>0</v>
      </c>
    </row>
    <row r="116" spans="1:8" x14ac:dyDescent="0.2">
      <c r="A116" s="68" t="s">
        <v>564</v>
      </c>
      <c r="B116" s="49">
        <v>5212</v>
      </c>
      <c r="C116" s="49">
        <v>0</v>
      </c>
      <c r="D116" s="49">
        <v>0</v>
      </c>
      <c r="E116" s="116">
        <v>27486</v>
      </c>
      <c r="F116" s="49">
        <v>0</v>
      </c>
      <c r="G116" s="4">
        <v>27486</v>
      </c>
      <c r="H116" s="69">
        <v>0</v>
      </c>
    </row>
    <row r="117" spans="1:8" x14ac:dyDescent="0.2">
      <c r="A117" s="68" t="s">
        <v>417</v>
      </c>
      <c r="B117" s="49">
        <v>5311</v>
      </c>
      <c r="C117" s="49">
        <v>10</v>
      </c>
      <c r="D117" s="49">
        <v>10</v>
      </c>
      <c r="E117" s="116">
        <v>27231</v>
      </c>
      <c r="F117" s="49">
        <v>0</v>
      </c>
      <c r="G117" s="4">
        <v>27231</v>
      </c>
      <c r="H117" s="69">
        <v>0</v>
      </c>
    </row>
    <row r="118" spans="1:8" x14ac:dyDescent="0.2">
      <c r="A118" s="68" t="s">
        <v>418</v>
      </c>
      <c r="B118" s="49">
        <v>5512</v>
      </c>
      <c r="C118" s="49">
        <v>60</v>
      </c>
      <c r="D118" s="49">
        <v>190</v>
      </c>
      <c r="E118" s="116">
        <v>284715.59999999998</v>
      </c>
      <c r="F118" s="49">
        <v>0</v>
      </c>
      <c r="G118" s="4">
        <v>284715.59999999998</v>
      </c>
      <c r="H118" s="69">
        <v>0</v>
      </c>
    </row>
    <row r="119" spans="1:8" x14ac:dyDescent="0.2">
      <c r="A119" s="68" t="s">
        <v>419</v>
      </c>
      <c r="B119" s="49">
        <v>6171</v>
      </c>
      <c r="C119" s="49">
        <v>400</v>
      </c>
      <c r="D119" s="49">
        <v>432</v>
      </c>
      <c r="E119" s="116">
        <v>462599.89</v>
      </c>
      <c r="F119" s="49">
        <v>0</v>
      </c>
      <c r="G119" s="4">
        <v>462599.89</v>
      </c>
      <c r="H119" s="69">
        <v>0</v>
      </c>
    </row>
    <row r="120" spans="1:8" ht="13.5" thickBot="1" x14ac:dyDescent="0.25">
      <c r="A120" s="70"/>
      <c r="B120" s="60"/>
      <c r="C120" s="60"/>
      <c r="D120" s="60"/>
      <c r="E120" s="117"/>
      <c r="F120" s="60"/>
      <c r="G120" s="60"/>
      <c r="H120" s="71"/>
    </row>
    <row r="121" spans="1:8" ht="13.5" thickBot="1" x14ac:dyDescent="0.25">
      <c r="A121" s="202" t="s">
        <v>565</v>
      </c>
      <c r="B121" s="119"/>
      <c r="C121" s="118">
        <v>16323.9</v>
      </c>
      <c r="D121" s="118">
        <v>34682.800000000003</v>
      </c>
      <c r="E121" s="118">
        <v>25557741.59</v>
      </c>
      <c r="F121" s="119">
        <v>0</v>
      </c>
      <c r="G121" s="118">
        <v>25557741.59</v>
      </c>
      <c r="H121" s="204"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5"/>
  <sheetViews>
    <sheetView topLeftCell="A106" zoomScaleNormal="100" workbookViewId="0">
      <selection activeCell="G32" sqref="G32"/>
    </sheetView>
  </sheetViews>
  <sheetFormatPr defaultRowHeight="12.75" x14ac:dyDescent="0.2"/>
  <cols>
    <col min="1" max="1" width="40" customWidth="1"/>
    <col min="2" max="2" width="12.7109375" style="92" customWidth="1"/>
    <col min="3" max="8" width="12.7109375" customWidth="1"/>
  </cols>
  <sheetData>
    <row r="1" spans="1:8" x14ac:dyDescent="0.2">
      <c r="A1" s="48" t="s">
        <v>743</v>
      </c>
    </row>
    <row r="2" spans="1:8" ht="13.5" thickBot="1" x14ac:dyDescent="0.25"/>
    <row r="3" spans="1:8" x14ac:dyDescent="0.2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x14ac:dyDescent="0.2">
      <c r="A4" s="122"/>
      <c r="B4" s="123" t="s">
        <v>61</v>
      </c>
      <c r="C4" s="124" t="s">
        <v>135</v>
      </c>
      <c r="D4" s="124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 x14ac:dyDescent="0.25">
      <c r="A5" s="57"/>
      <c r="B5" s="103"/>
      <c r="C5" s="58" t="s">
        <v>566</v>
      </c>
      <c r="D5" s="58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x14ac:dyDescent="0.2">
      <c r="A6" s="121" t="s">
        <v>568</v>
      </c>
      <c r="B6" s="109"/>
      <c r="C6" s="78"/>
      <c r="D6" s="78"/>
      <c r="E6" s="114"/>
      <c r="F6" s="78"/>
      <c r="G6" s="78"/>
      <c r="H6" s="79"/>
    </row>
    <row r="7" spans="1:8" x14ac:dyDescent="0.2">
      <c r="A7" s="68"/>
      <c r="B7" s="105"/>
      <c r="C7" s="49"/>
      <c r="D7" s="49"/>
      <c r="E7" s="115"/>
      <c r="F7" s="49"/>
      <c r="G7" s="49"/>
      <c r="H7" s="69"/>
    </row>
    <row r="8" spans="1:8" x14ac:dyDescent="0.2">
      <c r="A8" s="68" t="s">
        <v>569</v>
      </c>
      <c r="B8" s="105">
        <v>1014</v>
      </c>
      <c r="C8" s="4">
        <v>0</v>
      </c>
      <c r="D8" s="4">
        <v>72</v>
      </c>
      <c r="E8" s="116">
        <v>0</v>
      </c>
      <c r="F8" s="4">
        <v>0</v>
      </c>
      <c r="G8" s="4">
        <v>0</v>
      </c>
      <c r="H8" s="32">
        <v>0</v>
      </c>
    </row>
    <row r="9" spans="1:8" x14ac:dyDescent="0.2">
      <c r="A9" s="68" t="s">
        <v>570</v>
      </c>
      <c r="B9" s="105">
        <v>1036</v>
      </c>
      <c r="C9" s="4">
        <v>7</v>
      </c>
      <c r="D9" s="4">
        <v>0</v>
      </c>
      <c r="E9" s="116">
        <v>0</v>
      </c>
      <c r="F9" s="4">
        <v>0</v>
      </c>
      <c r="G9" s="4">
        <v>0</v>
      </c>
      <c r="H9" s="32">
        <v>0</v>
      </c>
    </row>
    <row r="10" spans="1:8" x14ac:dyDescent="0.2">
      <c r="A10" s="68" t="s">
        <v>571</v>
      </c>
      <c r="B10" s="105">
        <v>2143</v>
      </c>
      <c r="C10" s="4">
        <v>0</v>
      </c>
      <c r="D10" s="4">
        <v>150</v>
      </c>
      <c r="E10" s="116">
        <v>91331</v>
      </c>
      <c r="F10" s="4">
        <v>0</v>
      </c>
      <c r="G10" s="4">
        <v>91331</v>
      </c>
      <c r="H10" s="32">
        <v>0</v>
      </c>
    </row>
    <row r="11" spans="1:8" x14ac:dyDescent="0.2">
      <c r="A11" s="68" t="s">
        <v>572</v>
      </c>
      <c r="B11" s="105">
        <v>2212</v>
      </c>
      <c r="C11" s="4">
        <v>0</v>
      </c>
      <c r="D11" s="4">
        <v>3200</v>
      </c>
      <c r="E11" s="116">
        <v>3033489.58</v>
      </c>
      <c r="F11" s="4">
        <v>0</v>
      </c>
      <c r="G11" s="4">
        <v>3033489.58</v>
      </c>
      <c r="H11" s="32">
        <v>0</v>
      </c>
    </row>
    <row r="12" spans="1:8" x14ac:dyDescent="0.2">
      <c r="A12" s="68" t="s">
        <v>573</v>
      </c>
      <c r="B12" s="105">
        <v>2212</v>
      </c>
      <c r="C12" s="4">
        <v>0</v>
      </c>
      <c r="D12" s="4">
        <v>0</v>
      </c>
      <c r="E12" s="116">
        <v>4000</v>
      </c>
      <c r="F12" s="4">
        <v>0</v>
      </c>
      <c r="G12" s="4">
        <v>4000</v>
      </c>
      <c r="H12" s="32">
        <v>0</v>
      </c>
    </row>
    <row r="13" spans="1:8" x14ac:dyDescent="0.2">
      <c r="A13" s="68" t="s">
        <v>574</v>
      </c>
      <c r="B13" s="105">
        <v>2212</v>
      </c>
      <c r="C13" s="4">
        <v>0</v>
      </c>
      <c r="D13" s="4">
        <v>105.9</v>
      </c>
      <c r="E13" s="116">
        <v>105907</v>
      </c>
      <c r="F13" s="4">
        <v>0</v>
      </c>
      <c r="G13" s="4">
        <v>105907</v>
      </c>
      <c r="H13" s="32">
        <v>0</v>
      </c>
    </row>
    <row r="14" spans="1:8" x14ac:dyDescent="0.2">
      <c r="A14" s="68" t="s">
        <v>575</v>
      </c>
      <c r="B14" s="105">
        <v>2212</v>
      </c>
      <c r="C14" s="4">
        <v>0</v>
      </c>
      <c r="D14" s="4">
        <v>282.10000000000002</v>
      </c>
      <c r="E14" s="116">
        <v>281520</v>
      </c>
      <c r="F14" s="4">
        <v>0</v>
      </c>
      <c r="G14" s="4">
        <v>281520</v>
      </c>
      <c r="H14" s="32">
        <v>0</v>
      </c>
    </row>
    <row r="15" spans="1:8" x14ac:dyDescent="0.2">
      <c r="A15" s="68" t="s">
        <v>576</v>
      </c>
      <c r="B15" s="105">
        <v>2212</v>
      </c>
      <c r="C15" s="4">
        <v>0</v>
      </c>
      <c r="D15" s="4">
        <v>195.5</v>
      </c>
      <c r="E15" s="116">
        <v>213732</v>
      </c>
      <c r="F15" s="4">
        <v>0</v>
      </c>
      <c r="G15" s="4">
        <v>213732</v>
      </c>
      <c r="H15" s="32">
        <v>0</v>
      </c>
    </row>
    <row r="16" spans="1:8" x14ac:dyDescent="0.2">
      <c r="A16" s="68" t="s">
        <v>367</v>
      </c>
      <c r="B16" s="105">
        <v>2212</v>
      </c>
      <c r="C16" s="4">
        <v>0</v>
      </c>
      <c r="D16" s="4">
        <v>126</v>
      </c>
      <c r="E16" s="116">
        <v>126000</v>
      </c>
      <c r="F16" s="4">
        <v>0</v>
      </c>
      <c r="G16" s="4">
        <v>126000</v>
      </c>
      <c r="H16" s="32">
        <v>0</v>
      </c>
    </row>
    <row r="17" spans="1:8" x14ac:dyDescent="0.2">
      <c r="A17" s="68" t="s">
        <v>577</v>
      </c>
      <c r="B17" s="105">
        <v>2212</v>
      </c>
      <c r="C17" s="4">
        <v>0</v>
      </c>
      <c r="D17" s="4">
        <v>77</v>
      </c>
      <c r="E17" s="116">
        <v>76704</v>
      </c>
      <c r="F17" s="4">
        <v>0</v>
      </c>
      <c r="G17" s="4">
        <v>76704</v>
      </c>
      <c r="H17" s="32">
        <v>0</v>
      </c>
    </row>
    <row r="18" spans="1:8" x14ac:dyDescent="0.2">
      <c r="A18" s="68" t="s">
        <v>578</v>
      </c>
      <c r="B18" s="105">
        <v>2212</v>
      </c>
      <c r="C18" s="4">
        <v>0</v>
      </c>
      <c r="D18" s="4">
        <v>58</v>
      </c>
      <c r="E18" s="116">
        <v>57600</v>
      </c>
      <c r="F18" s="4">
        <v>0</v>
      </c>
      <c r="G18" s="4">
        <v>57600</v>
      </c>
      <c r="H18" s="32">
        <v>0</v>
      </c>
    </row>
    <row r="19" spans="1:8" x14ac:dyDescent="0.2">
      <c r="A19" s="68" t="s">
        <v>579</v>
      </c>
      <c r="B19" s="105">
        <v>2310</v>
      </c>
      <c r="C19" s="4">
        <v>0</v>
      </c>
      <c r="D19" s="4">
        <v>9</v>
      </c>
      <c r="E19" s="116">
        <v>0</v>
      </c>
      <c r="F19" s="4">
        <v>0</v>
      </c>
      <c r="G19" s="4">
        <v>0</v>
      </c>
      <c r="H19" s="32">
        <v>0</v>
      </c>
    </row>
    <row r="20" spans="1:8" x14ac:dyDescent="0.2">
      <c r="A20" s="68" t="s">
        <v>580</v>
      </c>
      <c r="B20" s="105">
        <v>2310</v>
      </c>
      <c r="C20" s="4">
        <v>0</v>
      </c>
      <c r="D20" s="4">
        <v>180</v>
      </c>
      <c r="E20" s="116">
        <v>168132.16</v>
      </c>
      <c r="F20" s="4">
        <v>0</v>
      </c>
      <c r="G20" s="4">
        <v>168132.16</v>
      </c>
      <c r="H20" s="32">
        <v>0</v>
      </c>
    </row>
    <row r="21" spans="1:8" x14ac:dyDescent="0.2">
      <c r="A21" s="68" t="s">
        <v>581</v>
      </c>
      <c r="B21" s="105">
        <v>2310</v>
      </c>
      <c r="C21" s="4">
        <v>0</v>
      </c>
      <c r="D21" s="4">
        <v>26.5</v>
      </c>
      <c r="E21" s="116">
        <v>26294</v>
      </c>
      <c r="F21" s="4">
        <v>0</v>
      </c>
      <c r="G21" s="4">
        <v>26294</v>
      </c>
      <c r="H21" s="32">
        <v>0</v>
      </c>
    </row>
    <row r="22" spans="1:8" x14ac:dyDescent="0.2">
      <c r="A22" s="68" t="s">
        <v>582</v>
      </c>
      <c r="B22" s="105">
        <v>2310</v>
      </c>
      <c r="C22" s="4">
        <v>0</v>
      </c>
      <c r="D22" s="4">
        <v>39</v>
      </c>
      <c r="E22" s="116">
        <v>39600</v>
      </c>
      <c r="F22" s="4">
        <v>0</v>
      </c>
      <c r="G22" s="4">
        <v>39600</v>
      </c>
      <c r="H22" s="32">
        <v>0</v>
      </c>
    </row>
    <row r="23" spans="1:8" x14ac:dyDescent="0.2">
      <c r="A23" s="68" t="s">
        <v>583</v>
      </c>
      <c r="B23" s="105">
        <v>2310</v>
      </c>
      <c r="C23" s="4">
        <v>0</v>
      </c>
      <c r="D23" s="4">
        <v>1253.51</v>
      </c>
      <c r="E23" s="116">
        <v>1253510</v>
      </c>
      <c r="F23" s="4">
        <v>0</v>
      </c>
      <c r="G23" s="4">
        <v>1253510</v>
      </c>
      <c r="H23" s="32">
        <v>0</v>
      </c>
    </row>
    <row r="24" spans="1:8" x14ac:dyDescent="0.2">
      <c r="A24" s="68" t="s">
        <v>584</v>
      </c>
      <c r="B24" s="105">
        <v>2310</v>
      </c>
      <c r="C24" s="4">
        <v>0</v>
      </c>
      <c r="D24" s="4">
        <v>794.56</v>
      </c>
      <c r="E24" s="116">
        <v>794562</v>
      </c>
      <c r="F24" s="4">
        <v>0</v>
      </c>
      <c r="G24" s="4">
        <v>794562</v>
      </c>
      <c r="H24" s="32">
        <v>0</v>
      </c>
    </row>
    <row r="25" spans="1:8" x14ac:dyDescent="0.2">
      <c r="A25" s="68" t="s">
        <v>585</v>
      </c>
      <c r="B25" s="105">
        <v>2310</v>
      </c>
      <c r="C25" s="4">
        <v>0</v>
      </c>
      <c r="D25" s="4">
        <v>580</v>
      </c>
      <c r="E25" s="116">
        <v>580000</v>
      </c>
      <c r="F25" s="4">
        <v>0</v>
      </c>
      <c r="G25" s="4">
        <v>580000</v>
      </c>
      <c r="H25" s="32">
        <v>0</v>
      </c>
    </row>
    <row r="26" spans="1:8" x14ac:dyDescent="0.2">
      <c r="A26" s="68" t="s">
        <v>586</v>
      </c>
      <c r="B26" s="105">
        <v>2310</v>
      </c>
      <c r="C26" s="4">
        <v>0</v>
      </c>
      <c r="D26" s="4">
        <v>148.76</v>
      </c>
      <c r="E26" s="116">
        <v>148761</v>
      </c>
      <c r="F26" s="4">
        <v>0</v>
      </c>
      <c r="G26" s="4">
        <v>148761</v>
      </c>
      <c r="H26" s="32">
        <v>0</v>
      </c>
    </row>
    <row r="27" spans="1:8" x14ac:dyDescent="0.2">
      <c r="A27" s="68" t="s">
        <v>587</v>
      </c>
      <c r="B27" s="105">
        <v>2310</v>
      </c>
      <c r="C27" s="4">
        <v>0</v>
      </c>
      <c r="D27" s="4">
        <v>39</v>
      </c>
      <c r="E27" s="116">
        <v>39000</v>
      </c>
      <c r="F27" s="4">
        <v>0</v>
      </c>
      <c r="G27" s="4">
        <v>39000</v>
      </c>
      <c r="H27" s="32">
        <v>0</v>
      </c>
    </row>
    <row r="28" spans="1:8" x14ac:dyDescent="0.2">
      <c r="A28" s="68" t="s">
        <v>588</v>
      </c>
      <c r="B28" s="105">
        <v>2310</v>
      </c>
      <c r="C28" s="4">
        <v>0</v>
      </c>
      <c r="D28" s="4">
        <v>2385.54</v>
      </c>
      <c r="E28" s="116">
        <v>2385541</v>
      </c>
      <c r="F28" s="4">
        <v>0</v>
      </c>
      <c r="G28" s="4">
        <v>2385541</v>
      </c>
      <c r="H28" s="32">
        <v>0</v>
      </c>
    </row>
    <row r="29" spans="1:8" x14ac:dyDescent="0.2">
      <c r="A29" s="68" t="s">
        <v>589</v>
      </c>
      <c r="B29" s="105">
        <v>2310</v>
      </c>
      <c r="C29" s="4">
        <v>0</v>
      </c>
      <c r="D29" s="4">
        <v>3334.63</v>
      </c>
      <c r="E29" s="116">
        <v>0</v>
      </c>
      <c r="F29" s="4">
        <v>0</v>
      </c>
      <c r="G29" s="4">
        <v>0</v>
      </c>
      <c r="H29" s="32">
        <v>0</v>
      </c>
    </row>
    <row r="30" spans="1:8" x14ac:dyDescent="0.2">
      <c r="A30" s="68" t="s">
        <v>590</v>
      </c>
      <c r="B30" s="105">
        <v>2321</v>
      </c>
      <c r="C30" s="4">
        <v>0</v>
      </c>
      <c r="D30" s="4">
        <v>144</v>
      </c>
      <c r="E30" s="116">
        <v>0</v>
      </c>
      <c r="F30" s="4">
        <v>0</v>
      </c>
      <c r="G30" s="4">
        <v>0</v>
      </c>
      <c r="H30" s="32">
        <v>0</v>
      </c>
    </row>
    <row r="31" spans="1:8" x14ac:dyDescent="0.2">
      <c r="A31" s="68" t="s">
        <v>591</v>
      </c>
      <c r="B31" s="105">
        <v>2321</v>
      </c>
      <c r="C31" s="4">
        <v>0</v>
      </c>
      <c r="D31" s="4">
        <v>70</v>
      </c>
      <c r="E31" s="116">
        <v>69840</v>
      </c>
      <c r="F31" s="4">
        <v>0</v>
      </c>
      <c r="G31" s="4">
        <v>69840</v>
      </c>
      <c r="H31" s="32">
        <v>0</v>
      </c>
    </row>
    <row r="32" spans="1:8" x14ac:dyDescent="0.2">
      <c r="A32" s="68" t="s">
        <v>592</v>
      </c>
      <c r="B32" s="105">
        <v>2321</v>
      </c>
      <c r="C32" s="4">
        <v>0</v>
      </c>
      <c r="D32" s="4">
        <v>1370</v>
      </c>
      <c r="E32" s="116">
        <v>1335175</v>
      </c>
      <c r="F32" s="4">
        <v>0</v>
      </c>
      <c r="G32" s="4">
        <v>1335175</v>
      </c>
      <c r="H32" s="32">
        <v>0</v>
      </c>
    </row>
    <row r="33" spans="1:8" x14ac:dyDescent="0.2">
      <c r="A33" s="68" t="s">
        <v>593</v>
      </c>
      <c r="B33" s="105">
        <v>2321</v>
      </c>
      <c r="C33" s="4">
        <v>5318</v>
      </c>
      <c r="D33" s="4">
        <v>49576.639999999999</v>
      </c>
      <c r="E33" s="116">
        <v>49576638</v>
      </c>
      <c r="F33" s="4">
        <v>0</v>
      </c>
      <c r="G33" s="4">
        <v>0</v>
      </c>
      <c r="H33" s="32">
        <v>49576638</v>
      </c>
    </row>
    <row r="34" spans="1:8" x14ac:dyDescent="0.2">
      <c r="A34" s="68" t="s">
        <v>594</v>
      </c>
      <c r="B34" s="105">
        <v>2321</v>
      </c>
      <c r="C34" s="4">
        <v>0</v>
      </c>
      <c r="D34" s="4">
        <v>414.84</v>
      </c>
      <c r="E34" s="116">
        <v>414843</v>
      </c>
      <c r="F34" s="4">
        <v>0</v>
      </c>
      <c r="G34" s="4">
        <v>414843</v>
      </c>
      <c r="H34" s="32">
        <v>0</v>
      </c>
    </row>
    <row r="35" spans="1:8" x14ac:dyDescent="0.2">
      <c r="A35" s="68" t="s">
        <v>595</v>
      </c>
      <c r="B35" s="105">
        <v>2321</v>
      </c>
      <c r="C35" s="4">
        <v>0</v>
      </c>
      <c r="D35" s="4">
        <v>388</v>
      </c>
      <c r="E35" s="116">
        <v>388000</v>
      </c>
      <c r="F35" s="4">
        <v>0</v>
      </c>
      <c r="G35" s="4">
        <v>388000</v>
      </c>
      <c r="H35" s="32">
        <v>0</v>
      </c>
    </row>
    <row r="36" spans="1:8" x14ac:dyDescent="0.2">
      <c r="A36" s="68" t="s">
        <v>596</v>
      </c>
      <c r="B36" s="105">
        <v>2321</v>
      </c>
      <c r="C36" s="4">
        <v>0</v>
      </c>
      <c r="D36" s="4">
        <v>179.66</v>
      </c>
      <c r="E36" s="116">
        <v>179657</v>
      </c>
      <c r="F36" s="4">
        <v>0</v>
      </c>
      <c r="G36" s="4">
        <v>179657</v>
      </c>
      <c r="H36" s="32">
        <v>0</v>
      </c>
    </row>
    <row r="37" spans="1:8" x14ac:dyDescent="0.2">
      <c r="A37" s="68" t="s">
        <v>597</v>
      </c>
      <c r="B37" s="105">
        <v>2321</v>
      </c>
      <c r="C37" s="4">
        <v>0</v>
      </c>
      <c r="D37" s="4">
        <v>408</v>
      </c>
      <c r="E37" s="116">
        <v>408000</v>
      </c>
      <c r="F37" s="4">
        <v>0</v>
      </c>
      <c r="G37" s="4">
        <v>408000</v>
      </c>
      <c r="H37" s="32">
        <v>0</v>
      </c>
    </row>
    <row r="38" spans="1:8" x14ac:dyDescent="0.2">
      <c r="A38" s="68" t="s">
        <v>598</v>
      </c>
      <c r="B38" s="105">
        <v>2321</v>
      </c>
      <c r="C38" s="4">
        <v>0</v>
      </c>
      <c r="D38" s="4">
        <v>1265</v>
      </c>
      <c r="E38" s="116">
        <v>1265000</v>
      </c>
      <c r="F38" s="4">
        <v>0</v>
      </c>
      <c r="G38" s="4">
        <v>1265000</v>
      </c>
      <c r="H38" s="32">
        <v>0</v>
      </c>
    </row>
    <row r="39" spans="1:8" x14ac:dyDescent="0.2">
      <c r="A39" s="68" t="s">
        <v>599</v>
      </c>
      <c r="B39" s="105">
        <v>2321</v>
      </c>
      <c r="C39" s="4">
        <v>0</v>
      </c>
      <c r="D39" s="4">
        <v>78</v>
      </c>
      <c r="E39" s="116">
        <v>78000</v>
      </c>
      <c r="F39" s="4">
        <v>0</v>
      </c>
      <c r="G39" s="4">
        <v>78000</v>
      </c>
      <c r="H39" s="32">
        <v>0</v>
      </c>
    </row>
    <row r="40" spans="1:8" x14ac:dyDescent="0.2">
      <c r="A40" s="68" t="s">
        <v>589</v>
      </c>
      <c r="B40" s="105">
        <v>2310</v>
      </c>
      <c r="C40" s="4">
        <v>0</v>
      </c>
      <c r="D40" s="4">
        <v>71.86</v>
      </c>
      <c r="E40" s="116">
        <v>0</v>
      </c>
      <c r="F40" s="4">
        <v>0</v>
      </c>
      <c r="G40" s="4">
        <v>0</v>
      </c>
      <c r="H40" s="32">
        <v>0</v>
      </c>
    </row>
    <row r="41" spans="1:8" x14ac:dyDescent="0.2">
      <c r="A41" s="68" t="s">
        <v>600</v>
      </c>
      <c r="B41" s="105">
        <v>2333</v>
      </c>
      <c r="C41" s="4">
        <v>3600</v>
      </c>
      <c r="D41" s="4">
        <v>3280</v>
      </c>
      <c r="E41" s="116">
        <v>36000</v>
      </c>
      <c r="F41" s="4">
        <v>0</v>
      </c>
      <c r="G41" s="4">
        <v>36000</v>
      </c>
      <c r="H41" s="32">
        <v>0</v>
      </c>
    </row>
    <row r="42" spans="1:8" x14ac:dyDescent="0.2">
      <c r="A42" s="68" t="s">
        <v>601</v>
      </c>
      <c r="B42" s="105">
        <v>2333</v>
      </c>
      <c r="C42" s="4">
        <v>0</v>
      </c>
      <c r="D42" s="4">
        <v>40.4</v>
      </c>
      <c r="E42" s="116">
        <v>40385</v>
      </c>
      <c r="F42" s="4">
        <v>0</v>
      </c>
      <c r="G42" s="4">
        <v>40385</v>
      </c>
      <c r="H42" s="32">
        <v>0</v>
      </c>
    </row>
    <row r="43" spans="1:8" x14ac:dyDescent="0.2">
      <c r="A43" s="68" t="s">
        <v>602</v>
      </c>
      <c r="B43" s="105">
        <v>3111</v>
      </c>
      <c r="C43" s="4">
        <v>0</v>
      </c>
      <c r="D43" s="4">
        <v>4655</v>
      </c>
      <c r="E43" s="116">
        <v>3000</v>
      </c>
      <c r="F43" s="4">
        <v>0</v>
      </c>
      <c r="G43" s="4">
        <v>3000</v>
      </c>
      <c r="H43" s="32">
        <v>0</v>
      </c>
    </row>
    <row r="44" spans="1:8" x14ac:dyDescent="0.2">
      <c r="A44" s="68" t="s">
        <v>603</v>
      </c>
      <c r="B44" s="105">
        <v>3111</v>
      </c>
      <c r="C44" s="4">
        <v>0</v>
      </c>
      <c r="D44" s="4">
        <v>26</v>
      </c>
      <c r="E44" s="116">
        <v>0</v>
      </c>
      <c r="F44" s="4">
        <v>0</v>
      </c>
      <c r="G44" s="4">
        <v>0</v>
      </c>
      <c r="H44" s="32">
        <v>0</v>
      </c>
    </row>
    <row r="45" spans="1:8" x14ac:dyDescent="0.2">
      <c r="A45" s="68" t="s">
        <v>604</v>
      </c>
      <c r="B45" s="105">
        <v>3111</v>
      </c>
      <c r="C45" s="4">
        <v>0</v>
      </c>
      <c r="D45" s="4">
        <v>1495</v>
      </c>
      <c r="E45" s="116">
        <v>3000</v>
      </c>
      <c r="F45" s="4">
        <v>0</v>
      </c>
      <c r="G45" s="4">
        <v>3000</v>
      </c>
      <c r="H45" s="32">
        <v>0</v>
      </c>
    </row>
    <row r="46" spans="1:8" x14ac:dyDescent="0.2">
      <c r="A46" s="68" t="s">
        <v>605</v>
      </c>
      <c r="B46" s="105">
        <v>3113</v>
      </c>
      <c r="C46" s="4">
        <v>0</v>
      </c>
      <c r="D46" s="4">
        <v>3250</v>
      </c>
      <c r="E46" s="116">
        <v>3138984</v>
      </c>
      <c r="F46" s="4">
        <v>0</v>
      </c>
      <c r="G46" s="4">
        <v>3138984</v>
      </c>
      <c r="H46" s="32">
        <v>0</v>
      </c>
    </row>
    <row r="47" spans="1:8" x14ac:dyDescent="0.2">
      <c r="A47" s="68" t="s">
        <v>606</v>
      </c>
      <c r="B47" s="105">
        <v>3113</v>
      </c>
      <c r="C47" s="4">
        <v>0</v>
      </c>
      <c r="D47" s="4">
        <v>26</v>
      </c>
      <c r="E47" s="116">
        <v>0</v>
      </c>
      <c r="F47" s="4">
        <v>0</v>
      </c>
      <c r="G47" s="4">
        <v>0</v>
      </c>
      <c r="H47" s="32">
        <v>0</v>
      </c>
    </row>
    <row r="48" spans="1:8" x14ac:dyDescent="0.2">
      <c r="A48" s="68" t="s">
        <v>607</v>
      </c>
      <c r="B48" s="105">
        <v>3113</v>
      </c>
      <c r="C48" s="4">
        <v>0</v>
      </c>
      <c r="D48" s="4">
        <v>18</v>
      </c>
      <c r="E48" s="116">
        <v>0</v>
      </c>
      <c r="F48" s="4">
        <v>0</v>
      </c>
      <c r="G48" s="4">
        <v>0</v>
      </c>
      <c r="H48" s="32">
        <v>0</v>
      </c>
    </row>
    <row r="49" spans="1:255" x14ac:dyDescent="0.2">
      <c r="A49" s="68" t="s">
        <v>608</v>
      </c>
      <c r="B49" s="105">
        <v>3141</v>
      </c>
      <c r="C49" s="4">
        <v>0</v>
      </c>
      <c r="D49" s="4">
        <v>1878</v>
      </c>
      <c r="E49" s="116">
        <v>1811334</v>
      </c>
      <c r="F49" s="4">
        <v>0</v>
      </c>
      <c r="G49" s="4">
        <v>1811334</v>
      </c>
      <c r="H49" s="32">
        <v>0</v>
      </c>
    </row>
    <row r="50" spans="1:255" x14ac:dyDescent="0.2">
      <c r="A50" s="68" t="s">
        <v>609</v>
      </c>
      <c r="B50" s="105">
        <v>3314</v>
      </c>
      <c r="C50" s="4">
        <v>0</v>
      </c>
      <c r="D50" s="4">
        <v>443</v>
      </c>
      <c r="E50" s="116">
        <v>444722</v>
      </c>
      <c r="F50" s="4">
        <v>0</v>
      </c>
      <c r="G50" s="4">
        <v>444722</v>
      </c>
      <c r="H50" s="32">
        <v>0</v>
      </c>
    </row>
    <row r="51" spans="1:255" x14ac:dyDescent="0.2">
      <c r="A51" s="68" t="s">
        <v>258</v>
      </c>
      <c r="B51" s="105">
        <v>3341</v>
      </c>
      <c r="C51" s="4">
        <v>50</v>
      </c>
      <c r="D51" s="4">
        <v>50</v>
      </c>
      <c r="E51" s="116">
        <v>0</v>
      </c>
      <c r="F51" s="4">
        <v>0</v>
      </c>
      <c r="G51" s="4">
        <v>0</v>
      </c>
      <c r="H51" s="32">
        <v>0</v>
      </c>
    </row>
    <row r="52" spans="1:255" x14ac:dyDescent="0.2">
      <c r="A52" s="68" t="s">
        <v>610</v>
      </c>
      <c r="B52" s="105">
        <v>3392</v>
      </c>
      <c r="C52" s="4">
        <v>0</v>
      </c>
      <c r="D52" s="4">
        <v>2670</v>
      </c>
      <c r="E52" s="116">
        <v>2562282</v>
      </c>
      <c r="F52" s="4">
        <v>0</v>
      </c>
      <c r="G52" s="4">
        <v>2562282</v>
      </c>
      <c r="H52" s="32">
        <v>0</v>
      </c>
    </row>
    <row r="53" spans="1:255" x14ac:dyDescent="0.2">
      <c r="A53" s="68" t="s">
        <v>611</v>
      </c>
      <c r="B53" s="105">
        <v>3412</v>
      </c>
      <c r="C53" s="4">
        <v>0</v>
      </c>
      <c r="D53" s="4">
        <v>192</v>
      </c>
      <c r="E53" s="116">
        <v>191238</v>
      </c>
      <c r="F53" s="4">
        <v>0</v>
      </c>
      <c r="G53" s="4">
        <v>191238</v>
      </c>
      <c r="H53" s="32">
        <v>0</v>
      </c>
    </row>
    <row r="54" spans="1:255" x14ac:dyDescent="0.2">
      <c r="A54" s="68" t="s">
        <v>612</v>
      </c>
      <c r="B54" s="105">
        <v>3412</v>
      </c>
      <c r="C54" s="4">
        <v>0</v>
      </c>
      <c r="D54" s="4">
        <v>85</v>
      </c>
      <c r="E54" s="116">
        <v>89880</v>
      </c>
      <c r="F54" s="4">
        <v>0</v>
      </c>
      <c r="G54" s="4">
        <v>89880</v>
      </c>
      <c r="H54" s="32">
        <v>0</v>
      </c>
    </row>
    <row r="55" spans="1:255" x14ac:dyDescent="0.2">
      <c r="A55" s="68" t="s">
        <v>186</v>
      </c>
      <c r="B55" s="105">
        <v>3412</v>
      </c>
      <c r="C55" s="4">
        <v>0</v>
      </c>
      <c r="D55" s="4">
        <v>80</v>
      </c>
      <c r="E55" s="116">
        <v>0</v>
      </c>
      <c r="F55" s="4">
        <v>0</v>
      </c>
      <c r="G55" s="4">
        <v>0</v>
      </c>
      <c r="H55" s="32">
        <v>0</v>
      </c>
      <c r="IU55">
        <v>3492</v>
      </c>
    </row>
    <row r="56" spans="1:255" x14ac:dyDescent="0.2">
      <c r="A56" s="68" t="s">
        <v>187</v>
      </c>
      <c r="B56" s="105">
        <v>3412</v>
      </c>
      <c r="C56" s="4">
        <v>0</v>
      </c>
      <c r="D56" s="4">
        <v>2</v>
      </c>
      <c r="E56" s="116">
        <v>1187</v>
      </c>
      <c r="F56" s="4">
        <v>0</v>
      </c>
      <c r="G56" s="4">
        <v>1187</v>
      </c>
      <c r="H56" s="32">
        <v>0</v>
      </c>
    </row>
    <row r="57" spans="1:255" x14ac:dyDescent="0.2">
      <c r="A57" s="68" t="s">
        <v>464</v>
      </c>
      <c r="B57" s="105">
        <v>3412</v>
      </c>
      <c r="C57" s="4">
        <v>0</v>
      </c>
      <c r="D57" s="4">
        <v>80</v>
      </c>
      <c r="E57" s="116">
        <v>0</v>
      </c>
      <c r="F57" s="4">
        <v>0</v>
      </c>
      <c r="G57" s="4">
        <v>0</v>
      </c>
      <c r="H57" s="32">
        <v>0</v>
      </c>
    </row>
    <row r="58" spans="1:255" x14ac:dyDescent="0.2">
      <c r="A58" s="68" t="s">
        <v>613</v>
      </c>
      <c r="B58" s="105">
        <v>3412</v>
      </c>
      <c r="C58" s="4">
        <v>0</v>
      </c>
      <c r="D58" s="4">
        <v>495</v>
      </c>
      <c r="E58" s="116">
        <v>463563</v>
      </c>
      <c r="F58" s="4">
        <v>0</v>
      </c>
      <c r="G58" s="4">
        <v>463563</v>
      </c>
      <c r="H58" s="32">
        <v>0</v>
      </c>
    </row>
    <row r="59" spans="1:255" x14ac:dyDescent="0.2">
      <c r="A59" s="68" t="s">
        <v>614</v>
      </c>
      <c r="B59" s="105">
        <v>3412</v>
      </c>
      <c r="C59" s="4">
        <v>0</v>
      </c>
      <c r="D59" s="4">
        <v>71</v>
      </c>
      <c r="E59" s="116">
        <v>70500</v>
      </c>
      <c r="F59" s="4">
        <v>0</v>
      </c>
      <c r="G59" s="4">
        <v>70500</v>
      </c>
      <c r="H59" s="32">
        <v>0</v>
      </c>
    </row>
    <row r="60" spans="1:255" x14ac:dyDescent="0.2">
      <c r="A60" s="68" t="s">
        <v>615</v>
      </c>
      <c r="B60" s="105">
        <v>3533</v>
      </c>
      <c r="C60" s="4">
        <v>0</v>
      </c>
      <c r="D60" s="4">
        <v>141</v>
      </c>
      <c r="E60" s="116">
        <v>140784</v>
      </c>
      <c r="F60" s="4">
        <v>0</v>
      </c>
      <c r="G60" s="4">
        <v>140784</v>
      </c>
      <c r="H60" s="32">
        <v>0</v>
      </c>
    </row>
    <row r="61" spans="1:255" x14ac:dyDescent="0.2">
      <c r="A61" s="68" t="s">
        <v>616</v>
      </c>
      <c r="B61" s="105">
        <v>3612</v>
      </c>
      <c r="C61" s="4">
        <v>0</v>
      </c>
      <c r="D61" s="4">
        <v>21</v>
      </c>
      <c r="E61" s="116">
        <v>19166</v>
      </c>
      <c r="F61" s="4">
        <v>0</v>
      </c>
      <c r="G61" s="4">
        <v>19166</v>
      </c>
      <c r="H61" s="32">
        <v>0</v>
      </c>
    </row>
    <row r="62" spans="1:255" x14ac:dyDescent="0.2">
      <c r="A62" s="68" t="s">
        <v>617</v>
      </c>
      <c r="B62" s="105">
        <v>3631</v>
      </c>
      <c r="C62" s="4">
        <v>0</v>
      </c>
      <c r="D62" s="4">
        <v>479</v>
      </c>
      <c r="E62" s="116">
        <v>397859</v>
      </c>
      <c r="F62" s="4">
        <v>0</v>
      </c>
      <c r="G62" s="4">
        <v>397859</v>
      </c>
      <c r="H62" s="32">
        <v>0</v>
      </c>
      <c r="IT62">
        <v>799828</v>
      </c>
    </row>
    <row r="63" spans="1:255" x14ac:dyDescent="0.2">
      <c r="A63" s="68" t="s">
        <v>618</v>
      </c>
      <c r="B63" s="105">
        <v>3631</v>
      </c>
      <c r="C63" s="4">
        <v>0</v>
      </c>
      <c r="D63" s="4">
        <v>64</v>
      </c>
      <c r="E63" s="116">
        <v>63711</v>
      </c>
      <c r="F63" s="4">
        <v>0</v>
      </c>
      <c r="G63" s="4">
        <v>63711</v>
      </c>
      <c r="H63" s="32">
        <v>0</v>
      </c>
    </row>
    <row r="64" spans="1:255" x14ac:dyDescent="0.2">
      <c r="A64" s="68" t="s">
        <v>619</v>
      </c>
      <c r="B64" s="105">
        <v>3631</v>
      </c>
      <c r="C64" s="4">
        <v>0</v>
      </c>
      <c r="D64" s="4">
        <v>365</v>
      </c>
      <c r="E64" s="116">
        <v>20000</v>
      </c>
      <c r="F64" s="4">
        <v>0</v>
      </c>
      <c r="G64" s="4">
        <v>20000</v>
      </c>
      <c r="H64" s="32">
        <v>0</v>
      </c>
    </row>
    <row r="65" spans="1:8" x14ac:dyDescent="0.2">
      <c r="A65" s="68" t="s">
        <v>620</v>
      </c>
      <c r="B65" s="105">
        <v>3631</v>
      </c>
      <c r="C65" s="4">
        <v>0</v>
      </c>
      <c r="D65" s="4">
        <v>60</v>
      </c>
      <c r="E65" s="116">
        <v>60000</v>
      </c>
      <c r="F65" s="4">
        <v>0</v>
      </c>
      <c r="G65" s="4">
        <v>60000</v>
      </c>
      <c r="H65" s="32">
        <v>0</v>
      </c>
    </row>
    <row r="66" spans="1:8" x14ac:dyDescent="0.2">
      <c r="A66" s="68" t="s">
        <v>621</v>
      </c>
      <c r="B66" s="105">
        <v>3631</v>
      </c>
      <c r="C66" s="4">
        <v>0</v>
      </c>
      <c r="D66" s="4">
        <v>30</v>
      </c>
      <c r="E66" s="116">
        <v>0</v>
      </c>
      <c r="F66" s="4">
        <v>0</v>
      </c>
      <c r="G66" s="4">
        <v>0</v>
      </c>
      <c r="H66" s="32">
        <v>0</v>
      </c>
    </row>
    <row r="67" spans="1:8" x14ac:dyDescent="0.2">
      <c r="A67" s="68" t="s">
        <v>622</v>
      </c>
      <c r="B67" s="105">
        <v>3631</v>
      </c>
      <c r="C67" s="4">
        <v>0</v>
      </c>
      <c r="D67" s="4">
        <v>30</v>
      </c>
      <c r="E67" s="116">
        <v>30000</v>
      </c>
      <c r="F67" s="4">
        <v>0</v>
      </c>
      <c r="G67" s="4">
        <v>30000</v>
      </c>
      <c r="H67" s="32">
        <v>0</v>
      </c>
    </row>
    <row r="68" spans="1:8" x14ac:dyDescent="0.2">
      <c r="A68" s="68" t="s">
        <v>623</v>
      </c>
      <c r="B68" s="105">
        <v>3633</v>
      </c>
      <c r="C68" s="4">
        <v>0</v>
      </c>
      <c r="D68" s="4">
        <v>750</v>
      </c>
      <c r="E68" s="116">
        <v>539403.26</v>
      </c>
      <c r="F68" s="4">
        <v>0</v>
      </c>
      <c r="G68" s="4">
        <v>539403.26</v>
      </c>
      <c r="H68" s="32">
        <v>0</v>
      </c>
    </row>
    <row r="69" spans="1:8" x14ac:dyDescent="0.2">
      <c r="A69" s="68" t="s">
        <v>473</v>
      </c>
      <c r="B69" s="105">
        <v>3633</v>
      </c>
      <c r="C69" s="4">
        <v>0</v>
      </c>
      <c r="D69" s="4">
        <v>2737</v>
      </c>
      <c r="E69" s="116">
        <v>750196</v>
      </c>
      <c r="F69" s="4">
        <v>0</v>
      </c>
      <c r="G69" s="4">
        <v>750196</v>
      </c>
      <c r="H69" s="32">
        <v>0</v>
      </c>
    </row>
    <row r="70" spans="1:8" x14ac:dyDescent="0.2">
      <c r="A70" s="68" t="s">
        <v>209</v>
      </c>
      <c r="B70" s="105">
        <v>3639</v>
      </c>
      <c r="C70" s="4">
        <v>300</v>
      </c>
      <c r="D70" s="4">
        <v>515</v>
      </c>
      <c r="E70" s="116">
        <v>0</v>
      </c>
      <c r="F70" s="4">
        <v>0</v>
      </c>
      <c r="G70" s="4">
        <v>0</v>
      </c>
      <c r="H70" s="32">
        <v>0</v>
      </c>
    </row>
    <row r="71" spans="1:8" x14ac:dyDescent="0.2">
      <c r="A71" s="68" t="s">
        <v>624</v>
      </c>
      <c r="B71" s="105">
        <v>3639</v>
      </c>
      <c r="C71" s="4">
        <v>0</v>
      </c>
      <c r="D71" s="4">
        <v>169.11</v>
      </c>
      <c r="E71" s="116">
        <v>0</v>
      </c>
      <c r="F71" s="4">
        <v>0</v>
      </c>
      <c r="G71" s="4">
        <v>0</v>
      </c>
      <c r="H71" s="32">
        <v>0</v>
      </c>
    </row>
    <row r="72" spans="1:8" x14ac:dyDescent="0.2">
      <c r="A72" s="68" t="s">
        <v>625</v>
      </c>
      <c r="B72" s="105">
        <v>3639</v>
      </c>
      <c r="C72" s="4">
        <v>0</v>
      </c>
      <c r="D72" s="4">
        <v>180</v>
      </c>
      <c r="E72" s="116">
        <v>453995</v>
      </c>
      <c r="F72" s="4">
        <v>180000</v>
      </c>
      <c r="G72" s="4">
        <v>273995</v>
      </c>
      <c r="H72" s="32">
        <v>0</v>
      </c>
    </row>
    <row r="73" spans="1:8" x14ac:dyDescent="0.2">
      <c r="A73" s="68" t="s">
        <v>549</v>
      </c>
      <c r="B73" s="105">
        <v>3639</v>
      </c>
      <c r="C73" s="4">
        <v>0</v>
      </c>
      <c r="D73" s="4">
        <v>10000</v>
      </c>
      <c r="E73" s="116">
        <v>984</v>
      </c>
      <c r="F73" s="4">
        <v>0</v>
      </c>
      <c r="G73" s="4">
        <v>984</v>
      </c>
      <c r="H73" s="32">
        <v>0</v>
      </c>
    </row>
    <row r="74" spans="1:8" x14ac:dyDescent="0.2">
      <c r="A74" s="68" t="s">
        <v>626</v>
      </c>
      <c r="B74" s="105">
        <v>3639</v>
      </c>
      <c r="C74" s="4">
        <v>0</v>
      </c>
      <c r="D74" s="4">
        <v>562</v>
      </c>
      <c r="E74" s="116">
        <v>97848</v>
      </c>
      <c r="F74" s="4">
        <v>0</v>
      </c>
      <c r="G74" s="4">
        <v>97848</v>
      </c>
      <c r="H74" s="32">
        <v>0</v>
      </c>
    </row>
    <row r="75" spans="1:8" x14ac:dyDescent="0.2">
      <c r="A75" s="68" t="s">
        <v>627</v>
      </c>
      <c r="B75" s="105">
        <v>3639</v>
      </c>
      <c r="C75" s="4">
        <v>0</v>
      </c>
      <c r="D75" s="4">
        <v>0</v>
      </c>
      <c r="E75" s="116">
        <v>23780</v>
      </c>
      <c r="F75" s="4">
        <v>0</v>
      </c>
      <c r="G75" s="4">
        <v>23780</v>
      </c>
      <c r="H75" s="32">
        <v>0</v>
      </c>
    </row>
    <row r="76" spans="1:8" x14ac:dyDescent="0.2">
      <c r="A76" s="68" t="s">
        <v>11</v>
      </c>
      <c r="B76" s="105">
        <v>3639</v>
      </c>
      <c r="C76" s="4">
        <v>2100</v>
      </c>
      <c r="D76" s="4">
        <v>2100</v>
      </c>
      <c r="E76" s="116">
        <v>438215</v>
      </c>
      <c r="F76" s="4">
        <v>0</v>
      </c>
      <c r="G76" s="4">
        <v>438215</v>
      </c>
      <c r="H76" s="32">
        <v>0</v>
      </c>
    </row>
    <row r="77" spans="1:8" x14ac:dyDescent="0.2">
      <c r="A77" s="68" t="s">
        <v>628</v>
      </c>
      <c r="B77" s="105">
        <v>3639</v>
      </c>
      <c r="C77" s="4">
        <v>0</v>
      </c>
      <c r="D77" s="4">
        <v>50</v>
      </c>
      <c r="E77" s="116">
        <v>0</v>
      </c>
      <c r="F77" s="4">
        <v>0</v>
      </c>
      <c r="G77" s="4">
        <v>0</v>
      </c>
      <c r="H77" s="32">
        <v>0</v>
      </c>
    </row>
    <row r="78" spans="1:8" x14ac:dyDescent="0.2">
      <c r="A78" s="68" t="s">
        <v>629</v>
      </c>
      <c r="B78" s="105">
        <v>3639</v>
      </c>
      <c r="C78" s="4">
        <v>0</v>
      </c>
      <c r="D78" s="4">
        <v>0</v>
      </c>
      <c r="E78" s="116">
        <v>10430</v>
      </c>
      <c r="F78" s="4">
        <v>0</v>
      </c>
      <c r="G78" s="4">
        <v>10430</v>
      </c>
      <c r="H78" s="32">
        <v>0</v>
      </c>
    </row>
    <row r="79" spans="1:8" x14ac:dyDescent="0.2">
      <c r="A79" s="68" t="s">
        <v>630</v>
      </c>
      <c r="B79" s="105">
        <v>3728</v>
      </c>
      <c r="C79" s="4">
        <v>60</v>
      </c>
      <c r="D79" s="4">
        <v>60</v>
      </c>
      <c r="E79" s="116">
        <v>0</v>
      </c>
      <c r="F79" s="4">
        <v>0</v>
      </c>
      <c r="G79" s="4">
        <v>0</v>
      </c>
      <c r="H79" s="32">
        <v>0</v>
      </c>
    </row>
    <row r="80" spans="1:8" x14ac:dyDescent="0.2">
      <c r="A80" s="68" t="s">
        <v>631</v>
      </c>
      <c r="B80" s="105">
        <v>3745</v>
      </c>
      <c r="C80" s="4">
        <v>0</v>
      </c>
      <c r="D80" s="4">
        <v>0</v>
      </c>
      <c r="E80" s="116">
        <v>59154</v>
      </c>
      <c r="F80" s="4">
        <v>0</v>
      </c>
      <c r="G80" s="4">
        <v>59154</v>
      </c>
      <c r="H80" s="32">
        <v>0</v>
      </c>
    </row>
    <row r="81" spans="1:8" x14ac:dyDescent="0.2">
      <c r="A81" s="68" t="s">
        <v>632</v>
      </c>
      <c r="B81" s="105">
        <v>3745</v>
      </c>
      <c r="C81" s="4">
        <v>0</v>
      </c>
      <c r="D81" s="4">
        <v>10.199999999999999</v>
      </c>
      <c r="E81" s="116">
        <v>10200</v>
      </c>
      <c r="F81" s="4">
        <v>0</v>
      </c>
      <c r="G81" s="4">
        <v>10200</v>
      </c>
      <c r="H81" s="32">
        <v>0</v>
      </c>
    </row>
    <row r="82" spans="1:8" x14ac:dyDescent="0.2">
      <c r="A82" s="68" t="s">
        <v>633</v>
      </c>
      <c r="B82" s="105">
        <v>3745</v>
      </c>
      <c r="C82" s="4">
        <v>0</v>
      </c>
      <c r="D82" s="4">
        <v>0</v>
      </c>
      <c r="E82" s="116">
        <v>22000</v>
      </c>
      <c r="F82" s="4">
        <v>0</v>
      </c>
      <c r="G82" s="4">
        <v>22000</v>
      </c>
      <c r="H82" s="32">
        <v>0</v>
      </c>
    </row>
    <row r="83" spans="1:8" x14ac:dyDescent="0.2">
      <c r="A83" s="68" t="s">
        <v>634</v>
      </c>
      <c r="B83" s="105">
        <v>4374</v>
      </c>
      <c r="C83" s="4">
        <v>1300</v>
      </c>
      <c r="D83" s="4">
        <v>1349</v>
      </c>
      <c r="E83" s="116">
        <v>1358748</v>
      </c>
      <c r="F83" s="4">
        <v>0</v>
      </c>
      <c r="G83" s="4">
        <v>1358748</v>
      </c>
      <c r="H83" s="32">
        <v>0</v>
      </c>
    </row>
    <row r="84" spans="1:8" x14ac:dyDescent="0.2">
      <c r="A84" s="68" t="s">
        <v>286</v>
      </c>
      <c r="B84" s="105">
        <v>5311</v>
      </c>
      <c r="C84" s="4">
        <v>280</v>
      </c>
      <c r="D84" s="4">
        <v>280</v>
      </c>
      <c r="E84" s="116">
        <v>229593.2</v>
      </c>
      <c r="F84" s="4">
        <v>0</v>
      </c>
      <c r="G84" s="4">
        <v>229593.2</v>
      </c>
      <c r="H84" s="32">
        <v>0</v>
      </c>
    </row>
    <row r="85" spans="1:8" x14ac:dyDescent="0.2">
      <c r="A85" s="68" t="s">
        <v>635</v>
      </c>
      <c r="B85" s="105">
        <v>5399</v>
      </c>
      <c r="C85" s="4">
        <v>300</v>
      </c>
      <c r="D85" s="4">
        <v>300</v>
      </c>
      <c r="E85" s="116">
        <v>0</v>
      </c>
      <c r="F85" s="4">
        <v>0</v>
      </c>
      <c r="G85" s="4">
        <v>0</v>
      </c>
      <c r="H85" s="32">
        <v>0</v>
      </c>
    </row>
    <row r="86" spans="1:8" x14ac:dyDescent="0.2">
      <c r="A86" s="68" t="s">
        <v>636</v>
      </c>
      <c r="B86" s="105">
        <v>5512</v>
      </c>
      <c r="C86" s="4">
        <v>0</v>
      </c>
      <c r="D86" s="4">
        <v>85</v>
      </c>
      <c r="E86" s="116">
        <v>84705</v>
      </c>
      <c r="F86" s="4">
        <v>0</v>
      </c>
      <c r="G86" s="4">
        <v>84705</v>
      </c>
      <c r="H86" s="32">
        <v>0</v>
      </c>
    </row>
    <row r="87" spans="1:8" x14ac:dyDescent="0.2">
      <c r="A87" s="68" t="s">
        <v>637</v>
      </c>
      <c r="B87" s="105">
        <v>5512</v>
      </c>
      <c r="C87" s="4">
        <v>0</v>
      </c>
      <c r="D87" s="4">
        <v>0</v>
      </c>
      <c r="E87" s="116">
        <v>45876</v>
      </c>
      <c r="F87" s="4">
        <v>0</v>
      </c>
      <c r="G87" s="4">
        <v>45876</v>
      </c>
      <c r="H87" s="32">
        <v>0</v>
      </c>
    </row>
    <row r="88" spans="1:8" x14ac:dyDescent="0.2">
      <c r="A88" s="68" t="s">
        <v>638</v>
      </c>
      <c r="B88" s="105">
        <v>6171</v>
      </c>
      <c r="C88" s="4">
        <v>0</v>
      </c>
      <c r="D88" s="4">
        <v>0</v>
      </c>
      <c r="E88" s="116">
        <v>229649.4</v>
      </c>
      <c r="F88" s="4">
        <v>0</v>
      </c>
      <c r="G88" s="4">
        <v>229649.4</v>
      </c>
      <c r="H88" s="32">
        <v>0</v>
      </c>
    </row>
    <row r="89" spans="1:8" x14ac:dyDescent="0.2">
      <c r="A89" s="68" t="s">
        <v>639</v>
      </c>
      <c r="B89" s="105">
        <v>6171</v>
      </c>
      <c r="C89" s="4">
        <v>0</v>
      </c>
      <c r="D89" s="4">
        <v>58.5</v>
      </c>
      <c r="E89" s="116">
        <v>58500</v>
      </c>
      <c r="F89" s="4">
        <v>0</v>
      </c>
      <c r="G89" s="4">
        <v>58500</v>
      </c>
      <c r="H89" s="32">
        <v>0</v>
      </c>
    </row>
    <row r="90" spans="1:8" x14ac:dyDescent="0.2">
      <c r="A90" s="68" t="s">
        <v>640</v>
      </c>
      <c r="B90" s="105">
        <v>6171</v>
      </c>
      <c r="C90" s="4">
        <v>0</v>
      </c>
      <c r="D90" s="4">
        <v>126</v>
      </c>
      <c r="E90" s="116">
        <v>125542</v>
      </c>
      <c r="F90" s="4">
        <v>0</v>
      </c>
      <c r="G90" s="4">
        <v>125542</v>
      </c>
      <c r="H90" s="32">
        <v>0</v>
      </c>
    </row>
    <row r="91" spans="1:8" x14ac:dyDescent="0.2">
      <c r="A91" s="68" t="s">
        <v>641</v>
      </c>
      <c r="B91" s="105">
        <v>6171</v>
      </c>
      <c r="C91" s="4">
        <v>0</v>
      </c>
      <c r="D91" s="4">
        <v>2363.2800000000002</v>
      </c>
      <c r="E91" s="116">
        <v>2378880</v>
      </c>
      <c r="F91" s="4">
        <v>0</v>
      </c>
      <c r="G91" s="4">
        <v>2378880</v>
      </c>
      <c r="H91" s="32">
        <v>0</v>
      </c>
    </row>
    <row r="92" spans="1:8" x14ac:dyDescent="0.2">
      <c r="A92" s="68" t="s">
        <v>642</v>
      </c>
      <c r="B92" s="105">
        <v>6171</v>
      </c>
      <c r="C92" s="4">
        <v>7200</v>
      </c>
      <c r="D92" s="4">
        <v>3309.8</v>
      </c>
      <c r="E92" s="116">
        <v>3307339</v>
      </c>
      <c r="F92" s="4">
        <v>0</v>
      </c>
      <c r="G92" s="4">
        <v>3307339</v>
      </c>
      <c r="H92" s="32">
        <v>0</v>
      </c>
    </row>
    <row r="93" spans="1:8" x14ac:dyDescent="0.2">
      <c r="A93" s="68" t="s">
        <v>643</v>
      </c>
      <c r="B93" s="105">
        <v>6171</v>
      </c>
      <c r="C93" s="4">
        <v>0</v>
      </c>
      <c r="D93" s="4">
        <v>1526.92</v>
      </c>
      <c r="E93" s="116">
        <v>1542518</v>
      </c>
      <c r="F93" s="4">
        <v>0</v>
      </c>
      <c r="G93" s="4">
        <v>1542518</v>
      </c>
      <c r="H93" s="32">
        <v>0</v>
      </c>
    </row>
    <row r="94" spans="1:8" ht="13.5" thickBot="1" x14ac:dyDescent="0.25">
      <c r="A94" s="51"/>
      <c r="B94" s="108"/>
      <c r="C94" s="38"/>
      <c r="D94" s="38"/>
      <c r="E94" s="129"/>
      <c r="F94" s="38"/>
      <c r="G94" s="38"/>
      <c r="H94" s="126"/>
    </row>
    <row r="95" spans="1:8" ht="13.5" thickBot="1" x14ac:dyDescent="0.25">
      <c r="A95" s="202" t="s">
        <v>644</v>
      </c>
      <c r="B95" s="203"/>
      <c r="C95" s="118">
        <v>20515</v>
      </c>
      <c r="D95" s="118">
        <v>113581.21</v>
      </c>
      <c r="E95" s="118">
        <v>84495987.599999994</v>
      </c>
      <c r="F95" s="118">
        <v>180000</v>
      </c>
      <c r="G95" s="118">
        <v>34739349.600000001</v>
      </c>
      <c r="H95" s="210">
        <v>49576638</v>
      </c>
    </row>
    <row r="96" spans="1:8" ht="13.5" thickBot="1" x14ac:dyDescent="0.25">
      <c r="C96" s="1"/>
      <c r="D96" s="1"/>
      <c r="E96" s="1"/>
      <c r="F96" s="1"/>
      <c r="G96" s="1"/>
      <c r="H96" s="1"/>
    </row>
    <row r="97" spans="1:8" ht="13.5" thickBot="1" x14ac:dyDescent="0.25">
      <c r="A97" s="61" t="s">
        <v>299</v>
      </c>
      <c r="B97" s="127"/>
      <c r="C97" s="2"/>
      <c r="D97" s="2"/>
      <c r="E97" s="130"/>
      <c r="F97" s="2"/>
      <c r="G97" s="2"/>
      <c r="H97" s="28"/>
    </row>
    <row r="98" spans="1:8" x14ac:dyDescent="0.2">
      <c r="A98" s="81" t="s">
        <v>402</v>
      </c>
      <c r="B98" s="109">
        <v>2212</v>
      </c>
      <c r="C98" s="41">
        <v>3660</v>
      </c>
      <c r="D98" s="41">
        <v>5999.3</v>
      </c>
      <c r="E98" s="131">
        <v>6566163.7699999996</v>
      </c>
      <c r="F98" s="41">
        <v>0</v>
      </c>
      <c r="G98" s="41">
        <v>6566163.7699999996</v>
      </c>
      <c r="H98" s="42">
        <v>0</v>
      </c>
    </row>
    <row r="99" spans="1:8" x14ac:dyDescent="0.2">
      <c r="A99" s="68" t="s">
        <v>645</v>
      </c>
      <c r="B99" s="105">
        <v>2223</v>
      </c>
      <c r="C99" s="4">
        <v>0</v>
      </c>
      <c r="D99" s="4">
        <v>0</v>
      </c>
      <c r="E99" s="116">
        <v>3789</v>
      </c>
      <c r="F99" s="4">
        <v>0</v>
      </c>
      <c r="G99" s="4">
        <v>3789</v>
      </c>
      <c r="H99" s="32">
        <v>0</v>
      </c>
    </row>
    <row r="100" spans="1:8" x14ac:dyDescent="0.2">
      <c r="A100" s="68" t="s">
        <v>646</v>
      </c>
      <c r="B100" s="105">
        <v>2229</v>
      </c>
      <c r="C100" s="4">
        <v>237.7</v>
      </c>
      <c r="D100" s="4">
        <v>551.70000000000005</v>
      </c>
      <c r="E100" s="116">
        <v>367745</v>
      </c>
      <c r="F100" s="4">
        <v>0</v>
      </c>
      <c r="G100" s="4">
        <v>367745</v>
      </c>
      <c r="H100" s="32">
        <v>0</v>
      </c>
    </row>
    <row r="101" spans="1:8" x14ac:dyDescent="0.2">
      <c r="A101" s="68" t="s">
        <v>403</v>
      </c>
      <c r="B101" s="105">
        <v>2310</v>
      </c>
      <c r="C101" s="4">
        <v>0</v>
      </c>
      <c r="D101" s="4">
        <v>83</v>
      </c>
      <c r="E101" s="116">
        <v>83172</v>
      </c>
      <c r="F101" s="4">
        <v>0</v>
      </c>
      <c r="G101" s="4">
        <v>83172</v>
      </c>
      <c r="H101" s="32">
        <v>0</v>
      </c>
    </row>
    <row r="102" spans="1:8" x14ac:dyDescent="0.2">
      <c r="A102" s="68" t="s">
        <v>404</v>
      </c>
      <c r="B102" s="105">
        <v>2321</v>
      </c>
      <c r="C102" s="4">
        <v>0</v>
      </c>
      <c r="D102" s="4">
        <v>393.8</v>
      </c>
      <c r="E102" s="116">
        <v>165100</v>
      </c>
      <c r="F102" s="4">
        <v>0</v>
      </c>
      <c r="G102" s="4">
        <v>165100</v>
      </c>
      <c r="H102" s="32">
        <v>0</v>
      </c>
    </row>
    <row r="103" spans="1:8" x14ac:dyDescent="0.2">
      <c r="A103" s="68" t="s">
        <v>647</v>
      </c>
      <c r="B103" s="105">
        <v>2333</v>
      </c>
      <c r="C103" s="4">
        <v>0</v>
      </c>
      <c r="D103" s="4">
        <v>50</v>
      </c>
      <c r="E103" s="116">
        <v>39600</v>
      </c>
      <c r="F103" s="4">
        <v>0</v>
      </c>
      <c r="G103" s="4">
        <v>39600</v>
      </c>
      <c r="H103" s="32">
        <v>0</v>
      </c>
    </row>
    <row r="104" spans="1:8" x14ac:dyDescent="0.2">
      <c r="A104" s="68" t="s">
        <v>648</v>
      </c>
      <c r="B104" s="105">
        <v>2341</v>
      </c>
      <c r="C104" s="4">
        <v>0</v>
      </c>
      <c r="D104" s="4">
        <v>145</v>
      </c>
      <c r="E104" s="116">
        <v>144081</v>
      </c>
      <c r="F104" s="4">
        <v>0</v>
      </c>
      <c r="G104" s="4">
        <v>144081</v>
      </c>
      <c r="H104" s="32">
        <v>0</v>
      </c>
    </row>
    <row r="105" spans="1:8" x14ac:dyDescent="0.2">
      <c r="A105" s="68" t="s">
        <v>301</v>
      </c>
      <c r="B105" s="105">
        <v>3111</v>
      </c>
      <c r="C105" s="4">
        <v>0</v>
      </c>
      <c r="D105" s="4">
        <v>1717</v>
      </c>
      <c r="E105" s="116">
        <v>1678964</v>
      </c>
      <c r="F105" s="4">
        <v>0</v>
      </c>
      <c r="G105" s="4">
        <v>1678964</v>
      </c>
      <c r="H105" s="32">
        <v>0</v>
      </c>
    </row>
    <row r="106" spans="1:8" x14ac:dyDescent="0.2">
      <c r="A106" s="68" t="s">
        <v>302</v>
      </c>
      <c r="B106" s="105">
        <v>3113</v>
      </c>
      <c r="C106" s="4">
        <v>0</v>
      </c>
      <c r="D106" s="4">
        <v>808</v>
      </c>
      <c r="E106" s="116">
        <v>603888</v>
      </c>
      <c r="F106" s="4">
        <v>0</v>
      </c>
      <c r="G106" s="4">
        <v>603888</v>
      </c>
      <c r="H106" s="32">
        <v>0</v>
      </c>
    </row>
    <row r="107" spans="1:8" x14ac:dyDescent="0.2">
      <c r="A107" s="68" t="s">
        <v>406</v>
      </c>
      <c r="B107" s="105">
        <v>3141</v>
      </c>
      <c r="C107" s="4">
        <v>0</v>
      </c>
      <c r="D107" s="4">
        <v>70</v>
      </c>
      <c r="E107" s="116">
        <v>74520</v>
      </c>
      <c r="F107" s="4">
        <v>0</v>
      </c>
      <c r="G107" s="4">
        <v>74520</v>
      </c>
      <c r="H107" s="32">
        <v>0</v>
      </c>
    </row>
    <row r="108" spans="1:8" x14ac:dyDescent="0.2">
      <c r="A108" s="68" t="s">
        <v>491</v>
      </c>
      <c r="B108" s="105">
        <v>3314</v>
      </c>
      <c r="C108" s="4">
        <v>630</v>
      </c>
      <c r="D108" s="4">
        <v>736</v>
      </c>
      <c r="E108" s="116">
        <v>732774</v>
      </c>
      <c r="F108" s="4">
        <v>0</v>
      </c>
      <c r="G108" s="4">
        <v>732774</v>
      </c>
      <c r="H108" s="32">
        <v>0</v>
      </c>
    </row>
    <row r="109" spans="1:8" x14ac:dyDescent="0.2">
      <c r="A109" s="68" t="s">
        <v>407</v>
      </c>
      <c r="B109" s="105">
        <v>3322</v>
      </c>
      <c r="C109" s="4">
        <v>513.79999999999995</v>
      </c>
      <c r="D109" s="4">
        <v>1477.45</v>
      </c>
      <c r="E109" s="116">
        <v>565013</v>
      </c>
      <c r="F109" s="4">
        <v>268646</v>
      </c>
      <c r="G109" s="4">
        <v>296367</v>
      </c>
      <c r="H109" s="32">
        <v>0</v>
      </c>
    </row>
    <row r="110" spans="1:8" x14ac:dyDescent="0.2">
      <c r="A110" s="68" t="s">
        <v>649</v>
      </c>
      <c r="B110" s="105">
        <v>3326</v>
      </c>
      <c r="C110" s="4">
        <v>0</v>
      </c>
      <c r="D110" s="4">
        <v>50</v>
      </c>
      <c r="E110" s="116">
        <v>15276</v>
      </c>
      <c r="F110" s="4">
        <v>0</v>
      </c>
      <c r="G110" s="4">
        <v>15276</v>
      </c>
      <c r="H110" s="32">
        <v>0</v>
      </c>
    </row>
    <row r="111" spans="1:8" x14ac:dyDescent="0.2">
      <c r="A111" s="68" t="s">
        <v>408</v>
      </c>
      <c r="B111" s="105">
        <v>3341</v>
      </c>
      <c r="C111" s="4">
        <v>40</v>
      </c>
      <c r="D111" s="4">
        <v>40</v>
      </c>
      <c r="E111" s="116">
        <v>48240</v>
      </c>
      <c r="F111" s="4">
        <v>0</v>
      </c>
      <c r="G111" s="4">
        <v>48240</v>
      </c>
      <c r="H111" s="32">
        <v>0</v>
      </c>
    </row>
    <row r="112" spans="1:8" x14ac:dyDescent="0.2">
      <c r="A112" s="68" t="s">
        <v>409</v>
      </c>
      <c r="B112" s="105">
        <v>3392</v>
      </c>
      <c r="C112" s="4">
        <v>0</v>
      </c>
      <c r="D112" s="4">
        <v>200</v>
      </c>
      <c r="E112" s="116">
        <v>160751</v>
      </c>
      <c r="F112" s="4">
        <v>0</v>
      </c>
      <c r="G112" s="4">
        <v>160751</v>
      </c>
      <c r="H112" s="32">
        <v>0</v>
      </c>
    </row>
    <row r="113" spans="1:8" x14ac:dyDescent="0.2">
      <c r="A113" s="68" t="s">
        <v>410</v>
      </c>
      <c r="B113" s="105">
        <v>3412</v>
      </c>
      <c r="C113" s="4">
        <v>930</v>
      </c>
      <c r="D113" s="4">
        <v>1100</v>
      </c>
      <c r="E113" s="116">
        <v>1117961</v>
      </c>
      <c r="F113" s="4">
        <v>0</v>
      </c>
      <c r="G113" s="4">
        <v>1117961</v>
      </c>
      <c r="H113" s="32">
        <v>0</v>
      </c>
    </row>
    <row r="114" spans="1:8" x14ac:dyDescent="0.2">
      <c r="A114" s="68" t="s">
        <v>411</v>
      </c>
      <c r="B114" s="105">
        <v>3429</v>
      </c>
      <c r="C114" s="4">
        <v>300</v>
      </c>
      <c r="D114" s="4">
        <v>240</v>
      </c>
      <c r="E114" s="116">
        <v>217576.8</v>
      </c>
      <c r="F114" s="4">
        <v>0</v>
      </c>
      <c r="G114" s="4">
        <v>217576.8</v>
      </c>
      <c r="H114" s="32">
        <v>0</v>
      </c>
    </row>
    <row r="115" spans="1:8" x14ac:dyDescent="0.2">
      <c r="A115" s="68" t="s">
        <v>412</v>
      </c>
      <c r="B115" s="105">
        <v>3631</v>
      </c>
      <c r="C115" s="4">
        <v>660</v>
      </c>
      <c r="D115" s="4">
        <v>520</v>
      </c>
      <c r="E115" s="116">
        <v>517112.8</v>
      </c>
      <c r="F115" s="4">
        <v>0</v>
      </c>
      <c r="G115" s="4">
        <v>517112.8</v>
      </c>
      <c r="H115" s="32">
        <v>0</v>
      </c>
    </row>
    <row r="116" spans="1:8" x14ac:dyDescent="0.2">
      <c r="A116" s="68" t="s">
        <v>413</v>
      </c>
      <c r="B116" s="105">
        <v>3632</v>
      </c>
      <c r="C116" s="4">
        <v>1440</v>
      </c>
      <c r="D116" s="4">
        <v>1600</v>
      </c>
      <c r="E116" s="116">
        <v>1236506.2</v>
      </c>
      <c r="F116" s="4">
        <v>0</v>
      </c>
      <c r="G116" s="4">
        <v>1236506.2</v>
      </c>
      <c r="H116" s="32">
        <v>0</v>
      </c>
    </row>
    <row r="117" spans="1:8" x14ac:dyDescent="0.2">
      <c r="A117" s="68" t="s">
        <v>414</v>
      </c>
      <c r="B117" s="105">
        <v>3639</v>
      </c>
      <c r="C117" s="4">
        <v>235</v>
      </c>
      <c r="D117" s="4">
        <v>335</v>
      </c>
      <c r="E117" s="116">
        <v>288522.8</v>
      </c>
      <c r="F117" s="4">
        <v>0</v>
      </c>
      <c r="G117" s="4">
        <v>288522.8</v>
      </c>
      <c r="H117" s="32">
        <v>0</v>
      </c>
    </row>
    <row r="118" spans="1:8" x14ac:dyDescent="0.2">
      <c r="A118" s="68" t="s">
        <v>650</v>
      </c>
      <c r="B118" s="105">
        <v>3725</v>
      </c>
      <c r="C118" s="4">
        <v>320</v>
      </c>
      <c r="D118" s="4">
        <v>320</v>
      </c>
      <c r="E118" s="116">
        <v>161583</v>
      </c>
      <c r="F118" s="4">
        <v>0</v>
      </c>
      <c r="G118" s="4">
        <v>161583</v>
      </c>
      <c r="H118" s="32">
        <v>0</v>
      </c>
    </row>
    <row r="119" spans="1:8" x14ac:dyDescent="0.2">
      <c r="A119" s="68" t="s">
        <v>416</v>
      </c>
      <c r="B119" s="105">
        <v>3745</v>
      </c>
      <c r="C119" s="4">
        <v>5090</v>
      </c>
      <c r="D119" s="4">
        <v>5689</v>
      </c>
      <c r="E119" s="116">
        <v>3266851.6</v>
      </c>
      <c r="F119" s="4">
        <v>0</v>
      </c>
      <c r="G119" s="4">
        <v>3266851.6</v>
      </c>
      <c r="H119" s="32">
        <v>0</v>
      </c>
    </row>
    <row r="120" spans="1:8" x14ac:dyDescent="0.2">
      <c r="A120" s="68" t="s">
        <v>651</v>
      </c>
      <c r="B120" s="105">
        <v>4374</v>
      </c>
      <c r="C120" s="4">
        <v>0</v>
      </c>
      <c r="D120" s="4">
        <v>12</v>
      </c>
      <c r="E120" s="116">
        <v>0</v>
      </c>
      <c r="F120" s="4">
        <v>0</v>
      </c>
      <c r="G120" s="4">
        <v>0</v>
      </c>
      <c r="H120" s="32">
        <v>0</v>
      </c>
    </row>
    <row r="121" spans="1:8" x14ac:dyDescent="0.2">
      <c r="A121" s="68" t="s">
        <v>417</v>
      </c>
      <c r="B121" s="105">
        <v>5311</v>
      </c>
      <c r="C121" s="4">
        <v>20</v>
      </c>
      <c r="D121" s="4">
        <v>20</v>
      </c>
      <c r="E121" s="116">
        <v>26132.799999999999</v>
      </c>
      <c r="F121" s="4">
        <v>0</v>
      </c>
      <c r="G121" s="4">
        <v>26132.799999999999</v>
      </c>
      <c r="H121" s="32">
        <v>0</v>
      </c>
    </row>
    <row r="122" spans="1:8" x14ac:dyDescent="0.2">
      <c r="A122" s="68" t="s">
        <v>418</v>
      </c>
      <c r="B122" s="105">
        <v>5512</v>
      </c>
      <c r="C122" s="4">
        <v>60</v>
      </c>
      <c r="D122" s="4">
        <v>120</v>
      </c>
      <c r="E122" s="116">
        <v>186519.2</v>
      </c>
      <c r="F122" s="4">
        <v>0</v>
      </c>
      <c r="G122" s="4">
        <v>186519.2</v>
      </c>
      <c r="H122" s="32">
        <v>0</v>
      </c>
    </row>
    <row r="123" spans="1:8" x14ac:dyDescent="0.2">
      <c r="A123" s="68" t="s">
        <v>419</v>
      </c>
      <c r="B123" s="105">
        <v>6171</v>
      </c>
      <c r="C123" s="4">
        <v>300</v>
      </c>
      <c r="D123" s="4">
        <v>300</v>
      </c>
      <c r="E123" s="116">
        <v>379568.13</v>
      </c>
      <c r="F123" s="4">
        <v>0</v>
      </c>
      <c r="G123" s="4">
        <v>379568.13</v>
      </c>
      <c r="H123" s="32">
        <v>0</v>
      </c>
    </row>
    <row r="124" spans="1:8" ht="13.5" thickBot="1" x14ac:dyDescent="0.25">
      <c r="A124" s="51"/>
      <c r="B124" s="108"/>
      <c r="C124" s="38"/>
      <c r="D124" s="38"/>
      <c r="E124" s="129"/>
      <c r="F124" s="38"/>
      <c r="G124" s="38"/>
      <c r="H124" s="126"/>
    </row>
    <row r="125" spans="1:8" ht="13.5" thickBot="1" x14ac:dyDescent="0.25">
      <c r="A125" s="202" t="s">
        <v>652</v>
      </c>
      <c r="B125" s="203"/>
      <c r="C125" s="118">
        <v>14436.5</v>
      </c>
      <c r="D125" s="118">
        <v>22577.25</v>
      </c>
      <c r="E125" s="118">
        <v>18647411.100000001</v>
      </c>
      <c r="F125" s="118">
        <v>268646</v>
      </c>
      <c r="G125" s="118">
        <v>18378765.100000001</v>
      </c>
      <c r="H125" s="210"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6</vt:i4>
      </vt:variant>
    </vt:vector>
  </HeadingPairs>
  <TitlesOfParts>
    <vt:vector size="24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 </vt:lpstr>
      <vt:lpstr>2016</vt:lpstr>
      <vt:lpstr>2017</vt:lpstr>
      <vt:lpstr>2018</vt:lpstr>
      <vt:lpstr>2019</vt:lpstr>
      <vt:lpstr>Sumář-přehled</vt:lpstr>
      <vt:lpstr>'2003'!Oblast_tisku</vt:lpstr>
      <vt:lpstr>'2013'!Oblast_tisku</vt:lpstr>
      <vt:lpstr>'2014'!Oblast_tisku</vt:lpstr>
      <vt:lpstr>'2015 '!Oblast_tisku</vt:lpstr>
      <vt:lpstr>'2016'!Oblast_tisku</vt:lpstr>
      <vt:lpstr>'2017'!Oblast_tisku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Pólová Pavla Ing.</cp:lastModifiedBy>
  <cp:lastPrinted>2020-02-24T08:22:18Z</cp:lastPrinted>
  <dcterms:created xsi:type="dcterms:W3CDTF">1997-01-24T11:07:25Z</dcterms:created>
  <dcterms:modified xsi:type="dcterms:W3CDTF">2020-04-23T14:12:16Z</dcterms:modified>
</cp:coreProperties>
</file>