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rozpočet HČ 2020" sheetId="1" r:id="rId1"/>
    <sheet name="rozpočet DČ 2020" sheetId="2" r:id="rId2"/>
    <sheet name="rozpočet HČ 2020 - ZŠ" sheetId="3" r:id="rId3"/>
    <sheet name="rozpočet HČ 2020 - ŠJ" sheetId="4" r:id="rId4"/>
    <sheet name="rozpočet HČ 2020 - ŠD" sheetId="5" r:id="rId5"/>
    <sheet name="usměrňování MP  2020" sheetId="6" r:id="rId6"/>
  </sheets>
  <definedNames>
    <definedName name="_xlnm.Print_Area" localSheetId="4">'rozpočet HČ 2020 - ŠD'!$A$1:$G$82</definedName>
    <definedName name="_xlnm.Print_Area" localSheetId="3">'rozpočet HČ 2020 - ŠJ'!$A$1:$G$84</definedName>
    <definedName name="_xlnm.Print_Area" localSheetId="2">'rozpočet HČ 2020 - ZŠ'!$A$1:$I$83</definedName>
  </definedNames>
  <calcPr fullCalcOnLoad="1"/>
</workbook>
</file>

<file path=xl/sharedStrings.xml><?xml version="1.0" encoding="utf-8"?>
<sst xmlns="http://schemas.openxmlformats.org/spreadsheetml/2006/main" count="604" uniqueCount="135">
  <si>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</si>
  <si>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</si>
  <si>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</si>
  <si>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</si>
  <si>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</si>
  <si>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</si>
  <si>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</si>
  <si>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</si>
  <si>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</si>
  <si>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</si>
  <si>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</si>
  <si>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</si>
  <si>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</si>
  <si>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</si>
  <si>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</si>
  <si>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</si>
  <si>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</si>
  <si>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</si>
  <si>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</si>
  <si>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</si>
  <si>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</si>
  <si>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</si>
  <si>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</si>
  <si>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</si>
  <si>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</si>
  <si>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</si>
  <si>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</si>
  <si>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</si>
  <si>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</si>
  <si>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</si>
  <si>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</si>
  <si>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</si>
  <si>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</si>
  <si>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</si>
  <si>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</si>
  <si>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</si>
  <si>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</si>
  <si>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</si>
  <si>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</si>
  <si>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</si>
  <si>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</si>
  <si>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</si>
  <si>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</si>
  <si>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</si>
  <si>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</si>
  <si>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</si>
  <si>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</si>
  <si>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</si>
  <si>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</si>
  <si>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</si>
  <si>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</si>
  <si>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</si>
  <si>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</si>
  <si>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</si>
  <si>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</si>
  <si>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</si>
  <si>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</si>
  <si>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</si>
  <si>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</si>
  <si>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</si>
  <si>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</si>
  <si>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</si>
  <si>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</si>
  <si>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</si>
  <si>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</si>
  <si>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</si>
  <si>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</si>
  <si>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</si>
  <si>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</si>
  <si>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</si>
  <si>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</si>
  <si>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</si>
  <si>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</si>
  <si>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</si>
  <si>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</si>
  <si>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</si>
  <si>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</si>
  <si>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</si>
  <si>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</si>
  <si>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</si>
  <si>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</si>
  <si>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</si>
  <si>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</si>
  <si>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</si>
  <si>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</si>
  <si>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</si>
  <si>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</si>
  <si>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</si>
  <si>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</si>
  <si>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</si>
  <si>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</si>
  <si>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</si>
  <si>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</si>
  <si>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</si>
  <si>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</si>
  <si>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</si>
  <si>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</si>
  <si>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</si>
  <si>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</si>
  <si>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Za příspěvkovou organizaci: Mgr. Blažek Petr</t>
  </si>
  <si>
    <t>Vypracovala: Smejkalová Renata</t>
  </si>
  <si>
    <t>Datum: 12. 9. 2019</t>
  </si>
  <si>
    <t>Základní škola Velké Meziříčí, Školní 2055, příspěvková organizace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</si>
  <si>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</si>
  <si>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</si>
  <si>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</si>
  <si>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</si>
  <si>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</si>
  <si>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</si>
  <si>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</si>
  <si>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</si>
  <si>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</si>
  <si>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</si>
  <si>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</si>
  <si>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</si>
  <si>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</si>
  <si>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</si>
  <si>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</si>
  <si>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</si>
  <si>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</si>
  <si>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</si>
  <si>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</si>
  <si>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</si>
  <si>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dohody celkem</t>
  </si>
  <si>
    <t>Organizace: Základní škola Velké Meziříčí, Školní 2055, příspěvková organizace</t>
  </si>
  <si>
    <t>Softwarové práce ve mzdovém programu Avenzio</t>
  </si>
  <si>
    <t>Základní škola Velké Meziříčí, Školní 2055, příspěvková organizace - ŠD</t>
  </si>
  <si>
    <t>Základní škola Velké Meziříčí, Školní 2055, příspěvková organizace - ŠJ</t>
  </si>
  <si>
    <t>Základní škola Velké Meziříčí, Školní 2055, příspěvková organizace - ZŠ</t>
  </si>
  <si>
    <t>+ 5 % nárůst oproti roku 2019</t>
  </si>
  <si>
    <t>Tak jako v roce 2019 (smlouva na roky 2019, 2020)</t>
  </si>
  <si>
    <t>Tak jako v roce 2019 (smlouva na roky 2019, 2020, 2021)</t>
  </si>
  <si>
    <t>nárůst o 10 000 oproti roku 2019 vzhledem k navýšení platů 2020</t>
  </si>
  <si>
    <t>snížení o 26 000 na DDHM</t>
  </si>
  <si>
    <t>50 – použití  RF z roku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</si>
</sst>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"/>
      <family val="2"/>
    </font>
    <font>
      <b/>
      <u val="single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33" borderId="30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0" fontId="3" fillId="33" borderId="5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3" fillId="33" borderId="5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33" borderId="52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33" borderId="5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3" borderId="54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8" fillId="0" borderId="14" xfId="0" applyNumberFormat="1" applyFont="1" applyFill="1" applyBorder="1" applyAlignment="1">
      <alignment/>
    </xf>
    <xf numFmtId="0" fontId="29" fillId="0" borderId="13" xfId="45" applyFont="1" applyBorder="1" applyAlignment="1">
      <alignment wrapText="1"/>
      <protection/>
    </xf>
    <xf numFmtId="0" fontId="29" fillId="0" borderId="71" xfId="45" applyBorder="1">
      <alignment/>
      <protection/>
    </xf>
    <xf numFmtId="0" fontId="29" fillId="0" borderId="72" xfId="45" applyBorder="1">
      <alignment/>
      <protection/>
    </xf>
    <xf numFmtId="0" fontId="29" fillId="0" borderId="73" xfId="45" applyBorder="1">
      <alignment/>
      <protection/>
    </xf>
    <xf numFmtId="3" fontId="28" fillId="0" borderId="13" xfId="45" applyNumberFormat="1" applyFont="1" applyFill="1" applyBorder="1">
      <alignment/>
      <protection/>
    </xf>
    <xf numFmtId="0" fontId="29" fillId="0" borderId="11" xfId="45" applyFont="1" applyBorder="1">
      <alignment/>
      <protection/>
    </xf>
    <xf numFmtId="0" fontId="29" fillId="0" borderId="61" xfId="45" applyBorder="1">
      <alignment/>
      <protection/>
    </xf>
    <xf numFmtId="0" fontId="29" fillId="0" borderId="74" xfId="45" applyBorder="1">
      <alignment/>
      <protection/>
    </xf>
    <xf numFmtId="0" fontId="29" fillId="0" borderId="62" xfId="45" applyBorder="1">
      <alignment/>
      <protection/>
    </xf>
    <xf numFmtId="3" fontId="28" fillId="0" borderId="11" xfId="45" applyNumberFormat="1" applyFont="1" applyFill="1" applyBorder="1">
      <alignment/>
      <protection/>
    </xf>
    <xf numFmtId="0" fontId="29" fillId="0" borderId="21" xfId="45" applyFont="1" applyBorder="1">
      <alignment/>
      <protection/>
    </xf>
    <xf numFmtId="0" fontId="29" fillId="0" borderId="59" xfId="45" applyBorder="1">
      <alignment/>
      <protection/>
    </xf>
    <xf numFmtId="0" fontId="29" fillId="0" borderId="75" xfId="45" applyBorder="1">
      <alignment/>
      <protection/>
    </xf>
    <xf numFmtId="0" fontId="29" fillId="0" borderId="60" xfId="45" applyBorder="1">
      <alignment/>
      <protection/>
    </xf>
    <xf numFmtId="3" fontId="28" fillId="0" borderId="21" xfId="45" applyNumberFormat="1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6" fillId="0" borderId="16" xfId="0" applyFont="1" applyBorder="1" applyAlignment="1">
      <alignment/>
    </xf>
    <xf numFmtId="4" fontId="4" fillId="7" borderId="16" xfId="0" applyNumberFormat="1" applyFont="1" applyFill="1" applyBorder="1" applyAlignment="1">
      <alignment horizontal="center" vertical="center" wrapText="1"/>
    </xf>
    <xf numFmtId="4" fontId="4" fillId="1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6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52">
      <selection activeCell="L76" sqref="L7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227" t="s">
        <v>92</v>
      </c>
      <c r="B1" s="227"/>
      <c r="C1" s="227"/>
      <c r="D1" s="227"/>
      <c r="E1" s="227"/>
      <c r="F1" s="227"/>
      <c r="G1" s="227"/>
    </row>
    <row r="2" spans="1:7" ht="27.75" customHeight="1" thickBot="1">
      <c r="A2" s="228" t="s">
        <v>22</v>
      </c>
      <c r="B2" s="229"/>
      <c r="C2" s="230" t="s">
        <v>102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137">
        <f>SUM(C5:C7)</f>
        <v>2520</v>
      </c>
      <c r="D4" s="105">
        <f>SUM(D5:D7)</f>
        <v>2520</v>
      </c>
      <c r="E4" s="71">
        <f>SUM(E5:E7)</f>
        <v>2630</v>
      </c>
      <c r="F4" s="113">
        <f>SUM(F5:F7)</f>
        <v>0</v>
      </c>
      <c r="G4" s="9"/>
    </row>
    <row r="5" spans="1:7" ht="18" customHeight="1">
      <c r="A5" s="233" t="s">
        <v>35</v>
      </c>
      <c r="B5" s="138" t="s">
        <v>36</v>
      </c>
      <c r="C5" s="139">
        <v>1800</v>
      </c>
      <c r="D5" s="140">
        <v>1800</v>
      </c>
      <c r="E5" s="72">
        <v>1900</v>
      </c>
      <c r="F5" s="114"/>
      <c r="G5" s="3"/>
    </row>
    <row r="6" spans="1:7" ht="18" customHeight="1">
      <c r="A6" s="234"/>
      <c r="B6" s="63" t="s">
        <v>37</v>
      </c>
      <c r="C6" s="141">
        <v>20</v>
      </c>
      <c r="D6" s="142">
        <v>20</v>
      </c>
      <c r="E6" s="73">
        <v>20</v>
      </c>
      <c r="F6" s="115"/>
      <c r="G6" s="4"/>
    </row>
    <row r="7" spans="1:7" ht="18" customHeight="1" thickBot="1">
      <c r="A7" s="235"/>
      <c r="B7" s="56" t="s">
        <v>38</v>
      </c>
      <c r="C7" s="143">
        <v>700</v>
      </c>
      <c r="D7" s="144">
        <v>700</v>
      </c>
      <c r="E7" s="74">
        <v>710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1530</v>
      </c>
      <c r="D8" s="11">
        <f>SUM(D9:D12)</f>
        <v>1500</v>
      </c>
      <c r="E8" s="75">
        <f>SUM(E9:E12)</f>
        <v>1540</v>
      </c>
      <c r="F8" s="113">
        <f>SUM(F9:F12)</f>
        <v>0</v>
      </c>
      <c r="G8" s="11"/>
    </row>
    <row r="9" spans="1:7" ht="18" customHeight="1" thickBot="1">
      <c r="A9" s="236" t="s">
        <v>35</v>
      </c>
      <c r="B9" s="145" t="s">
        <v>39</v>
      </c>
      <c r="C9" s="139">
        <v>190</v>
      </c>
      <c r="D9" s="140">
        <v>190</v>
      </c>
      <c r="E9" s="76">
        <v>200</v>
      </c>
      <c r="F9" s="117"/>
      <c r="G9" s="222" t="s">
        <v>129</v>
      </c>
    </row>
    <row r="10" spans="1:7" ht="18" customHeight="1" thickBot="1">
      <c r="A10" s="237"/>
      <c r="B10" s="63" t="s">
        <v>40</v>
      </c>
      <c r="C10" s="141">
        <v>760</v>
      </c>
      <c r="D10" s="142">
        <v>740</v>
      </c>
      <c r="E10" s="72">
        <v>760</v>
      </c>
      <c r="F10" s="114"/>
      <c r="G10" s="222" t="s">
        <v>130</v>
      </c>
    </row>
    <row r="11" spans="1:7" ht="18" customHeight="1" thickBot="1">
      <c r="A11" s="237"/>
      <c r="B11" s="63" t="s">
        <v>41</v>
      </c>
      <c r="C11" s="141">
        <v>580</v>
      </c>
      <c r="D11" s="142">
        <v>570</v>
      </c>
      <c r="E11" s="73">
        <v>580</v>
      </c>
      <c r="F11" s="115"/>
      <c r="G11" s="222" t="s">
        <v>131</v>
      </c>
    </row>
    <row r="12" spans="1:7" ht="18" customHeight="1" thickBot="1">
      <c r="A12" s="238"/>
      <c r="B12" s="56" t="s">
        <v>42</v>
      </c>
      <c r="C12" s="143">
        <v>0</v>
      </c>
      <c r="D12" s="144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200</v>
      </c>
      <c r="D15" s="11">
        <v>190</v>
      </c>
      <c r="E15" s="75">
        <v>200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3</v>
      </c>
      <c r="D16" s="99">
        <v>3</v>
      </c>
      <c r="E16" s="71">
        <v>3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3</v>
      </c>
      <c r="D17" s="60">
        <v>3</v>
      </c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475</v>
      </c>
      <c r="D19" s="149">
        <f>SUM(D20:D22)</f>
        <v>465</v>
      </c>
      <c r="E19" s="93">
        <f>SUM(E20:E22)</f>
        <v>473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>
        <v>15</v>
      </c>
      <c r="D20" s="151">
        <v>15</v>
      </c>
      <c r="E20" s="110">
        <v>13</v>
      </c>
      <c r="F20" s="117"/>
      <c r="G20" s="12"/>
    </row>
    <row r="21" spans="1:7" s="15" customFormat="1" ht="18" customHeight="1">
      <c r="A21" s="22"/>
      <c r="B21" s="63" t="s">
        <v>44</v>
      </c>
      <c r="C21" s="152">
        <v>0</v>
      </c>
      <c r="D21" s="15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>
        <v>460</v>
      </c>
      <c r="D22" s="155">
        <v>450</v>
      </c>
      <c r="E22" s="112">
        <v>460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375</v>
      </c>
      <c r="D23" s="105">
        <f>SUM(D24:D27)</f>
        <v>375</v>
      </c>
      <c r="E23" s="75">
        <f>SUM(E24:E27)</f>
        <v>375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>
        <v>0</v>
      </c>
      <c r="D24" s="140">
        <v>0</v>
      </c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>
        <v>5</v>
      </c>
      <c r="D25" s="142">
        <v>5</v>
      </c>
      <c r="E25" s="73">
        <v>5</v>
      </c>
      <c r="F25" s="115"/>
      <c r="G25" s="65"/>
    </row>
    <row r="26" spans="1:7" ht="18" customHeight="1">
      <c r="A26" s="55"/>
      <c r="B26" s="55" t="s">
        <v>47</v>
      </c>
      <c r="C26" s="141">
        <v>0</v>
      </c>
      <c r="D26" s="142">
        <v>0</v>
      </c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>
        <v>370</v>
      </c>
      <c r="D27" s="144">
        <v>370</v>
      </c>
      <c r="E27" s="77">
        <v>370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13</v>
      </c>
      <c r="D28" s="99">
        <v>13</v>
      </c>
      <c r="E28" s="75">
        <v>7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74</v>
      </c>
      <c r="D29" s="60">
        <v>74</v>
      </c>
      <c r="E29" s="75">
        <v>84</v>
      </c>
      <c r="F29" s="113"/>
      <c r="G29" s="222" t="s">
        <v>132</v>
      </c>
    </row>
    <row r="30" spans="1:7" s="15" customFormat="1" ht="18" customHeight="1" thickBot="1">
      <c r="A30" s="16">
        <v>527</v>
      </c>
      <c r="B30" s="16" t="s">
        <v>12</v>
      </c>
      <c r="C30" s="146">
        <v>25</v>
      </c>
      <c r="D30" s="60">
        <v>25</v>
      </c>
      <c r="E30" s="75">
        <v>35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4</v>
      </c>
      <c r="D33" s="60">
        <v>4</v>
      </c>
      <c r="E33" s="75">
        <v>10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416</v>
      </c>
      <c r="D41" s="60">
        <v>416</v>
      </c>
      <c r="E41" s="75">
        <v>380</v>
      </c>
      <c r="F41" s="113"/>
      <c r="G41" s="222" t="s">
        <v>133</v>
      </c>
    </row>
    <row r="42" spans="1:7" s="15" customFormat="1" ht="18" customHeight="1" thickBot="1">
      <c r="A42" s="28">
        <v>549</v>
      </c>
      <c r="B42" s="16" t="s">
        <v>63</v>
      </c>
      <c r="C42" s="146">
        <v>169</v>
      </c>
      <c r="D42" s="60">
        <v>169</v>
      </c>
      <c r="E42" s="75">
        <v>169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3</v>
      </c>
      <c r="D44" s="99">
        <v>3</v>
      </c>
      <c r="E44" s="71">
        <v>3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26629</v>
      </c>
      <c r="D45" s="60">
        <v>26629</v>
      </c>
      <c r="E45" s="75">
        <v>26629</v>
      </c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6</v>
      </c>
      <c r="D46" s="105">
        <v>8</v>
      </c>
      <c r="E46" s="79">
        <v>8</v>
      </c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50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32445</v>
      </c>
      <c r="D48" s="99">
        <f>SUM(D4,D8,D13:D19,D23,D28:D47)</f>
        <v>32447</v>
      </c>
      <c r="E48" s="71">
        <f>SUM(E4,E8,E13:E19,E23,E28:E47)</f>
        <v>32551</v>
      </c>
      <c r="F48" s="116">
        <f>SUM(F4,F8,F13:F19,F23,F28:F47)</f>
        <v>0</v>
      </c>
      <c r="G48" s="9"/>
    </row>
    <row r="49" spans="1:7" s="15" customFormat="1" ht="18" customHeight="1" thickBot="1">
      <c r="A49" s="1"/>
      <c r="B49" s="1"/>
      <c r="C49" s="2"/>
      <c r="D49" s="2"/>
      <c r="E49" s="2"/>
      <c r="F49" s="2"/>
      <c r="G49" s="1"/>
    </row>
    <row r="50" spans="1:7" ht="45.75" thickBot="1">
      <c r="A50" s="41"/>
      <c r="B50" s="41" t="s">
        <v>0</v>
      </c>
      <c r="C50" s="52" t="s">
        <v>93</v>
      </c>
      <c r="D50" s="52" t="s">
        <v>94</v>
      </c>
      <c r="E50" s="70" t="s">
        <v>95</v>
      </c>
      <c r="F50" s="68" t="s">
        <v>96</v>
      </c>
      <c r="G50" s="42" t="s">
        <v>75</v>
      </c>
    </row>
    <row r="51" spans="1:7" s="15" customFormat="1" ht="18" customHeight="1" thickBot="1">
      <c r="A51" s="30">
        <v>602</v>
      </c>
      <c r="B51" s="16" t="s">
        <v>24</v>
      </c>
      <c r="C51" s="146">
        <v>0</v>
      </c>
      <c r="D51" s="60">
        <v>0</v>
      </c>
      <c r="E51" s="75">
        <v>0</v>
      </c>
      <c r="F51" s="113"/>
      <c r="G51" s="16"/>
    </row>
    <row r="52" spans="1:7" s="15" customFormat="1" ht="18" customHeight="1" thickBot="1">
      <c r="A52" s="16">
        <v>603</v>
      </c>
      <c r="B52" s="16" t="s">
        <v>25</v>
      </c>
      <c r="C52" s="146">
        <v>240</v>
      </c>
      <c r="D52" s="60">
        <v>240</v>
      </c>
      <c r="E52" s="75">
        <v>240</v>
      </c>
      <c r="F52" s="113"/>
      <c r="G52" s="16"/>
    </row>
    <row r="53" spans="1:7" s="15" customFormat="1" ht="18" customHeight="1" thickBot="1">
      <c r="A53" s="16">
        <v>604</v>
      </c>
      <c r="B53" s="16" t="s">
        <v>26</v>
      </c>
      <c r="C53" s="146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28">
        <v>609</v>
      </c>
      <c r="B54" s="16" t="s">
        <v>27</v>
      </c>
      <c r="C54" s="146">
        <v>2202</v>
      </c>
      <c r="D54" s="60">
        <v>2202</v>
      </c>
      <c r="E54" s="75">
        <v>2302</v>
      </c>
      <c r="F54" s="113"/>
      <c r="G54" s="16"/>
    </row>
    <row r="55" spans="1:7" s="15" customFormat="1" ht="18" customHeight="1" thickBot="1">
      <c r="A55" s="28">
        <v>641</v>
      </c>
      <c r="B55" s="16" t="s">
        <v>53</v>
      </c>
      <c r="C55" s="146">
        <v>0</v>
      </c>
      <c r="D55" s="60">
        <v>0</v>
      </c>
      <c r="E55" s="75">
        <v>0</v>
      </c>
      <c r="F55" s="113"/>
      <c r="G55" s="16"/>
    </row>
    <row r="56" spans="1:7" ht="18" customHeight="1" thickBot="1">
      <c r="A56" s="16">
        <v>642</v>
      </c>
      <c r="B56" s="16" t="s">
        <v>28</v>
      </c>
      <c r="C56" s="146">
        <v>0</v>
      </c>
      <c r="D56" s="60">
        <v>0</v>
      </c>
      <c r="E56" s="75">
        <v>0</v>
      </c>
      <c r="F56" s="113"/>
      <c r="G56" s="31"/>
    </row>
    <row r="57" spans="1:7" ht="18" customHeight="1" thickBot="1">
      <c r="A57" s="45" t="s">
        <v>66</v>
      </c>
      <c r="B57" s="22" t="s">
        <v>67</v>
      </c>
      <c r="C57" s="146">
        <v>0</v>
      </c>
      <c r="D57" s="99">
        <v>0</v>
      </c>
      <c r="E57" s="71">
        <v>0</v>
      </c>
      <c r="F57" s="116"/>
      <c r="G57" s="27"/>
    </row>
    <row r="58" spans="1:7" s="15" customFormat="1" ht="18" customHeight="1" thickBot="1">
      <c r="A58" s="16">
        <v>648</v>
      </c>
      <c r="B58" s="16" t="s">
        <v>29</v>
      </c>
      <c r="C58" s="146">
        <v>40</v>
      </c>
      <c r="D58" s="60">
        <v>40</v>
      </c>
      <c r="E58" s="75">
        <v>50</v>
      </c>
      <c r="F58" s="113"/>
      <c r="G58" s="222" t="s">
        <v>134</v>
      </c>
    </row>
    <row r="59" spans="1:7" s="15" customFormat="1" ht="18" customHeight="1" thickBot="1">
      <c r="A59" s="16">
        <v>649</v>
      </c>
      <c r="B59" s="16" t="s">
        <v>30</v>
      </c>
      <c r="C59" s="146">
        <v>30</v>
      </c>
      <c r="D59" s="60">
        <v>30</v>
      </c>
      <c r="E59" s="75">
        <v>35</v>
      </c>
      <c r="F59" s="113"/>
      <c r="G59" s="16"/>
    </row>
    <row r="60" spans="1:7" ht="18" customHeight="1" thickBot="1">
      <c r="A60" s="16">
        <v>662</v>
      </c>
      <c r="B60" s="16" t="s">
        <v>13</v>
      </c>
      <c r="C60" s="146">
        <v>3</v>
      </c>
      <c r="D60" s="60">
        <v>3</v>
      </c>
      <c r="E60" s="75">
        <v>5</v>
      </c>
      <c r="F60" s="113"/>
      <c r="G60" s="31"/>
    </row>
    <row r="61" spans="1:7" ht="18" customHeight="1" thickBot="1">
      <c r="A61" s="51" t="s">
        <v>71</v>
      </c>
      <c r="B61" s="26" t="s">
        <v>72</v>
      </c>
      <c r="C61" s="146">
        <v>32</v>
      </c>
      <c r="D61" s="53">
        <v>32</v>
      </c>
      <c r="E61" s="81">
        <v>32</v>
      </c>
      <c r="F61" s="122"/>
      <c r="G61" s="43"/>
    </row>
    <row r="62" spans="1:7" ht="18" customHeight="1" thickBot="1">
      <c r="A62" s="28" t="s">
        <v>54</v>
      </c>
      <c r="B62" s="16" t="s">
        <v>55</v>
      </c>
      <c r="C62" s="146">
        <f>SUM(C63:C65)</f>
        <v>26635</v>
      </c>
      <c r="D62" s="98">
        <f>SUM(D63:D65)</f>
        <v>26637</v>
      </c>
      <c r="E62" s="93">
        <f>SUM(E63:E65)</f>
        <v>26637</v>
      </c>
      <c r="F62" s="113">
        <f>SUM(F63:F65)</f>
        <v>0</v>
      </c>
      <c r="G62" s="31"/>
    </row>
    <row r="63" spans="1:7" ht="18" customHeight="1" thickBot="1">
      <c r="A63" s="90" t="s">
        <v>35</v>
      </c>
      <c r="B63" s="130" t="s">
        <v>81</v>
      </c>
      <c r="C63" s="131"/>
      <c r="D63" s="132"/>
      <c r="E63" s="133"/>
      <c r="F63" s="134"/>
      <c r="G63" s="135" t="s">
        <v>90</v>
      </c>
    </row>
    <row r="64" spans="1:7" ht="18" customHeight="1" thickBot="1">
      <c r="A64" s="90"/>
      <c r="B64" s="91" t="s">
        <v>82</v>
      </c>
      <c r="C64" s="146">
        <v>26629</v>
      </c>
      <c r="D64" s="60">
        <v>26629</v>
      </c>
      <c r="E64" s="81">
        <v>26629</v>
      </c>
      <c r="F64" s="122"/>
      <c r="G64" s="43" t="s">
        <v>77</v>
      </c>
    </row>
    <row r="65" spans="1:7" ht="18" customHeight="1" thickBot="1">
      <c r="A65" s="95"/>
      <c r="B65" s="96" t="s">
        <v>83</v>
      </c>
      <c r="C65" s="156">
        <v>6</v>
      </c>
      <c r="D65" s="106">
        <v>8</v>
      </c>
      <c r="E65" s="97">
        <v>8</v>
      </c>
      <c r="F65" s="121"/>
      <c r="G65" s="32" t="s">
        <v>80</v>
      </c>
    </row>
    <row r="66" spans="1:7" s="15" customFormat="1" ht="18" customHeight="1" thickBot="1" thickTop="1">
      <c r="A66" s="23" t="s">
        <v>21</v>
      </c>
      <c r="B66" s="23" t="s">
        <v>16</v>
      </c>
      <c r="C66" s="9">
        <f>SUM(C51:C62)</f>
        <v>29182</v>
      </c>
      <c r="D66" s="9">
        <f>SUM(D51:D62)</f>
        <v>29184</v>
      </c>
      <c r="E66" s="9">
        <f>SUM(E51:E62)</f>
        <v>29301</v>
      </c>
      <c r="F66" s="9">
        <f>SUM(F51:F62)</f>
        <v>0</v>
      </c>
      <c r="G66" s="23"/>
    </row>
    <row r="67" spans="1:7" s="15" customFormat="1" ht="18" customHeight="1" thickBot="1">
      <c r="A67" s="1"/>
      <c r="B67" s="1"/>
      <c r="C67" s="2"/>
      <c r="D67" s="2"/>
      <c r="E67" s="2"/>
      <c r="F67" s="2"/>
      <c r="G67" s="1"/>
    </row>
    <row r="68" spans="1:7" s="15" customFormat="1" ht="33" customHeight="1" thickBot="1">
      <c r="A68" s="57" t="s">
        <v>84</v>
      </c>
      <c r="B68" s="57"/>
      <c r="C68" s="57"/>
      <c r="D68" s="57"/>
      <c r="E68" s="223" t="s">
        <v>95</v>
      </c>
      <c r="F68" s="224" t="s">
        <v>96</v>
      </c>
      <c r="G68" s="57"/>
    </row>
    <row r="69" spans="1:7" ht="18" customHeight="1">
      <c r="A69" s="21" t="s">
        <v>17</v>
      </c>
      <c r="B69" s="21" t="s">
        <v>85</v>
      </c>
      <c r="C69" s="35">
        <f>SUM(C66)</f>
        <v>29182</v>
      </c>
      <c r="D69" s="35">
        <f>SUM(D66)</f>
        <v>29184</v>
      </c>
      <c r="E69" s="82">
        <f>SUM(E66)</f>
        <v>29301</v>
      </c>
      <c r="F69" s="85">
        <f>SUM(F66)</f>
        <v>0</v>
      </c>
      <c r="G69" s="21"/>
    </row>
    <row r="70" spans="1:7" ht="18" customHeight="1">
      <c r="A70" s="27" t="s">
        <v>17</v>
      </c>
      <c r="B70" s="27" t="s">
        <v>86</v>
      </c>
      <c r="C70" s="123">
        <f>'rozpočet DČ 2020'!C71</f>
        <v>0</v>
      </c>
      <c r="D70" s="123">
        <f>'rozpočet DČ 2020'!D71</f>
        <v>0</v>
      </c>
      <c r="E70" s="125">
        <f>'rozpočet DČ 2020'!E71</f>
        <v>0</v>
      </c>
      <c r="F70" s="126">
        <f>'rozpočet DČ 2020'!F71</f>
        <v>0</v>
      </c>
      <c r="G70" s="27"/>
    </row>
    <row r="71" spans="1:7" ht="18" customHeight="1">
      <c r="A71" s="19" t="s">
        <v>19</v>
      </c>
      <c r="B71" s="19" t="s">
        <v>87</v>
      </c>
      <c r="C71" s="124">
        <f>SUM(C48)</f>
        <v>32445</v>
      </c>
      <c r="D71" s="124">
        <f>SUM(D48)</f>
        <v>32447</v>
      </c>
      <c r="E71" s="125">
        <f>SUM(E48)</f>
        <v>32551</v>
      </c>
      <c r="F71" s="126">
        <f>SUM(F48)</f>
        <v>0</v>
      </c>
      <c r="G71" s="127"/>
    </row>
    <row r="72" spans="1:7" ht="18" customHeight="1" thickBot="1">
      <c r="A72" s="20" t="s">
        <v>19</v>
      </c>
      <c r="B72" s="20" t="s">
        <v>88</v>
      </c>
      <c r="C72" s="128">
        <f>'rozpočet DČ 2020'!C72</f>
        <v>0</v>
      </c>
      <c r="D72" s="128">
        <f>'rozpočet DČ 2020'!D72</f>
        <v>0</v>
      </c>
      <c r="E72" s="125">
        <f>'rozpočet DČ 2020'!E72</f>
        <v>0</v>
      </c>
      <c r="F72" s="126">
        <f>'rozpočet DČ 2020'!F72</f>
        <v>0</v>
      </c>
      <c r="G72" s="20"/>
    </row>
    <row r="73" spans="1:7" s="15" customFormat="1" ht="18" customHeight="1" thickBot="1">
      <c r="A73" s="16"/>
      <c r="B73" s="38" t="s">
        <v>89</v>
      </c>
      <c r="C73" s="39">
        <f>SUM(C71-C69)</f>
        <v>3263</v>
      </c>
      <c r="D73" s="39">
        <f>SUM(D71-D69)</f>
        <v>3263</v>
      </c>
      <c r="E73" s="84">
        <f>SUM(E71-E69)</f>
        <v>3250</v>
      </c>
      <c r="F73" s="87">
        <f>SUM(F71-F69)</f>
        <v>0</v>
      </c>
      <c r="G73" s="16"/>
    </row>
    <row r="74" spans="1:7" s="15" customFormat="1" ht="18" customHeight="1">
      <c r="A74" s="225" t="s">
        <v>69</v>
      </c>
      <c r="B74" s="225"/>
      <c r="C74" s="225"/>
      <c r="D74" s="225"/>
      <c r="E74" s="225"/>
      <c r="F74" s="225"/>
      <c r="G74" s="225"/>
    </row>
    <row r="75" spans="1:7" s="15" customFormat="1" ht="5.25" customHeight="1">
      <c r="A75" s="58"/>
      <c r="B75" s="47"/>
      <c r="C75" s="48"/>
      <c r="D75" s="48"/>
      <c r="E75" s="48"/>
      <c r="F75" s="48"/>
      <c r="G75" s="1"/>
    </row>
    <row r="76" spans="1:7" s="15" customFormat="1" ht="13.5" customHeight="1">
      <c r="A76" s="157" t="s">
        <v>99</v>
      </c>
      <c r="B76" s="157"/>
      <c r="C76" s="48"/>
      <c r="D76" s="48"/>
      <c r="E76" s="48"/>
      <c r="F76" s="48"/>
      <c r="G76" s="1"/>
    </row>
    <row r="77" spans="1:7" s="15" customFormat="1" ht="18" customHeight="1">
      <c r="A77" s="226" t="s">
        <v>100</v>
      </c>
      <c r="B77" s="226"/>
      <c r="C77" s="48"/>
      <c r="D77" s="48"/>
      <c r="E77" s="48"/>
      <c r="F77" s="48"/>
      <c r="G77" s="1"/>
    </row>
    <row r="78" spans="1:2" ht="18" customHeight="1">
      <c r="A78" s="226" t="s">
        <v>101</v>
      </c>
      <c r="B78" s="226"/>
    </row>
    <row r="79" ht="18" customHeight="1"/>
    <row r="80" ht="18" customHeight="1"/>
    <row r="81" ht="18" customHeight="1"/>
    <row r="82" ht="18" customHeight="1"/>
    <row r="83" ht="18" customHeight="1"/>
  </sheetData>
  <sheetProtection/>
  <protectedRanges>
    <protectedRange sqref="D51:G62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3:G65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1:C62" name="Oblast8_1_1"/>
    <protectedRange sqref="C63:C65" name="Oblast8_2_1_1"/>
    <protectedRange sqref="C78:G79" name="Oblast9_1_1"/>
    <protectedRange sqref="C2" name="Oblast10_1_1"/>
  </protectedRanges>
  <mergeCells count="8">
    <mergeCell ref="A74:G74"/>
    <mergeCell ref="A77:B77"/>
    <mergeCell ref="A78:B78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0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64">
      <selection activeCell="C2" sqref="C2:G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7" t="s">
        <v>97</v>
      </c>
      <c r="B1" s="227"/>
      <c r="C1" s="227"/>
      <c r="D1" s="227"/>
      <c r="E1" s="227"/>
      <c r="F1" s="227"/>
      <c r="G1" s="227"/>
    </row>
    <row r="2" spans="1:7" ht="27.75" customHeight="1" thickBot="1">
      <c r="A2" s="228" t="s">
        <v>22</v>
      </c>
      <c r="B2" s="229"/>
      <c r="C2" s="230" t="s">
        <v>102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98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3" t="s">
        <v>35</v>
      </c>
      <c r="B5" s="17" t="s">
        <v>36</v>
      </c>
      <c r="C5" s="3"/>
      <c r="D5" s="100"/>
      <c r="E5" s="72"/>
      <c r="F5" s="117"/>
      <c r="G5" s="3"/>
    </row>
    <row r="6" spans="1:8" ht="18" customHeight="1">
      <c r="A6" s="234"/>
      <c r="B6" s="19" t="s">
        <v>37</v>
      </c>
      <c r="C6" s="4" t="s">
        <v>50</v>
      </c>
      <c r="D6" s="65"/>
      <c r="E6" s="73"/>
      <c r="F6" s="115"/>
      <c r="G6" s="4"/>
      <c r="H6" s="50"/>
    </row>
    <row r="7" spans="1:7" ht="18" customHeight="1" thickBot="1">
      <c r="A7" s="235"/>
      <c r="B7" s="20" t="s">
        <v>38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6" t="s">
        <v>35</v>
      </c>
      <c r="B9" s="21" t="s">
        <v>39</v>
      </c>
      <c r="C9" s="3"/>
      <c r="D9" s="61"/>
      <c r="E9" s="76"/>
      <c r="F9" s="117"/>
      <c r="G9" s="3"/>
    </row>
    <row r="10" spans="1:7" ht="18" customHeight="1">
      <c r="A10" s="237"/>
      <c r="B10" s="19" t="s">
        <v>40</v>
      </c>
      <c r="C10" s="6"/>
      <c r="D10" s="100"/>
      <c r="E10" s="72"/>
      <c r="F10" s="114"/>
      <c r="G10" s="6"/>
    </row>
    <row r="11" spans="1:7" ht="18" customHeight="1">
      <c r="A11" s="237"/>
      <c r="B11" s="19" t="s">
        <v>41</v>
      </c>
      <c r="C11" s="4"/>
      <c r="D11" s="65"/>
      <c r="E11" s="73"/>
      <c r="F11" s="115"/>
      <c r="G11" s="4"/>
    </row>
    <row r="12" spans="1:7" ht="18" customHeight="1" thickBot="1">
      <c r="A12" s="238"/>
      <c r="B12" s="20" t="s">
        <v>42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58</v>
      </c>
      <c r="B14" s="23" t="s">
        <v>59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60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21" t="s">
        <v>43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44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38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46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47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48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62"/>
      <c r="D46" s="105"/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28</v>
      </c>
      <c r="C57" s="11"/>
      <c r="D57" s="60"/>
      <c r="E57" s="75"/>
      <c r="F57" s="113"/>
      <c r="G57" s="31"/>
    </row>
    <row r="58" spans="1:7" ht="18" customHeight="1" thickBot="1">
      <c r="A58" s="45" t="s">
        <v>66</v>
      </c>
      <c r="B58" s="22" t="s">
        <v>67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71</v>
      </c>
      <c r="B62" s="26" t="s">
        <v>72</v>
      </c>
      <c r="C62" s="12"/>
      <c r="D62" s="53"/>
      <c r="E62" s="81"/>
      <c r="F62" s="122"/>
      <c r="G62" s="43"/>
    </row>
    <row r="63" spans="1:7" ht="18" customHeight="1" thickBot="1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91" t="s">
        <v>81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82</v>
      </c>
      <c r="C65" s="11"/>
      <c r="D65" s="60"/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44"/>
      <c r="D66" s="106"/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74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73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39" t="s">
        <v>69</v>
      </c>
      <c r="B76" s="239"/>
      <c r="C76" s="239"/>
      <c r="D76" s="239"/>
      <c r="E76" s="239"/>
      <c r="F76" s="239"/>
      <c r="G76" s="239"/>
    </row>
    <row r="77" spans="1:7" s="15" customFormat="1" ht="18" customHeight="1">
      <c r="A77" s="58"/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57" t="s">
        <v>99</v>
      </c>
      <c r="B79" s="157"/>
      <c r="C79" s="48"/>
      <c r="D79" s="48"/>
      <c r="E79" s="48"/>
      <c r="F79" s="48"/>
      <c r="G79" s="1"/>
    </row>
    <row r="80" spans="1:7" s="15" customFormat="1" ht="18" customHeight="1">
      <c r="A80" s="226" t="s">
        <v>100</v>
      </c>
      <c r="B80" s="226"/>
      <c r="C80" s="48"/>
      <c r="D80" s="48"/>
      <c r="E80" s="48"/>
      <c r="F80" s="48"/>
      <c r="G80" s="1"/>
    </row>
    <row r="81" spans="1:2" ht="18" customHeight="1">
      <c r="A81" s="226" t="s">
        <v>101</v>
      </c>
      <c r="B81" s="226"/>
    </row>
    <row r="82" spans="1:2" ht="18" customHeight="1">
      <c r="A82" s="226"/>
      <c r="B82" s="226"/>
    </row>
    <row r="83" ht="18" customHeight="1"/>
    <row r="84" ht="18" customHeight="1"/>
    <row r="85" ht="18" customHeight="1"/>
    <row r="86" ht="18" customHeight="1"/>
  </sheetData>
  <sheetProtection/>
  <protectedRanges>
    <protectedRange sqref="C82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2" name="Oblast10_1"/>
    <protectedRange sqref="C81:G81" name="Oblast9_1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51">
      <selection activeCell="A77" sqref="A77:IV7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9.125" style="14" customWidth="1"/>
    <col min="9" max="9" width="26.75390625" style="14" customWidth="1"/>
    <col min="10" max="16384" width="9.125" style="14" customWidth="1"/>
  </cols>
  <sheetData>
    <row r="1" spans="1:7" ht="30.75" customHeight="1" thickBot="1">
      <c r="A1" s="227" t="s">
        <v>92</v>
      </c>
      <c r="B1" s="227"/>
      <c r="C1" s="227"/>
      <c r="D1" s="227"/>
      <c r="E1" s="227"/>
      <c r="F1" s="227"/>
      <c r="G1" s="227"/>
    </row>
    <row r="2" spans="1:7" ht="27.75" customHeight="1" thickBot="1">
      <c r="A2" s="228" t="s">
        <v>22</v>
      </c>
      <c r="B2" s="229"/>
      <c r="C2" s="230" t="s">
        <v>128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9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507</v>
      </c>
      <c r="F4" s="113">
        <f>SUM(F5:F7)</f>
        <v>0</v>
      </c>
      <c r="G4" s="9"/>
      <c r="I4" s="221"/>
    </row>
    <row r="5" spans="1:9" ht="18" customHeight="1">
      <c r="A5" s="233" t="s">
        <v>35</v>
      </c>
      <c r="B5" s="138" t="s">
        <v>36</v>
      </c>
      <c r="C5" s="139"/>
      <c r="D5" s="140"/>
      <c r="E5" s="72">
        <v>0</v>
      </c>
      <c r="F5" s="114"/>
      <c r="G5" s="3"/>
      <c r="I5" s="221"/>
    </row>
    <row r="6" spans="1:9" ht="18" customHeight="1">
      <c r="A6" s="234"/>
      <c r="B6" s="63" t="s">
        <v>37</v>
      </c>
      <c r="C6" s="141"/>
      <c r="D6" s="142"/>
      <c r="E6" s="73">
        <v>17</v>
      </c>
      <c r="F6" s="115"/>
      <c r="G6" s="4"/>
      <c r="I6" s="221"/>
    </row>
    <row r="7" spans="1:9" ht="18" customHeight="1" thickBot="1">
      <c r="A7" s="235"/>
      <c r="B7" s="56" t="s">
        <v>38</v>
      </c>
      <c r="C7" s="143"/>
      <c r="D7" s="144"/>
      <c r="E7" s="74">
        <v>490</v>
      </c>
      <c r="F7" s="116"/>
      <c r="G7" s="5"/>
      <c r="I7" s="221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1259</v>
      </c>
      <c r="F8" s="113">
        <f>SUM(F9:F12)</f>
        <v>0</v>
      </c>
      <c r="G8" s="11"/>
    </row>
    <row r="9" spans="1:7" ht="18" customHeight="1">
      <c r="A9" s="236" t="s">
        <v>35</v>
      </c>
      <c r="B9" s="145" t="s">
        <v>39</v>
      </c>
      <c r="C9" s="139"/>
      <c r="D9" s="140"/>
      <c r="E9" s="76">
        <v>134</v>
      </c>
      <c r="F9" s="117"/>
      <c r="G9" s="3"/>
    </row>
    <row r="10" spans="1:7" ht="18" customHeight="1">
      <c r="A10" s="237"/>
      <c r="B10" s="63" t="s">
        <v>40</v>
      </c>
      <c r="C10" s="141"/>
      <c r="D10" s="142"/>
      <c r="E10" s="72">
        <v>640</v>
      </c>
      <c r="F10" s="114"/>
      <c r="G10" s="6"/>
    </row>
    <row r="11" spans="1:7" ht="18" customHeight="1">
      <c r="A11" s="237"/>
      <c r="B11" s="63" t="s">
        <v>41</v>
      </c>
      <c r="C11" s="141"/>
      <c r="D11" s="142"/>
      <c r="E11" s="73">
        <v>485</v>
      </c>
      <c r="F11" s="115"/>
      <c r="G11" s="4"/>
    </row>
    <row r="12" spans="1:7" ht="18" customHeight="1" thickBot="1">
      <c r="A12" s="238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125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2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379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9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370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375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5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370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62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30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10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340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169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3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3272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240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300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35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5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32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662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662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3272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2610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9" t="s">
        <v>69</v>
      </c>
      <c r="B78" s="239"/>
      <c r="C78" s="239"/>
      <c r="D78" s="239"/>
      <c r="E78" s="239"/>
      <c r="F78" s="239"/>
      <c r="G78" s="239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6" t="s">
        <v>100</v>
      </c>
      <c r="B81" s="226"/>
      <c r="C81" s="48"/>
      <c r="D81" s="48"/>
      <c r="E81" s="48"/>
      <c r="F81" s="48"/>
      <c r="G81" s="1"/>
    </row>
    <row r="82" spans="1:2" ht="18" customHeight="1">
      <c r="A82" s="226" t="s">
        <v>101</v>
      </c>
      <c r="B82" s="226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21">
      <selection activeCell="F50" sqref="F5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227" t="s">
        <v>92</v>
      </c>
      <c r="B1" s="227"/>
      <c r="C1" s="227"/>
      <c r="D1" s="227"/>
      <c r="E1" s="227"/>
      <c r="F1" s="227"/>
      <c r="G1" s="227"/>
    </row>
    <row r="2" spans="1:7" ht="27.75" customHeight="1" thickBot="1">
      <c r="A2" s="228" t="s">
        <v>22</v>
      </c>
      <c r="B2" s="229"/>
      <c r="C2" s="230" t="s">
        <v>127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1982</v>
      </c>
      <c r="F4" s="113">
        <f>SUM(F5:F7)</f>
        <v>0</v>
      </c>
      <c r="G4" s="9"/>
    </row>
    <row r="5" spans="1:7" ht="18" customHeight="1">
      <c r="A5" s="233" t="s">
        <v>35</v>
      </c>
      <c r="B5" s="138" t="s">
        <v>36</v>
      </c>
      <c r="C5" s="139"/>
      <c r="D5" s="140"/>
      <c r="E5" s="72">
        <v>1900</v>
      </c>
      <c r="F5" s="114"/>
      <c r="G5" s="3"/>
    </row>
    <row r="6" spans="1:7" ht="18" customHeight="1">
      <c r="A6" s="234"/>
      <c r="B6" s="63" t="s">
        <v>37</v>
      </c>
      <c r="C6" s="141"/>
      <c r="D6" s="142"/>
      <c r="E6" s="73">
        <v>2</v>
      </c>
      <c r="F6" s="115"/>
      <c r="G6" s="4"/>
    </row>
    <row r="7" spans="1:7" ht="18" customHeight="1" thickBot="1">
      <c r="A7" s="235"/>
      <c r="B7" s="56" t="s">
        <v>38</v>
      </c>
      <c r="C7" s="143"/>
      <c r="D7" s="144"/>
      <c r="E7" s="74">
        <v>80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230</v>
      </c>
      <c r="F8" s="113">
        <f>SUM(F9:F12)</f>
        <v>0</v>
      </c>
      <c r="G8" s="11"/>
    </row>
    <row r="9" spans="1:7" ht="18" customHeight="1">
      <c r="A9" s="236" t="s">
        <v>35</v>
      </c>
      <c r="B9" s="145" t="s">
        <v>39</v>
      </c>
      <c r="C9" s="139"/>
      <c r="D9" s="140"/>
      <c r="E9" s="76">
        <v>50</v>
      </c>
      <c r="F9" s="117"/>
      <c r="G9" s="3"/>
    </row>
    <row r="10" spans="1:7" ht="18" customHeight="1">
      <c r="A10" s="237"/>
      <c r="B10" s="63" t="s">
        <v>40</v>
      </c>
      <c r="C10" s="141"/>
      <c r="D10" s="142"/>
      <c r="E10" s="72">
        <v>100</v>
      </c>
      <c r="F10" s="114"/>
      <c r="G10" s="6"/>
    </row>
    <row r="11" spans="1:7" ht="18" customHeight="1">
      <c r="A11" s="237"/>
      <c r="B11" s="63" t="s">
        <v>41</v>
      </c>
      <c r="C11" s="141"/>
      <c r="D11" s="142"/>
      <c r="E11" s="73">
        <v>80</v>
      </c>
      <c r="F11" s="115"/>
      <c r="G11" s="4"/>
    </row>
    <row r="12" spans="1:7" ht="18" customHeight="1" thickBot="1">
      <c r="A12" s="238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70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1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62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2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60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0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10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5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20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2380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1900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0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1900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1900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2380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480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9" t="s">
        <v>69</v>
      </c>
      <c r="B78" s="239"/>
      <c r="C78" s="239"/>
      <c r="D78" s="239"/>
      <c r="E78" s="239"/>
      <c r="F78" s="239"/>
      <c r="G78" s="239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6" t="s">
        <v>100</v>
      </c>
      <c r="B81" s="226"/>
      <c r="C81" s="48"/>
      <c r="D81" s="48"/>
      <c r="E81" s="48"/>
      <c r="F81" s="48"/>
      <c r="G81" s="1"/>
    </row>
    <row r="82" spans="1:2" ht="18" customHeight="1">
      <c r="A82" s="226" t="s">
        <v>101</v>
      </c>
      <c r="B82" s="226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5" r:id="rId1"/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1">
      <selection activeCell="E41" sqref="E4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16384" width="9.125" style="14" customWidth="1"/>
  </cols>
  <sheetData>
    <row r="1" spans="1:7" ht="30.75" customHeight="1" thickBot="1">
      <c r="A1" s="227" t="s">
        <v>92</v>
      </c>
      <c r="B1" s="227"/>
      <c r="C1" s="227"/>
      <c r="D1" s="227"/>
      <c r="E1" s="227"/>
      <c r="F1" s="227"/>
      <c r="G1" s="227"/>
    </row>
    <row r="2" spans="1:7" ht="27.75" customHeight="1" thickBot="1">
      <c r="A2" s="228" t="s">
        <v>22</v>
      </c>
      <c r="B2" s="229"/>
      <c r="C2" s="230" t="s">
        <v>126</v>
      </c>
      <c r="D2" s="231"/>
      <c r="E2" s="231"/>
      <c r="F2" s="231"/>
      <c r="G2" s="232"/>
    </row>
    <row r="3" spans="1:7" s="15" customFormat="1" ht="51" customHeight="1" thickBot="1">
      <c r="A3" s="40" t="s">
        <v>1</v>
      </c>
      <c r="B3" s="41" t="s">
        <v>0</v>
      </c>
      <c r="C3" s="52" t="s">
        <v>93</v>
      </c>
      <c r="D3" s="52" t="s">
        <v>94</v>
      </c>
      <c r="E3" s="70" t="s">
        <v>95</v>
      </c>
      <c r="F3" s="68" t="s">
        <v>96</v>
      </c>
      <c r="G3" s="42" t="s">
        <v>91</v>
      </c>
    </row>
    <row r="4" spans="1:7" s="15" customFormat="1" ht="18" customHeight="1" thickBot="1">
      <c r="A4" s="16">
        <v>501</v>
      </c>
      <c r="B4" s="23" t="s">
        <v>2</v>
      </c>
      <c r="C4" s="137">
        <f>SUM(C5:C7)</f>
        <v>0</v>
      </c>
      <c r="D4" s="105">
        <f>SUM(D5:D7)</f>
        <v>0</v>
      </c>
      <c r="E4" s="71">
        <f>SUM(E5:E7)</f>
        <v>141</v>
      </c>
      <c r="F4" s="113">
        <f>SUM(F5:F7)</f>
        <v>0</v>
      </c>
      <c r="G4" s="9"/>
    </row>
    <row r="5" spans="1:7" ht="18" customHeight="1">
      <c r="A5" s="233" t="s">
        <v>35</v>
      </c>
      <c r="B5" s="138" t="s">
        <v>36</v>
      </c>
      <c r="C5" s="139"/>
      <c r="D5" s="140"/>
      <c r="E5" s="72">
        <v>0</v>
      </c>
      <c r="F5" s="114"/>
      <c r="G5" s="3"/>
    </row>
    <row r="6" spans="1:7" ht="18" customHeight="1">
      <c r="A6" s="234"/>
      <c r="B6" s="63" t="s">
        <v>37</v>
      </c>
      <c r="C6" s="141"/>
      <c r="D6" s="142"/>
      <c r="E6" s="73">
        <v>1</v>
      </c>
      <c r="F6" s="115"/>
      <c r="G6" s="4"/>
    </row>
    <row r="7" spans="1:7" ht="18" customHeight="1" thickBot="1">
      <c r="A7" s="235"/>
      <c r="B7" s="56" t="s">
        <v>38</v>
      </c>
      <c r="C7" s="143"/>
      <c r="D7" s="144"/>
      <c r="E7" s="74">
        <v>140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37">
        <f>SUM(C9:C12)</f>
        <v>0</v>
      </c>
      <c r="D8" s="11">
        <f>SUM(D9:D12)</f>
        <v>0</v>
      </c>
      <c r="E8" s="75">
        <f>SUM(E9:E12)</f>
        <v>51</v>
      </c>
      <c r="F8" s="113">
        <f>SUM(F9:F12)</f>
        <v>0</v>
      </c>
      <c r="G8" s="11"/>
    </row>
    <row r="9" spans="1:7" ht="18" customHeight="1">
      <c r="A9" s="236" t="s">
        <v>35</v>
      </c>
      <c r="B9" s="145" t="s">
        <v>39</v>
      </c>
      <c r="C9" s="139"/>
      <c r="D9" s="140"/>
      <c r="E9" s="76">
        <v>16</v>
      </c>
      <c r="F9" s="117"/>
      <c r="G9" s="3"/>
    </row>
    <row r="10" spans="1:7" ht="18" customHeight="1">
      <c r="A10" s="237"/>
      <c r="B10" s="63" t="s">
        <v>40</v>
      </c>
      <c r="C10" s="141"/>
      <c r="D10" s="142"/>
      <c r="E10" s="72">
        <v>20</v>
      </c>
      <c r="F10" s="114"/>
      <c r="G10" s="6"/>
    </row>
    <row r="11" spans="1:7" ht="18" customHeight="1">
      <c r="A11" s="237"/>
      <c r="B11" s="63" t="s">
        <v>41</v>
      </c>
      <c r="C11" s="141"/>
      <c r="D11" s="142"/>
      <c r="E11" s="73">
        <v>15</v>
      </c>
      <c r="F11" s="115"/>
      <c r="G11" s="4"/>
    </row>
    <row r="12" spans="1:7" ht="18" customHeight="1" thickBot="1">
      <c r="A12" s="238"/>
      <c r="B12" s="56" t="s">
        <v>42</v>
      </c>
      <c r="C12" s="143"/>
      <c r="D12" s="144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146">
        <v>0</v>
      </c>
      <c r="D13" s="99">
        <v>0</v>
      </c>
      <c r="E13" s="71">
        <v>0</v>
      </c>
      <c r="F13" s="116"/>
      <c r="G13" s="9"/>
    </row>
    <row r="14" spans="1:7" s="1" customFormat="1" ht="18" customHeight="1" thickBot="1">
      <c r="A14" s="45" t="s">
        <v>58</v>
      </c>
      <c r="B14" s="23" t="s">
        <v>59</v>
      </c>
      <c r="C14" s="146">
        <v>0</v>
      </c>
      <c r="D14" s="99">
        <v>0</v>
      </c>
      <c r="E14" s="71">
        <v>0</v>
      </c>
      <c r="F14" s="116"/>
      <c r="G14" s="9"/>
    </row>
    <row r="15" spans="1:7" s="24" customFormat="1" ht="18" customHeight="1" thickBot="1">
      <c r="A15" s="16">
        <v>511</v>
      </c>
      <c r="B15" s="16" t="s">
        <v>5</v>
      </c>
      <c r="C15" s="136">
        <v>0</v>
      </c>
      <c r="D15" s="11">
        <v>0</v>
      </c>
      <c r="E15" s="75">
        <v>5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146">
        <v>0</v>
      </c>
      <c r="D16" s="99">
        <v>0</v>
      </c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46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60</v>
      </c>
      <c r="C18" s="146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0</v>
      </c>
      <c r="D19" s="149">
        <f>SUM(D20:D22)</f>
        <v>0</v>
      </c>
      <c r="E19" s="93">
        <f>SUM(E20:E22)</f>
        <v>32</v>
      </c>
      <c r="F19" s="113">
        <f>SUM(F20:F22)</f>
        <v>0</v>
      </c>
      <c r="G19" s="11"/>
    </row>
    <row r="20" spans="1:7" s="15" customFormat="1" ht="18" customHeight="1">
      <c r="A20" s="25" t="s">
        <v>35</v>
      </c>
      <c r="B20" s="145" t="s">
        <v>43</v>
      </c>
      <c r="C20" s="150"/>
      <c r="D20" s="151"/>
      <c r="E20" s="110">
        <v>2</v>
      </c>
      <c r="F20" s="117"/>
      <c r="G20" s="12"/>
    </row>
    <row r="21" spans="1:7" s="15" customFormat="1" ht="18" customHeight="1">
      <c r="A21" s="22"/>
      <c r="B21" s="63" t="s">
        <v>44</v>
      </c>
      <c r="C21" s="152"/>
      <c r="D21" s="153"/>
      <c r="E21" s="111">
        <v>0</v>
      </c>
      <c r="F21" s="115"/>
      <c r="G21" s="13"/>
    </row>
    <row r="22" spans="1:7" s="15" customFormat="1" ht="18" customHeight="1" thickBot="1">
      <c r="A22" s="22"/>
      <c r="B22" s="147" t="s">
        <v>38</v>
      </c>
      <c r="C22" s="154"/>
      <c r="D22" s="155"/>
      <c r="E22" s="112">
        <v>30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48">
        <f>SUM(C24:C27)</f>
        <v>0</v>
      </c>
      <c r="D23" s="105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35</v>
      </c>
      <c r="B24" s="59" t="s">
        <v>45</v>
      </c>
      <c r="C24" s="139"/>
      <c r="D24" s="140"/>
      <c r="E24" s="72">
        <v>0</v>
      </c>
      <c r="F24" s="114"/>
      <c r="G24" s="61"/>
    </row>
    <row r="25" spans="1:7" ht="18" customHeight="1">
      <c r="A25" s="55"/>
      <c r="B25" s="63" t="s">
        <v>46</v>
      </c>
      <c r="C25" s="141"/>
      <c r="D25" s="142"/>
      <c r="E25" s="73">
        <v>0</v>
      </c>
      <c r="F25" s="115"/>
      <c r="G25" s="65"/>
    </row>
    <row r="26" spans="1:7" ht="18" customHeight="1">
      <c r="A26" s="55"/>
      <c r="B26" s="55" t="s">
        <v>47</v>
      </c>
      <c r="C26" s="141"/>
      <c r="D26" s="142"/>
      <c r="E26" s="78">
        <v>0</v>
      </c>
      <c r="F26" s="120"/>
      <c r="G26" s="66"/>
    </row>
    <row r="27" spans="1:7" ht="18" customHeight="1" thickBot="1">
      <c r="A27" s="56"/>
      <c r="B27" s="64" t="s">
        <v>48</v>
      </c>
      <c r="C27" s="143"/>
      <c r="D27" s="144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46">
        <v>0</v>
      </c>
      <c r="D28" s="99">
        <v>0</v>
      </c>
      <c r="E28" s="75">
        <v>1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46">
        <v>0</v>
      </c>
      <c r="D29" s="60">
        <v>0</v>
      </c>
      <c r="E29" s="75">
        <v>12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46">
        <v>0</v>
      </c>
      <c r="D30" s="60">
        <v>0</v>
      </c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23</v>
      </c>
      <c r="C31" s="146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31</v>
      </c>
      <c r="C32" s="146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32</v>
      </c>
      <c r="C33" s="146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64</v>
      </c>
      <c r="B34" s="16" t="s">
        <v>28</v>
      </c>
      <c r="C34" s="146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33</v>
      </c>
      <c r="C35" s="146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61</v>
      </c>
      <c r="C36" s="146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34</v>
      </c>
      <c r="C37" s="146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65</v>
      </c>
      <c r="B38" s="16" t="s">
        <v>56</v>
      </c>
      <c r="C38" s="146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62</v>
      </c>
      <c r="C39" s="146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57</v>
      </c>
      <c r="C40" s="146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51</v>
      </c>
      <c r="C41" s="146">
        <v>0</v>
      </c>
      <c r="D41" s="60">
        <v>0</v>
      </c>
      <c r="E41" s="75">
        <v>20</v>
      </c>
      <c r="F41" s="113"/>
      <c r="G41" s="11"/>
    </row>
    <row r="42" spans="1:7" s="15" customFormat="1" ht="18" customHeight="1" thickBot="1">
      <c r="A42" s="28">
        <v>549</v>
      </c>
      <c r="B42" s="16" t="s">
        <v>63</v>
      </c>
      <c r="C42" s="146">
        <v>0</v>
      </c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70</v>
      </c>
      <c r="B43" s="16" t="s">
        <v>68</v>
      </c>
      <c r="C43" s="146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49</v>
      </c>
      <c r="C44" s="146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79</v>
      </c>
      <c r="C45" s="146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78</v>
      </c>
      <c r="C46" s="146">
        <v>0</v>
      </c>
      <c r="D46" s="105">
        <v>0</v>
      </c>
      <c r="E46" s="79"/>
      <c r="F46" s="120"/>
      <c r="G46" s="89" t="s">
        <v>80</v>
      </c>
    </row>
    <row r="47" spans="1:7" s="15" customFormat="1" ht="18" customHeight="1" thickBot="1">
      <c r="A47" s="29"/>
      <c r="B47" s="29" t="s">
        <v>52</v>
      </c>
      <c r="C47" s="146">
        <v>0</v>
      </c>
      <c r="D47" s="106">
        <v>0</v>
      </c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146">
        <f>SUM(C4,C8,C13:C19,C23,C28:C47)</f>
        <v>0</v>
      </c>
      <c r="D48" s="99">
        <f>SUM(D4,D8,D13:D19,D23,D28:D47)</f>
        <v>0</v>
      </c>
      <c r="E48" s="71">
        <f>SUM(E4,E8,E13:E19,E23,E28:E47)</f>
        <v>262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93</v>
      </c>
      <c r="D51" s="52" t="s">
        <v>94</v>
      </c>
      <c r="E51" s="70" t="s">
        <v>95</v>
      </c>
      <c r="F51" s="68" t="s">
        <v>96</v>
      </c>
      <c r="G51" s="42" t="s">
        <v>75</v>
      </c>
    </row>
    <row r="52" spans="1:7" s="15" customFormat="1" ht="18" customHeight="1" thickBot="1">
      <c r="A52" s="30">
        <v>602</v>
      </c>
      <c r="B52" s="16" t="s">
        <v>24</v>
      </c>
      <c r="C52" s="146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25</v>
      </c>
      <c r="C53" s="146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26</v>
      </c>
      <c r="C54" s="146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27</v>
      </c>
      <c r="C55" s="146">
        <v>0</v>
      </c>
      <c r="D55" s="60">
        <v>0</v>
      </c>
      <c r="E55" s="75">
        <v>102</v>
      </c>
      <c r="F55" s="113"/>
      <c r="G55" s="16"/>
    </row>
    <row r="56" spans="1:7" s="15" customFormat="1" ht="18" customHeight="1" thickBot="1">
      <c r="A56" s="28">
        <v>641</v>
      </c>
      <c r="B56" s="16" t="s">
        <v>53</v>
      </c>
      <c r="C56" s="146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28</v>
      </c>
      <c r="C57" s="146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66</v>
      </c>
      <c r="B58" s="22" t="s">
        <v>67</v>
      </c>
      <c r="C58" s="146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29</v>
      </c>
      <c r="C59" s="146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30</v>
      </c>
      <c r="C60" s="146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46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71</v>
      </c>
      <c r="B62" s="26" t="s">
        <v>72</v>
      </c>
      <c r="C62" s="146">
        <v>0</v>
      </c>
      <c r="D62" s="53">
        <v>0</v>
      </c>
      <c r="E62" s="81">
        <v>0</v>
      </c>
      <c r="F62" s="122"/>
      <c r="G62" s="43"/>
    </row>
    <row r="63" spans="1:7" ht="18" customHeight="1" thickBot="1">
      <c r="A63" s="28" t="s">
        <v>54</v>
      </c>
      <c r="B63" s="16" t="s">
        <v>55</v>
      </c>
      <c r="C63" s="146">
        <v>0</v>
      </c>
      <c r="D63" s="98">
        <v>0</v>
      </c>
      <c r="E63" s="93">
        <v>0</v>
      </c>
      <c r="F63" s="113">
        <f>SUM(F64:F66)</f>
        <v>0</v>
      </c>
      <c r="G63" s="31"/>
    </row>
    <row r="64" spans="1:7" ht="18" customHeight="1" thickBot="1">
      <c r="A64" s="90" t="s">
        <v>35</v>
      </c>
      <c r="B64" s="130" t="s">
        <v>81</v>
      </c>
      <c r="C64" s="131"/>
      <c r="D64" s="132"/>
      <c r="E64" s="133"/>
      <c r="F64" s="134"/>
      <c r="G64" s="135" t="s">
        <v>90</v>
      </c>
    </row>
    <row r="65" spans="1:7" ht="18" customHeight="1" thickBot="1">
      <c r="A65" s="90"/>
      <c r="B65" s="91" t="s">
        <v>82</v>
      </c>
      <c r="C65" s="146">
        <v>0</v>
      </c>
      <c r="D65" s="60">
        <v>0</v>
      </c>
      <c r="E65" s="81"/>
      <c r="F65" s="122"/>
      <c r="G65" s="43" t="s">
        <v>77</v>
      </c>
    </row>
    <row r="66" spans="1:7" ht="18" customHeight="1" thickBot="1">
      <c r="A66" s="95"/>
      <c r="B66" s="96" t="s">
        <v>83</v>
      </c>
      <c r="C66" s="156">
        <v>0</v>
      </c>
      <c r="D66" s="106">
        <v>0</v>
      </c>
      <c r="E66" s="97"/>
      <c r="F66" s="121"/>
      <c r="G66" s="32" t="s">
        <v>80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102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50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95</v>
      </c>
      <c r="F70" s="68" t="s">
        <v>96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262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160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39" t="s">
        <v>69</v>
      </c>
      <c r="B78" s="239"/>
      <c r="C78" s="239"/>
      <c r="D78" s="239"/>
      <c r="E78" s="239"/>
      <c r="F78" s="239"/>
      <c r="G78" s="239"/>
    </row>
    <row r="79" spans="1:7" s="15" customFormat="1" ht="18" customHeight="1">
      <c r="A79" s="58"/>
      <c r="B79" s="47"/>
      <c r="C79" s="48"/>
      <c r="D79" s="48"/>
      <c r="E79" s="48"/>
      <c r="F79" s="48"/>
      <c r="G79" s="1"/>
    </row>
    <row r="80" spans="1:7" s="15" customFormat="1" ht="18" customHeight="1">
      <c r="A80" s="157" t="s">
        <v>99</v>
      </c>
      <c r="B80" s="157"/>
      <c r="C80" s="48"/>
      <c r="D80" s="48"/>
      <c r="E80" s="48"/>
      <c r="F80" s="48"/>
      <c r="G80" s="1"/>
    </row>
    <row r="81" spans="1:7" s="15" customFormat="1" ht="18" customHeight="1">
      <c r="A81" s="226" t="s">
        <v>100</v>
      </c>
      <c r="B81" s="226"/>
      <c r="C81" s="48"/>
      <c r="D81" s="48"/>
      <c r="E81" s="48"/>
      <c r="F81" s="48"/>
      <c r="G81" s="1"/>
    </row>
    <row r="82" spans="1:2" ht="18" customHeight="1">
      <c r="A82" s="226" t="s">
        <v>101</v>
      </c>
      <c r="B82" s="226"/>
    </row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/>
  <protectedRanges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1"/>
    <protectedRange sqref="C64:C66" name="Oblast8_2_1_1"/>
    <protectedRange sqref="C82:G84" name="Oblast9_1_1"/>
    <protectedRange sqref="C2" name="Oblast10_1_1"/>
  </protectedRanges>
  <mergeCells count="8">
    <mergeCell ref="A81:B81"/>
    <mergeCell ref="A82:B82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7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ht="18" customHeight="1">
      <c r="A1" s="158" t="s">
        <v>124</v>
      </c>
    </row>
    <row r="2" ht="18" customHeight="1"/>
    <row r="3" spans="1:3" ht="18" customHeight="1">
      <c r="A3" s="159" t="s">
        <v>103</v>
      </c>
      <c r="B3" s="159"/>
      <c r="C3" s="159"/>
    </row>
    <row r="4" spans="1:9" ht="18" customHeight="1" thickBot="1">
      <c r="A4" s="159"/>
      <c r="B4" s="159"/>
      <c r="C4" s="159"/>
      <c r="I4" s="160" t="s">
        <v>104</v>
      </c>
    </row>
    <row r="5" spans="1:9" ht="18" customHeight="1">
      <c r="A5" s="161"/>
      <c r="B5" s="162"/>
      <c r="C5" s="163"/>
      <c r="D5" s="240" t="s">
        <v>105</v>
      </c>
      <c r="E5" s="240"/>
      <c r="F5" s="240"/>
      <c r="G5" s="241" t="s">
        <v>106</v>
      </c>
      <c r="H5" s="242"/>
      <c r="I5" s="164" t="s">
        <v>107</v>
      </c>
    </row>
    <row r="6" spans="1:9" ht="18" customHeight="1" thickBot="1">
      <c r="A6" s="165" t="s">
        <v>108</v>
      </c>
      <c r="B6" s="166" t="s">
        <v>109</v>
      </c>
      <c r="C6" s="167" t="s">
        <v>110</v>
      </c>
      <c r="D6" s="168" t="s">
        <v>111</v>
      </c>
      <c r="E6" s="169" t="s">
        <v>112</v>
      </c>
      <c r="F6" s="170" t="s">
        <v>113</v>
      </c>
      <c r="G6" s="168" t="s">
        <v>114</v>
      </c>
      <c r="H6" s="171" t="s">
        <v>115</v>
      </c>
      <c r="I6" s="172" t="s">
        <v>116</v>
      </c>
    </row>
    <row r="7" spans="1:9" ht="18" customHeight="1">
      <c r="A7" s="173"/>
      <c r="B7" s="174"/>
      <c r="C7" s="175"/>
      <c r="D7" s="176"/>
      <c r="E7" s="177"/>
      <c r="F7" s="178"/>
      <c r="G7" s="179"/>
      <c r="H7" s="180"/>
      <c r="I7" s="180">
        <f aca="true" t="shared" si="0" ref="I7:I13">D7+E7+F7+G7+H7</f>
        <v>0</v>
      </c>
    </row>
    <row r="8" spans="1:9" ht="18" customHeight="1">
      <c r="A8" s="173"/>
      <c r="B8" s="174"/>
      <c r="C8" s="175"/>
      <c r="D8" s="176"/>
      <c r="E8" s="177"/>
      <c r="F8" s="178"/>
      <c r="G8" s="179"/>
      <c r="H8" s="180"/>
      <c r="I8" s="180">
        <f t="shared" si="0"/>
        <v>0</v>
      </c>
    </row>
    <row r="9" spans="1:9" ht="18" customHeight="1">
      <c r="A9" s="173"/>
      <c r="B9" s="174"/>
      <c r="C9" s="175"/>
      <c r="D9" s="176"/>
      <c r="E9" s="177"/>
      <c r="F9" s="178"/>
      <c r="G9" s="179"/>
      <c r="H9" s="180"/>
      <c r="I9" s="180">
        <f t="shared" si="0"/>
        <v>0</v>
      </c>
    </row>
    <row r="10" spans="1:9" ht="18" customHeight="1">
      <c r="A10" s="173"/>
      <c r="B10" s="174"/>
      <c r="C10" s="175"/>
      <c r="D10" s="176"/>
      <c r="E10" s="177"/>
      <c r="F10" s="178"/>
      <c r="G10" s="179"/>
      <c r="H10" s="180"/>
      <c r="I10" s="180">
        <f t="shared" si="0"/>
        <v>0</v>
      </c>
    </row>
    <row r="11" spans="1:9" ht="18" customHeight="1">
      <c r="A11" s="173"/>
      <c r="B11" s="174"/>
      <c r="C11" s="175"/>
      <c r="D11" s="176"/>
      <c r="E11" s="177"/>
      <c r="F11" s="178"/>
      <c r="G11" s="179"/>
      <c r="H11" s="180"/>
      <c r="I11" s="180">
        <f t="shared" si="0"/>
        <v>0</v>
      </c>
    </row>
    <row r="12" spans="1:9" ht="18" customHeight="1">
      <c r="A12" s="173"/>
      <c r="B12" s="174"/>
      <c r="C12" s="175"/>
      <c r="D12" s="176"/>
      <c r="E12" s="177"/>
      <c r="F12" s="178"/>
      <c r="G12" s="179"/>
      <c r="H12" s="180"/>
      <c r="I12" s="180">
        <f t="shared" si="0"/>
        <v>0</v>
      </c>
    </row>
    <row r="13" spans="1:9" ht="18" customHeight="1" thickBot="1">
      <c r="A13" s="181"/>
      <c r="B13" s="182"/>
      <c r="C13" s="183"/>
      <c r="D13" s="184"/>
      <c r="E13" s="185"/>
      <c r="F13" s="186"/>
      <c r="G13" s="187"/>
      <c r="H13" s="188"/>
      <c r="I13" s="188">
        <f t="shared" si="0"/>
        <v>0</v>
      </c>
    </row>
    <row r="14" spans="1:9" ht="18" customHeight="1" thickBot="1">
      <c r="A14" s="165" t="s">
        <v>117</v>
      </c>
      <c r="B14" s="189"/>
      <c r="C14" s="190"/>
      <c r="D14" s="191">
        <f aca="true" t="shared" si="1" ref="D14:I14">SUM(D7:D13)</f>
        <v>0</v>
      </c>
      <c r="E14" s="192">
        <f t="shared" si="1"/>
        <v>0</v>
      </c>
      <c r="F14" s="193">
        <f t="shared" si="1"/>
        <v>0</v>
      </c>
      <c r="G14" s="194">
        <f t="shared" si="1"/>
        <v>0</v>
      </c>
      <c r="H14" s="195">
        <f t="shared" si="1"/>
        <v>0</v>
      </c>
      <c r="I14" s="195">
        <f t="shared" si="1"/>
        <v>0</v>
      </c>
    </row>
    <row r="15" ht="18" customHeight="1"/>
    <row r="16" ht="18" customHeight="1">
      <c r="A16" s="159" t="s">
        <v>118</v>
      </c>
    </row>
    <row r="17" ht="18" customHeight="1">
      <c r="A17" s="159"/>
    </row>
    <row r="18" spans="1:5" ht="18" customHeight="1" thickBot="1">
      <c r="A18" s="159"/>
      <c r="E18" s="160" t="s">
        <v>104</v>
      </c>
    </row>
    <row r="19" spans="1:5" ht="18" customHeight="1" thickBot="1">
      <c r="A19" s="196" t="s">
        <v>108</v>
      </c>
      <c r="B19" s="197" t="s">
        <v>119</v>
      </c>
      <c r="C19" s="198" t="s">
        <v>120</v>
      </c>
      <c r="D19" s="199" t="s">
        <v>121</v>
      </c>
      <c r="E19" s="200" t="s">
        <v>122</v>
      </c>
    </row>
    <row r="20" spans="1:5" ht="40.5" customHeight="1">
      <c r="A20" s="206" t="s">
        <v>125</v>
      </c>
      <c r="B20" s="207"/>
      <c r="C20" s="208"/>
      <c r="D20" s="209"/>
      <c r="E20" s="210">
        <v>5000</v>
      </c>
    </row>
    <row r="21" spans="1:5" ht="18" customHeight="1">
      <c r="A21" s="211"/>
      <c r="B21" s="212"/>
      <c r="C21" s="213"/>
      <c r="D21" s="214"/>
      <c r="E21" s="215"/>
    </row>
    <row r="22" spans="1:5" ht="18" customHeight="1">
      <c r="A22" s="211"/>
      <c r="B22" s="212"/>
      <c r="C22" s="213"/>
      <c r="D22" s="214"/>
      <c r="E22" s="215"/>
    </row>
    <row r="23" spans="1:5" ht="18" customHeight="1">
      <c r="A23" s="211"/>
      <c r="B23" s="212"/>
      <c r="C23" s="213"/>
      <c r="D23" s="214"/>
      <c r="E23" s="215"/>
    </row>
    <row r="24" spans="1:5" ht="18" customHeight="1">
      <c r="A24" s="211"/>
      <c r="B24" s="212"/>
      <c r="C24" s="213"/>
      <c r="D24" s="214"/>
      <c r="E24" s="215"/>
    </row>
    <row r="25" spans="1:5" ht="18" customHeight="1">
      <c r="A25" s="211"/>
      <c r="B25" s="212"/>
      <c r="C25" s="213"/>
      <c r="D25" s="214"/>
      <c r="E25" s="215"/>
    </row>
    <row r="26" spans="1:5" ht="18" customHeight="1" thickBot="1">
      <c r="A26" s="216"/>
      <c r="B26" s="217"/>
      <c r="C26" s="218"/>
      <c r="D26" s="219"/>
      <c r="E26" s="220"/>
    </row>
    <row r="27" spans="1:5" ht="18" customHeight="1" thickBot="1">
      <c r="A27" s="201" t="s">
        <v>123</v>
      </c>
      <c r="B27" s="202"/>
      <c r="C27" s="203"/>
      <c r="D27" s="204"/>
      <c r="E27" s="205">
        <f>SUM(E20:E26)</f>
        <v>5000</v>
      </c>
    </row>
    <row r="28" ht="18" customHeight="1">
      <c r="A28" s="159"/>
    </row>
    <row r="29" ht="18" customHeight="1"/>
    <row r="30" spans="1:7" s="15" customFormat="1" ht="18" customHeight="1">
      <c r="A30" s="157" t="s">
        <v>99</v>
      </c>
      <c r="B30" s="157"/>
      <c r="C30" s="48"/>
      <c r="D30" s="48"/>
      <c r="E30" s="48"/>
      <c r="F30" s="48"/>
      <c r="G30" s="1"/>
    </row>
    <row r="31" spans="1:7" s="15" customFormat="1" ht="18" customHeight="1">
      <c r="A31" s="226" t="s">
        <v>100</v>
      </c>
      <c r="B31" s="226"/>
      <c r="C31" s="48"/>
      <c r="D31" s="48"/>
      <c r="E31" s="48"/>
      <c r="F31" s="48"/>
      <c r="G31" s="1"/>
    </row>
    <row r="32" spans="1:6" s="14" customFormat="1" ht="18" customHeight="1">
      <c r="A32" s="226" t="s">
        <v>101</v>
      </c>
      <c r="B32" s="226"/>
      <c r="C32" s="33"/>
      <c r="D32" s="33"/>
      <c r="E32" s="33"/>
      <c r="F32" s="34"/>
    </row>
    <row r="33" ht="18" customHeight="1"/>
  </sheetData>
  <sheetProtection/>
  <protectedRanges>
    <protectedRange sqref="C32:G32" name="Oblast9_1_1"/>
  </protectedRanges>
  <mergeCells count="4">
    <mergeCell ref="D5:F5"/>
    <mergeCell ref="G5:H5"/>
    <mergeCell ref="A31:B31"/>
    <mergeCell ref="A32:B32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2019-10-03T10:55:45Z</cp:lastPrinted>
  <dcterms:created xsi:type="dcterms:W3CDTF">1997-01-24T11:07:25Z</dcterms:created>
  <dcterms:modified xsi:type="dcterms:W3CDTF">2019-10-03T10:57:17Z</dcterms:modified>
  <cp:category/>
  <cp:version/>
  <cp:contentType/>
  <cp:contentStatus/>
</cp:coreProperties>
</file>