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Rozpočet 2020\"/>
    </mc:Choice>
  </mc:AlternateContent>
  <xr:revisionPtr revIDLastSave="0" documentId="13_ncr:1_{76C99FCF-3A56-41C9-9EC3-2391D233B6F5}" xr6:coauthVersionLast="36" xr6:coauthVersionMax="36" xr10:uidLastSave="{00000000-0000-0000-0000-000000000000}"/>
  <bookViews>
    <workbookView xWindow="90" yWindow="135" windowWidth="9420" windowHeight="4500" xr2:uid="{00000000-000D-0000-FFFF-FFFF00000000}"/>
  </bookViews>
  <sheets>
    <sheet name="Rozpočet HČ 2020" sheetId="6" r:id="rId1"/>
    <sheet name="HČ 2020-ZŠ" sheetId="15" r:id="rId2"/>
    <sheet name="HČ 2020-ŠD" sheetId="16" r:id="rId3"/>
    <sheet name="HČ 2020-ŠJ" sheetId="17" r:id="rId4"/>
    <sheet name="Komentář k rozpočtu" sheetId="12" r:id="rId5"/>
    <sheet name="MP PO 2020" sheetId="13" r:id="rId6"/>
    <sheet name="rozpočet DČ 2020" sheetId="8" r:id="rId7"/>
  </sheets>
  <definedNames>
    <definedName name="_xlnm.Print_Area" localSheetId="2">'HČ 2020-ŠD'!$A$1:$G$82</definedName>
    <definedName name="_xlnm.Print_Area" localSheetId="3">'HČ 2020-ŠJ'!$A$1:$G$82</definedName>
    <definedName name="_xlnm.Print_Area" localSheetId="1">'HČ 2020-ZŠ'!$A$1:$G$82</definedName>
    <definedName name="_xlnm.Print_Area" localSheetId="0">'Rozpočet HČ 2020'!$A$1:$G$82</definedName>
  </definedNames>
  <calcPr calcId="191029"/>
</workbook>
</file>

<file path=xl/calcChain.xml><?xml version="1.0" encoding="utf-8"?>
<calcChain xmlns="http://schemas.openxmlformats.org/spreadsheetml/2006/main">
  <c r="A34" i="12" l="1"/>
  <c r="A29" i="12"/>
  <c r="A40" i="12"/>
  <c r="A11" i="12"/>
  <c r="A42" i="12" l="1"/>
  <c r="C63" i="6"/>
  <c r="C67" i="6" s="1"/>
  <c r="F63" i="17" l="1"/>
  <c r="F67" i="17" s="1"/>
  <c r="F71" i="17" s="1"/>
  <c r="E63" i="17"/>
  <c r="E67" i="17" s="1"/>
  <c r="E71" i="17" s="1"/>
  <c r="D63" i="17"/>
  <c r="D67" i="17" s="1"/>
  <c r="D71" i="17" s="1"/>
  <c r="C63" i="17"/>
  <c r="C67" i="17" s="1"/>
  <c r="C71" i="17" s="1"/>
  <c r="F23" i="17"/>
  <c r="E23" i="17"/>
  <c r="D23" i="17"/>
  <c r="C23" i="17"/>
  <c r="F19" i="17"/>
  <c r="E19" i="17"/>
  <c r="D19" i="17"/>
  <c r="C19" i="17"/>
  <c r="F8" i="17"/>
  <c r="E8" i="17"/>
  <c r="D8" i="17"/>
  <c r="C8" i="17"/>
  <c r="F4" i="17"/>
  <c r="E4" i="17"/>
  <c r="E48" i="17" s="1"/>
  <c r="E73" i="17" s="1"/>
  <c r="D4" i="17"/>
  <c r="D48" i="17" s="1"/>
  <c r="D73" i="17" s="1"/>
  <c r="D75" i="17" s="1"/>
  <c r="C4" i="17"/>
  <c r="F63" i="16"/>
  <c r="F67" i="16" s="1"/>
  <c r="F71" i="16" s="1"/>
  <c r="E63" i="16"/>
  <c r="E67" i="16" s="1"/>
  <c r="E71" i="16" s="1"/>
  <c r="D63" i="16"/>
  <c r="D67" i="16" s="1"/>
  <c r="D71" i="16" s="1"/>
  <c r="C63" i="16"/>
  <c r="C67" i="16" s="1"/>
  <c r="C71" i="16" s="1"/>
  <c r="F23" i="16"/>
  <c r="E23" i="16"/>
  <c r="D23" i="16"/>
  <c r="C23" i="16"/>
  <c r="F19" i="16"/>
  <c r="E19" i="16"/>
  <c r="D19" i="16"/>
  <c r="C19" i="16"/>
  <c r="F8" i="16"/>
  <c r="E8" i="16"/>
  <c r="D8" i="16"/>
  <c r="C8" i="16"/>
  <c r="F4" i="16"/>
  <c r="F48" i="16" s="1"/>
  <c r="F73" i="16" s="1"/>
  <c r="F75" i="16" s="1"/>
  <c r="E4" i="16"/>
  <c r="D4" i="16"/>
  <c r="C4" i="16"/>
  <c r="C48" i="16" s="1"/>
  <c r="C73" i="16" s="1"/>
  <c r="C75" i="16" s="1"/>
  <c r="F63" i="15"/>
  <c r="F67" i="15" s="1"/>
  <c r="F71" i="15" s="1"/>
  <c r="E63" i="15"/>
  <c r="E67" i="15" s="1"/>
  <c r="D63" i="15"/>
  <c r="D67" i="15" s="1"/>
  <c r="D71" i="15" s="1"/>
  <c r="C63" i="15"/>
  <c r="C67" i="15" s="1"/>
  <c r="C71" i="15" s="1"/>
  <c r="F23" i="15"/>
  <c r="E23" i="15"/>
  <c r="D23" i="15"/>
  <c r="C23" i="15"/>
  <c r="F19" i="15"/>
  <c r="E19" i="15"/>
  <c r="D19" i="15"/>
  <c r="C19" i="15"/>
  <c r="F8" i="15"/>
  <c r="E8" i="15"/>
  <c r="D8" i="15"/>
  <c r="C8" i="15"/>
  <c r="F4" i="15"/>
  <c r="E4" i="15"/>
  <c r="E48" i="15" s="1"/>
  <c r="E73" i="15" s="1"/>
  <c r="D4" i="15"/>
  <c r="D48" i="15" s="1"/>
  <c r="D73" i="15" s="1"/>
  <c r="D75" i="15" s="1"/>
  <c r="C4" i="15"/>
  <c r="D63" i="6"/>
  <c r="D67" i="6" s="1"/>
  <c r="E27" i="13"/>
  <c r="H14" i="13"/>
  <c r="G14" i="13"/>
  <c r="F14" i="13"/>
  <c r="E14" i="13"/>
  <c r="D14" i="13"/>
  <c r="I13" i="13"/>
  <c r="I12" i="13"/>
  <c r="I11" i="13"/>
  <c r="I10" i="13"/>
  <c r="I9" i="13"/>
  <c r="I8" i="13"/>
  <c r="I7" i="13"/>
  <c r="D48" i="16" l="1"/>
  <c r="D73" i="16" s="1"/>
  <c r="D75" i="16" s="1"/>
  <c r="E48" i="16"/>
  <c r="E73" i="16" s="1"/>
  <c r="E75" i="16" s="1"/>
  <c r="C48" i="15"/>
  <c r="C73" i="15" s="1"/>
  <c r="C75" i="15" s="1"/>
  <c r="C48" i="17"/>
  <c r="C73" i="17" s="1"/>
  <c r="C75" i="17" s="1"/>
  <c r="I14" i="13"/>
  <c r="F48" i="15"/>
  <c r="F73" i="15" s="1"/>
  <c r="F75" i="15" s="1"/>
  <c r="F48" i="17"/>
  <c r="F73" i="17" s="1"/>
  <c r="F75" i="17"/>
  <c r="E75" i="17"/>
  <c r="E71" i="15"/>
  <c r="E75" i="15" s="1"/>
  <c r="F63" i="6"/>
  <c r="F67" i="6"/>
  <c r="F71" i="6" s="1"/>
  <c r="E63" i="6"/>
  <c r="E67" i="6" s="1"/>
  <c r="E71" i="6" s="1"/>
  <c r="D71" i="6"/>
  <c r="F23" i="6"/>
  <c r="E23" i="6"/>
  <c r="D23" i="6"/>
  <c r="C23" i="6"/>
  <c r="F19" i="6"/>
  <c r="E19" i="6"/>
  <c r="D19" i="6"/>
  <c r="C19" i="6"/>
  <c r="F8" i="6"/>
  <c r="E8" i="6"/>
  <c r="D8" i="6"/>
  <c r="C8" i="6"/>
  <c r="F4" i="6"/>
  <c r="E4" i="6"/>
  <c r="D4" i="6"/>
  <c r="C4" i="6"/>
  <c r="F63" i="8"/>
  <c r="F67" i="8" s="1"/>
  <c r="F71" i="8" s="1"/>
  <c r="E63" i="8"/>
  <c r="E67" i="8" s="1"/>
  <c r="E71" i="8" s="1"/>
  <c r="D63" i="8"/>
  <c r="D67" i="8" s="1"/>
  <c r="D71" i="8" s="1"/>
  <c r="D72" i="6" s="1"/>
  <c r="C63" i="8"/>
  <c r="C67" i="8" s="1"/>
  <c r="C71" i="8" s="1"/>
  <c r="F19" i="8"/>
  <c r="E19" i="8"/>
  <c r="D19" i="8"/>
  <c r="C19" i="8"/>
  <c r="F23" i="8"/>
  <c r="E23" i="8"/>
  <c r="D23" i="8"/>
  <c r="C23" i="8"/>
  <c r="F8" i="8"/>
  <c r="E8" i="8"/>
  <c r="D8" i="8"/>
  <c r="C8" i="8"/>
  <c r="F4" i="8"/>
  <c r="F48" i="8" s="1"/>
  <c r="F72" i="8" s="1"/>
  <c r="E4" i="8"/>
  <c r="D4" i="8"/>
  <c r="C4" i="8"/>
  <c r="F48" i="6" l="1"/>
  <c r="F73" i="6" s="1"/>
  <c r="F75" i="6" s="1"/>
  <c r="C48" i="8"/>
  <c r="C72" i="8" s="1"/>
  <c r="C74" i="15" s="1"/>
  <c r="F74" i="17"/>
  <c r="F74" i="16"/>
  <c r="F74" i="15"/>
  <c r="F73" i="8"/>
  <c r="F74" i="6"/>
  <c r="C74" i="16"/>
  <c r="C72" i="17"/>
  <c r="C72" i="16"/>
  <c r="C72" i="15"/>
  <c r="C72" i="6"/>
  <c r="F72" i="17"/>
  <c r="F72" i="16"/>
  <c r="F72" i="15"/>
  <c r="F72" i="6"/>
  <c r="D72" i="15"/>
  <c r="D72" i="17"/>
  <c r="D72" i="16"/>
  <c r="E72" i="15"/>
  <c r="E72" i="17"/>
  <c r="E72" i="16"/>
  <c r="E72" i="6"/>
  <c r="D48" i="8"/>
  <c r="D72" i="8" s="1"/>
  <c r="D74" i="6" s="1"/>
  <c r="E48" i="8"/>
  <c r="E72" i="8" s="1"/>
  <c r="E74" i="16" s="1"/>
  <c r="E48" i="6"/>
  <c r="E73" i="6" s="1"/>
  <c r="E75" i="6" s="1"/>
  <c r="C48" i="6"/>
  <c r="C73" i="6" s="1"/>
  <c r="D48" i="6"/>
  <c r="D73" i="6" s="1"/>
  <c r="D75" i="6" s="1"/>
  <c r="C73" i="8" l="1"/>
  <c r="C74" i="17"/>
  <c r="C74" i="6"/>
  <c r="D74" i="15"/>
  <c r="D74" i="16"/>
  <c r="D73" i="8"/>
  <c r="D74" i="17"/>
  <c r="E74" i="6"/>
  <c r="E74" i="17"/>
  <c r="E74" i="15"/>
  <c r="E73" i="8"/>
  <c r="C71" i="6"/>
  <c r="C75" i="6" s="1"/>
</calcChain>
</file>

<file path=xl/sharedStrings.xml><?xml version="1.0" encoding="utf-8"?>
<sst xmlns="http://schemas.openxmlformats.org/spreadsheetml/2006/main" count="636" uniqueCount="166">
  <si>
    <t>text</t>
  </si>
  <si>
    <t>účet</t>
  </si>
  <si>
    <t>Spotřeba materiálu</t>
  </si>
  <si>
    <t>Spotřeba energie</t>
  </si>
  <si>
    <t>Prodané zboží</t>
  </si>
  <si>
    <t>Opravy a udržování</t>
  </si>
  <si>
    <t>Cestovné</t>
  </si>
  <si>
    <t>Náklady na reprezentaci</t>
  </si>
  <si>
    <t>Ostatní služby</t>
  </si>
  <si>
    <t>Mzdové náklady</t>
  </si>
  <si>
    <t>Zákonné soc.pojištění</t>
  </si>
  <si>
    <t>Ostatní sociální pojištění</t>
  </si>
  <si>
    <t>Zákonné sociální náklady</t>
  </si>
  <si>
    <t>Úroky</t>
  </si>
  <si>
    <t>úč.tř.5</t>
  </si>
  <si>
    <t>NÁKLADY CELKEM</t>
  </si>
  <si>
    <t>VÝNOSY CELKEM</t>
  </si>
  <si>
    <t>tř. 6</t>
  </si>
  <si>
    <t>Výnosy celkem</t>
  </si>
  <si>
    <t>tř. 5</t>
  </si>
  <si>
    <t>Náklady celkem</t>
  </si>
  <si>
    <t>úč.tř.6</t>
  </si>
  <si>
    <t>PŘÍSPĚVKOVÁ ORGANIZACE:</t>
  </si>
  <si>
    <t>Jiné sociální náklady</t>
  </si>
  <si>
    <t>Výnosy z prodeje služeb</t>
  </si>
  <si>
    <t>Výnosy z pronájmu</t>
  </si>
  <si>
    <t>Výnosy z prodaného zboří</t>
  </si>
  <si>
    <t>Jiné výnosy z vlastních výkonů</t>
  </si>
  <si>
    <t>Jiné pokuty a penále</t>
  </si>
  <si>
    <t>Čerpání fondů</t>
  </si>
  <si>
    <t>Ostatní výnosy z činnosti</t>
  </si>
  <si>
    <t>Daň silniční</t>
  </si>
  <si>
    <t>Jiné daně a poplatky</t>
  </si>
  <si>
    <t>Dary</t>
  </si>
  <si>
    <t>Odpisy dlouhodobého majetku</t>
  </si>
  <si>
    <t>v tom:</t>
  </si>
  <si>
    <t>potraviny</t>
  </si>
  <si>
    <t>knihy</t>
  </si>
  <si>
    <t>ostatní</t>
  </si>
  <si>
    <t>voda</t>
  </si>
  <si>
    <t>plyn</t>
  </si>
  <si>
    <t>el.energie</t>
  </si>
  <si>
    <t>pevná paliva</t>
  </si>
  <si>
    <t>telekomunikace, internet</t>
  </si>
  <si>
    <t>nájemné</t>
  </si>
  <si>
    <t>platy-závazný ukazatel</t>
  </si>
  <si>
    <t>OON-závazný ukazatel</t>
  </si>
  <si>
    <t>platy-ostatní</t>
  </si>
  <si>
    <t>OON-ostatní</t>
  </si>
  <si>
    <t>Ostatní finanční náklady</t>
  </si>
  <si>
    <t xml:space="preserve"> </t>
  </si>
  <si>
    <t>Náklady z drob.dlouhod.majetku</t>
  </si>
  <si>
    <t>Zlepšený HV</t>
  </si>
  <si>
    <t>Smluvní pokuty a úroky z prodlení</t>
  </si>
  <si>
    <t xml:space="preserve">67. </t>
  </si>
  <si>
    <t>Výnosy z transferů</t>
  </si>
  <si>
    <t>Prodaný DNM,DHM,pozemky</t>
  </si>
  <si>
    <t>Náklady z vyřaz. pohledávek</t>
  </si>
  <si>
    <t>506-508</t>
  </si>
  <si>
    <t>Aktivace majetku,změna stavu zásob</t>
  </si>
  <si>
    <t>Aktivace vnitropodnik.služeb</t>
  </si>
  <si>
    <t>Tvorba fondů</t>
  </si>
  <si>
    <t>Tvorba a zúčtov. opravných položek</t>
  </si>
  <si>
    <t>Ostatní náklady z činnosti</t>
  </si>
  <si>
    <t>541-547</t>
  </si>
  <si>
    <t>552-554</t>
  </si>
  <si>
    <t>645-647</t>
  </si>
  <si>
    <t>Výnosy z prodeje DNM,DHM,pozemků</t>
  </si>
  <si>
    <t>Finanční nákl.-úroky,kurz.ztráty…</t>
  </si>
  <si>
    <t xml:space="preserve">KOMENTÁŘ K ROZPOČTU, PODROBNÝ  ROZPIS, POZNÁMKY: </t>
  </si>
  <si>
    <t xml:space="preserve">561-564 </t>
  </si>
  <si>
    <t>663-669</t>
  </si>
  <si>
    <t>Ostatní finanční výnosy, …</t>
  </si>
  <si>
    <t>PŘÍSPĚVEK NA PROVOZ (tř.5-tř.6)</t>
  </si>
  <si>
    <t xml:space="preserve">STANOVENÍ PŘÍSPĚVKU NA PROVOZ  </t>
  </si>
  <si>
    <r>
      <t>poznámka, komentář</t>
    </r>
    <r>
      <rPr>
        <b/>
        <sz val="10"/>
        <rFont val="Arial CE"/>
        <charset val="238"/>
      </rPr>
      <t xml:space="preserve"> ( příp. uvést
číselnýodkaz na podrobnější slovní komentář v dalším listu dokumentu)</t>
    </r>
  </si>
  <si>
    <t>5XX</t>
  </si>
  <si>
    <t>výdaje na vzdělávání UZ 33 XXX</t>
  </si>
  <si>
    <t>Náklady k ostatním transférům</t>
  </si>
  <si>
    <t>Náklady k transférům z MŠMT</t>
  </si>
  <si>
    <t>státní fondy, ÚP</t>
  </si>
  <si>
    <t>výnosy z transférů od zřizovatele</t>
  </si>
  <si>
    <t>výnosy z transférů ze státního rozpočtu</t>
  </si>
  <si>
    <t>výnosy z transférů od ostatních subjektů</t>
  </si>
  <si>
    <t>STANOVENÍ PŘÍSPĚVKU NA PROVOZ  - rekapitulace</t>
  </si>
  <si>
    <t>Výnosy celkem - hlavní činnost</t>
  </si>
  <si>
    <t>Výnosy celkem - doplňková činnost</t>
  </si>
  <si>
    <t>Náklady celkem - hlavní činnost</t>
  </si>
  <si>
    <t>Náklady celkem - dopňková činnost</t>
  </si>
  <si>
    <t>PŘÍSPĚVEK NA PROVOZ CELKEM</t>
  </si>
  <si>
    <t>příspěvek na provoz od zřizovatele</t>
  </si>
  <si>
    <r>
      <t>poznámka, komentář</t>
    </r>
    <r>
      <rPr>
        <b/>
        <sz val="10"/>
        <rFont val="Arial CE"/>
        <charset val="238"/>
      </rPr>
      <t xml:space="preserve"> ( příp. uvést
číselný odkaz na podrobnější slovní komentář v dalším listu dokumentu)</t>
    </r>
  </si>
  <si>
    <t>schválený rozpočet 2019</t>
  </si>
  <si>
    <t>očekávaná skutečnost 2019</t>
  </si>
  <si>
    <t>ROZPOČET 2020           návrh</t>
  </si>
  <si>
    <t>ROZPOČET 2020    schválený</t>
  </si>
  <si>
    <t>ROZPOČET 2020          návrh</t>
  </si>
  <si>
    <t xml:space="preserve">                                                                             ROZPOČET HLAVNÍ ČINNOSTI NA ROK 2020  (návrh)                                                             Příloha č. 2</t>
  </si>
  <si>
    <t>Základní škola Velké Meziříčí, Oslavická 1800/20</t>
  </si>
  <si>
    <t>Organizace:</t>
  </si>
  <si>
    <t>Podklady pro usměrňování MP v roce 2020:   platy-závazný ukazatel</t>
  </si>
  <si>
    <t>v Kč</t>
  </si>
  <si>
    <t>Nárokové složky mezd</t>
  </si>
  <si>
    <t>Nenárokové složky mezd</t>
  </si>
  <si>
    <t>Celkem za rok</t>
  </si>
  <si>
    <t>Druh práce</t>
  </si>
  <si>
    <t>Třída/stupeň</t>
  </si>
  <si>
    <t>Úvazek</t>
  </si>
  <si>
    <t>tarif</t>
  </si>
  <si>
    <t>příplatek za vedení</t>
  </si>
  <si>
    <t>ostatní příplatky</t>
  </si>
  <si>
    <t>osobní příplatek</t>
  </si>
  <si>
    <t>odměny</t>
  </si>
  <si>
    <t>(bez odvodů)</t>
  </si>
  <si>
    <t>platy celkem v Kč</t>
  </si>
  <si>
    <t>Podklady pro usměrňování MP v roce 2020:   dohody o pracovní činnosti, dohody o provedení práce (OON)-závazný ukazatel</t>
  </si>
  <si>
    <t>počet hodin</t>
  </si>
  <si>
    <t>sazba/hod</t>
  </si>
  <si>
    <t>měsíční odměna</t>
  </si>
  <si>
    <t xml:space="preserve">celkem za rok </t>
  </si>
  <si>
    <t>dohody celkem</t>
  </si>
  <si>
    <t xml:space="preserve">Dne: </t>
  </si>
  <si>
    <t>Základní škola Velké Meziříčí, Oslavická 1800/20 - ZŠ</t>
  </si>
  <si>
    <t>Za příspěvkovou organizaci: Mgr. Eva Bednářová</t>
  </si>
  <si>
    <t>Vypracoval: Ing. Věra Kuřátková</t>
  </si>
  <si>
    <t>Datum: 11. 9. 2019</t>
  </si>
  <si>
    <t xml:space="preserve">                                                                             ROZPOČET DOPLŇKOVÉ ČINNOSTI NA ROK 2020  (návrh)                                         Příloha č. 2</t>
  </si>
  <si>
    <t>Výnosy z prodaného zboží</t>
  </si>
  <si>
    <t>spotřeba energií celkem; energie nejsou rozpočtovány ani sledovány samostatně</t>
  </si>
  <si>
    <t>Výuka náboženství - doplatek</t>
  </si>
  <si>
    <t>Softw. práce - mzdy</t>
  </si>
  <si>
    <t xml:space="preserve">rozpis oprav a DDHM - viz další list </t>
  </si>
  <si>
    <t>Komentář k rozpočtu, podrobný rozpis, poznámky:</t>
  </si>
  <si>
    <t>Rozpis oprav - v tis. Kč</t>
  </si>
  <si>
    <t>běžné opravy majetku ZŠ a MÚ</t>
  </si>
  <si>
    <t xml:space="preserve">hygienické zóny na chodbách </t>
  </si>
  <si>
    <t>CELKEM</t>
  </si>
  <si>
    <t>Rozpis DDHM - v tis. Kč</t>
  </si>
  <si>
    <t>ZŠ</t>
  </si>
  <si>
    <t>nábytek ŽK</t>
  </si>
  <si>
    <t>ŠD</t>
  </si>
  <si>
    <t>ŠJ</t>
  </si>
  <si>
    <t>Vypracovala: Ing. Věra Kuřátková</t>
  </si>
  <si>
    <t>šaten</t>
  </si>
  <si>
    <t>žaluzií</t>
  </si>
  <si>
    <t>řešení luxferů kolem dveří</t>
  </si>
  <si>
    <t>nábytek 1. a 2. stupeň</t>
  </si>
  <si>
    <t>tiskárny do kabinetů</t>
  </si>
  <si>
    <t xml:space="preserve">nábytek do kabinetů </t>
  </si>
  <si>
    <t>magnetofony 1. st.</t>
  </si>
  <si>
    <t>posuvné pravítko uč. VV</t>
  </si>
  <si>
    <t>opravy hřiště UT a pláž</t>
  </si>
  <si>
    <t>boxy pro učitele - pošta</t>
  </si>
  <si>
    <t>nábytek pro uklízečky</t>
  </si>
  <si>
    <t>notebook do uč. VT</t>
  </si>
  <si>
    <t>počítač</t>
  </si>
  <si>
    <t>tiskárna + skener</t>
  </si>
  <si>
    <t xml:space="preserve">řezačka </t>
  </si>
  <si>
    <t>Datum: 12. 9. 2019</t>
  </si>
  <si>
    <t>židle do učebny VT 15 ks</t>
  </si>
  <si>
    <t>3D tiskárna + robot VT učebna</t>
  </si>
  <si>
    <t xml:space="preserve">digitalizace učeben AJ </t>
  </si>
  <si>
    <t>Základní škola Velké Meziříčí, Oslavická 1800/20 - ŠD</t>
  </si>
  <si>
    <t>Základní škola Velké Meziříčí, Oslavická 1800/20 - ŠJ</t>
  </si>
  <si>
    <t>psací stůl do 4. odd.</t>
  </si>
  <si>
    <t xml:space="preserve">nábytek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</si>
</sst>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  <font>
      <b/>
      <u/>
      <sz val="11"/>
      <name val="Arial CE"/>
      <family val="2"/>
      <charset val="238"/>
    </font>
    <font>
      <sz val="11"/>
      <name val="Arial CE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Arial CE"/>
      <charset val="238"/>
    </font>
    <font>
      <u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2" borderId="0" xfId="0" applyFont="1" applyFill="1" applyBorder="1"/>
    <xf numFmtId="4" fontId="2" fillId="2" borderId="0" xfId="0" applyNumberFormat="1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5" xfId="0" applyNumberFormat="1" applyFont="1" applyFill="1" applyBorder="1"/>
    <xf numFmtId="3" fontId="3" fillId="2" borderId="7" xfId="0" applyNumberFormat="1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2" borderId="2" xfId="0" applyNumberFormat="1" applyFont="1" applyFill="1" applyBorder="1"/>
    <xf numFmtId="0" fontId="3" fillId="2" borderId="0" xfId="0" applyFont="1" applyFill="1"/>
    <xf numFmtId="0" fontId="2" fillId="2" borderId="0" xfId="0" applyFont="1" applyFill="1"/>
    <xf numFmtId="0" fontId="2" fillId="2" borderId="7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3" fillId="2" borderId="0" xfId="0" applyFont="1" applyFill="1" applyBorder="1"/>
    <xf numFmtId="0" fontId="3" fillId="2" borderId="8" xfId="0" applyFont="1" applyFill="1" applyBorder="1" applyAlignment="1">
      <alignment horizontal="right"/>
    </xf>
    <xf numFmtId="0" fontId="2" fillId="2" borderId="8" xfId="0" applyFont="1" applyFill="1" applyBorder="1"/>
    <xf numFmtId="0" fontId="3" fillId="2" borderId="3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8" xfId="0" applyFont="1" applyFill="1" applyBorder="1" applyAlignment="1">
      <alignment vertical="top"/>
    </xf>
    <xf numFmtId="0" fontId="3" fillId="2" borderId="7" xfId="0" applyFont="1" applyFill="1" applyBorder="1"/>
    <xf numFmtId="0" fontId="3" fillId="2" borderId="10" xfId="0" applyFont="1" applyFill="1" applyBorder="1"/>
    <xf numFmtId="4" fontId="3" fillId="2" borderId="0" xfId="0" applyNumberFormat="1" applyFont="1" applyFill="1"/>
    <xf numFmtId="4" fontId="2" fillId="2" borderId="0" xfId="0" applyNumberFormat="1" applyFont="1" applyFill="1"/>
    <xf numFmtId="3" fontId="3" fillId="2" borderId="11" xfId="0" applyNumberFormat="1" applyFont="1" applyFill="1" applyBorder="1"/>
    <xf numFmtId="0" fontId="3" fillId="2" borderId="12" xfId="0" applyFont="1" applyFill="1" applyBorder="1"/>
    <xf numFmtId="3" fontId="3" fillId="2" borderId="13" xfId="0" applyNumberFormat="1" applyFont="1" applyFill="1" applyBorder="1"/>
    <xf numFmtId="0" fontId="2" fillId="2" borderId="7" xfId="0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wrapText="1"/>
    </xf>
    <xf numFmtId="0" fontId="3" fillId="2" borderId="8" xfId="0" applyFont="1" applyFill="1" applyBorder="1"/>
    <xf numFmtId="3" fontId="2" fillId="2" borderId="10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0" fontId="8" fillId="2" borderId="0" xfId="0" applyFont="1" applyFill="1"/>
    <xf numFmtId="0" fontId="2" fillId="2" borderId="8" xfId="0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/>
    <xf numFmtId="0" fontId="3" fillId="2" borderId="16" xfId="0" applyFont="1" applyFill="1" applyBorder="1" applyAlignment="1">
      <alignment horizontal="right"/>
    </xf>
    <xf numFmtId="0" fontId="3" fillId="2" borderId="16" xfId="0" applyFont="1" applyFill="1" applyBorder="1"/>
    <xf numFmtId="0" fontId="3" fillId="2" borderId="6" xfId="0" applyFont="1" applyFill="1" applyBorder="1"/>
    <xf numFmtId="0" fontId="2" fillId="2" borderId="17" xfId="0" applyFont="1" applyFill="1" applyBorder="1" applyAlignment="1"/>
    <xf numFmtId="0" fontId="6" fillId="2" borderId="0" xfId="0" applyFont="1" applyFill="1" applyBorder="1"/>
    <xf numFmtId="0" fontId="3" fillId="2" borderId="18" xfId="0" applyFont="1" applyFill="1" applyBorder="1"/>
    <xf numFmtId="3" fontId="2" fillId="2" borderId="19" xfId="0" applyNumberFormat="1" applyFont="1" applyFill="1" applyBorder="1"/>
    <xf numFmtId="3" fontId="3" fillId="2" borderId="20" xfId="0" applyNumberFormat="1" applyFont="1" applyFill="1" applyBorder="1"/>
    <xf numFmtId="3" fontId="2" fillId="2" borderId="3" xfId="0" applyNumberFormat="1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24" xfId="0" applyNumberFormat="1" applyFont="1" applyFill="1" applyBorder="1"/>
    <xf numFmtId="3" fontId="3" fillId="2" borderId="25" xfId="0" applyNumberFormat="1" applyFont="1" applyFill="1" applyBorder="1"/>
    <xf numFmtId="4" fontId="2" fillId="3" borderId="7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/>
    <xf numFmtId="4" fontId="2" fillId="4" borderId="19" xfId="0" applyNumberFormat="1" applyFont="1" applyFill="1" applyBorder="1" applyAlignment="1">
      <alignment horizontal="center" vertical="center" wrapText="1"/>
    </xf>
    <xf numFmtId="3" fontId="2" fillId="4" borderId="17" xfId="0" applyNumberFormat="1" applyFont="1" applyFill="1" applyBorder="1"/>
    <xf numFmtId="3" fontId="3" fillId="4" borderId="26" xfId="0" applyNumberFormat="1" applyFont="1" applyFill="1" applyBorder="1"/>
    <xf numFmtId="3" fontId="3" fillId="4" borderId="27" xfId="0" applyNumberFormat="1" applyFont="1" applyFill="1" applyBorder="1"/>
    <xf numFmtId="3" fontId="3" fillId="4" borderId="17" xfId="0" applyNumberFormat="1" applyFont="1" applyFill="1" applyBorder="1"/>
    <xf numFmtId="3" fontId="2" fillId="4" borderId="28" xfId="0" applyNumberFormat="1" applyFont="1" applyFill="1" applyBorder="1"/>
    <xf numFmtId="3" fontId="3" fillId="4" borderId="29" xfId="0" applyNumberFormat="1" applyFont="1" applyFill="1" applyBorder="1"/>
    <xf numFmtId="3" fontId="3" fillId="4" borderId="30" xfId="0" applyNumberFormat="1" applyFont="1" applyFill="1" applyBorder="1"/>
    <xf numFmtId="3" fontId="3" fillId="4" borderId="0" xfId="0" applyNumberFormat="1" applyFont="1" applyFill="1" applyBorder="1"/>
    <xf numFmtId="3" fontId="2" fillId="4" borderId="0" xfId="0" applyNumberFormat="1" applyFont="1" applyFill="1" applyBorder="1"/>
    <xf numFmtId="3" fontId="2" fillId="4" borderId="31" xfId="0" applyNumberFormat="1" applyFont="1" applyFill="1" applyBorder="1"/>
    <xf numFmtId="3" fontId="2" fillId="4" borderId="32" xfId="0" applyNumberFormat="1" applyFont="1" applyFill="1" applyBorder="1"/>
    <xf numFmtId="3" fontId="3" fillId="4" borderId="11" xfId="0" applyNumberFormat="1" applyFont="1" applyFill="1" applyBorder="1"/>
    <xf numFmtId="3" fontId="3" fillId="4" borderId="13" xfId="0" applyNumberFormat="1" applyFont="1" applyFill="1" applyBorder="1"/>
    <xf numFmtId="3" fontId="3" fillId="4" borderId="14" xfId="0" applyNumberFormat="1" applyFont="1" applyFill="1" applyBorder="1" applyAlignment="1">
      <alignment vertical="center"/>
    </xf>
    <xf numFmtId="3" fontId="3" fillId="3" borderId="11" xfId="0" applyNumberFormat="1" applyFont="1" applyFill="1" applyBorder="1"/>
    <xf numFmtId="3" fontId="3" fillId="3" borderId="13" xfId="0" applyNumberFormat="1" applyFont="1" applyFill="1" applyBorder="1"/>
    <xf numFmtId="3" fontId="3" fillId="3" borderId="14" xfId="0" applyNumberFormat="1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/>
    <xf numFmtId="0" fontId="6" fillId="2" borderId="7" xfId="0" applyFont="1" applyFill="1" applyBorder="1" applyAlignment="1">
      <alignment horizontal="right"/>
    </xf>
    <xf numFmtId="0" fontId="6" fillId="2" borderId="7" xfId="0" applyFont="1" applyFill="1" applyBorder="1"/>
    <xf numFmtId="3" fontId="6" fillId="2" borderId="7" xfId="0" applyNumberFormat="1" applyFont="1" applyFill="1" applyBorder="1"/>
    <xf numFmtId="3" fontId="2" fillId="4" borderId="33" xfId="0" applyNumberFormat="1" applyFont="1" applyFill="1" applyBorder="1"/>
    <xf numFmtId="0" fontId="2" fillId="2" borderId="33" xfId="0" applyFont="1" applyFill="1" applyBorder="1"/>
    <xf numFmtId="0" fontId="2" fillId="2" borderId="10" xfId="0" applyFont="1" applyFill="1" applyBorder="1" applyAlignment="1">
      <alignment horizontal="right"/>
    </xf>
    <xf numFmtId="0" fontId="6" fillId="2" borderId="10" xfId="0" applyFont="1" applyFill="1" applyBorder="1"/>
    <xf numFmtId="3" fontId="2" fillId="4" borderId="34" xfId="0" applyNumberFormat="1" applyFont="1" applyFill="1" applyBorder="1"/>
    <xf numFmtId="3" fontId="2" fillId="2" borderId="28" xfId="0" applyNumberFormat="1" applyFont="1" applyFill="1" applyBorder="1"/>
    <xf numFmtId="3" fontId="2" fillId="2" borderId="35" xfId="0" applyNumberFormat="1" applyFont="1" applyFill="1" applyBorder="1"/>
    <xf numFmtId="3" fontId="3" fillId="2" borderId="36" xfId="0" applyNumberFormat="1" applyFont="1" applyFill="1" applyBorder="1"/>
    <xf numFmtId="3" fontId="3" fillId="2" borderId="35" xfId="0" applyNumberFormat="1" applyFont="1" applyFill="1" applyBorder="1"/>
    <xf numFmtId="3" fontId="2" fillId="2" borderId="20" xfId="0" applyNumberFormat="1" applyFont="1" applyFill="1" applyBorder="1"/>
    <xf numFmtId="3" fontId="2" fillId="2" borderId="23" xfId="0" applyNumberFormat="1" applyFont="1" applyFill="1" applyBorder="1"/>
    <xf numFmtId="3" fontId="2" fillId="2" borderId="37" xfId="0" applyNumberFormat="1" applyFont="1" applyFill="1" applyBorder="1"/>
    <xf numFmtId="3" fontId="2" fillId="2" borderId="24" xfId="0" applyNumberFormat="1" applyFont="1" applyFill="1" applyBorder="1"/>
    <xf numFmtId="3" fontId="2" fillId="2" borderId="38" xfId="0" applyNumberFormat="1" applyFont="1" applyFill="1" applyBorder="1"/>
    <xf numFmtId="3" fontId="3" fillId="2" borderId="12" xfId="0" applyNumberFormat="1" applyFont="1" applyFill="1" applyBorder="1"/>
    <xf numFmtId="3" fontId="2" fillId="2" borderId="1" xfId="0" applyNumberFormat="1" applyFont="1" applyFill="1" applyBorder="1"/>
    <xf numFmtId="3" fontId="2" fillId="2" borderId="9" xfId="0" applyNumberFormat="1" applyFont="1" applyFill="1" applyBorder="1"/>
    <xf numFmtId="3" fontId="2" fillId="4" borderId="29" xfId="0" applyNumberFormat="1" applyFont="1" applyFill="1" applyBorder="1"/>
    <xf numFmtId="3" fontId="2" fillId="4" borderId="27" xfId="0" applyNumberFormat="1" applyFont="1" applyFill="1" applyBorder="1"/>
    <xf numFmtId="3" fontId="2" fillId="4" borderId="39" xfId="0" applyNumberFormat="1" applyFont="1" applyFill="1" applyBorder="1"/>
    <xf numFmtId="3" fontId="2" fillId="3" borderId="7" xfId="0" applyNumberFormat="1" applyFont="1" applyFill="1" applyBorder="1"/>
    <xf numFmtId="3" fontId="2" fillId="3" borderId="4" xfId="0" applyNumberFormat="1" applyFont="1" applyFill="1" applyBorder="1"/>
    <xf numFmtId="3" fontId="2" fillId="3" borderId="2" xfId="0" applyNumberFormat="1" applyFont="1" applyFill="1" applyBorder="1"/>
    <xf numFmtId="3" fontId="2" fillId="3" borderId="5" xfId="0" applyNumberFormat="1" applyFont="1" applyFill="1" applyBorder="1"/>
    <xf numFmtId="3" fontId="2" fillId="3" borderId="1" xfId="0" applyNumberFormat="1" applyFont="1" applyFill="1" applyBorder="1"/>
    <xf numFmtId="3" fontId="2" fillId="3" borderId="12" xfId="0" applyNumberFormat="1" applyFont="1" applyFill="1" applyBorder="1"/>
    <xf numFmtId="3" fontId="2" fillId="3" borderId="9" xfId="0" applyNumberFormat="1" applyFont="1" applyFill="1" applyBorder="1"/>
    <xf numFmtId="3" fontId="2" fillId="3" borderId="3" xfId="0" applyNumberFormat="1" applyFont="1" applyFill="1" applyBorder="1"/>
    <xf numFmtId="3" fontId="2" fillId="3" borderId="10" xfId="0" applyNumberFormat="1" applyFont="1" applyFill="1" applyBorder="1"/>
    <xf numFmtId="3" fontId="2" fillId="3" borderId="8" xfId="0" applyNumberFormat="1" applyFont="1" applyFill="1" applyBorder="1"/>
    <xf numFmtId="3" fontId="3" fillId="2" borderId="40" xfId="0" applyNumberFormat="1" applyFont="1" applyFill="1" applyBorder="1"/>
    <xf numFmtId="3" fontId="3" fillId="2" borderId="41" xfId="0" applyNumberFormat="1" applyFont="1" applyFill="1" applyBorder="1"/>
    <xf numFmtId="3" fontId="3" fillId="4" borderId="41" xfId="0" applyNumberFormat="1" applyFont="1" applyFill="1" applyBorder="1"/>
    <xf numFmtId="3" fontId="3" fillId="3" borderId="41" xfId="0" applyNumberFormat="1" applyFont="1" applyFill="1" applyBorder="1"/>
    <xf numFmtId="0" fontId="3" fillId="2" borderId="4" xfId="0" applyFont="1" applyFill="1" applyBorder="1"/>
    <xf numFmtId="3" fontId="3" fillId="2" borderId="42" xfId="0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0" fontId="6" fillId="5" borderId="7" xfId="0" applyFont="1" applyFill="1" applyBorder="1"/>
    <xf numFmtId="3" fontId="2" fillId="5" borderId="7" xfId="0" applyNumberFormat="1" applyFont="1" applyFill="1" applyBorder="1"/>
    <xf numFmtId="3" fontId="2" fillId="5" borderId="19" xfId="0" applyNumberFormat="1" applyFont="1" applyFill="1" applyBorder="1"/>
    <xf numFmtId="3" fontId="2" fillId="5" borderId="32" xfId="0" applyNumberFormat="1" applyFont="1" applyFill="1" applyBorder="1"/>
    <xf numFmtId="3" fontId="2" fillId="5" borderId="8" xfId="0" applyNumberFormat="1" applyFont="1" applyFill="1" applyBorder="1"/>
    <xf numFmtId="0" fontId="3" fillId="5" borderId="8" xfId="0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0" fontId="0" fillId="0" borderId="4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" xfId="0" applyBorder="1"/>
    <xf numFmtId="0" fontId="0" fillId="0" borderId="41" xfId="0" applyBorder="1"/>
    <xf numFmtId="0" fontId="0" fillId="0" borderId="23" xfId="0" applyBorder="1"/>
    <xf numFmtId="3" fontId="0" fillId="0" borderId="48" xfId="0" applyNumberFormat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3" fontId="0" fillId="0" borderId="41" xfId="0" applyNumberFormat="1" applyFill="1" applyBorder="1"/>
    <xf numFmtId="3" fontId="0" fillId="0" borderId="23" xfId="0" applyNumberFormat="1" applyFill="1" applyBorder="1"/>
    <xf numFmtId="0" fontId="0" fillId="0" borderId="12" xfId="0" applyBorder="1"/>
    <xf numFmtId="0" fontId="0" fillId="0" borderId="13" xfId="0" applyBorder="1"/>
    <xf numFmtId="0" fontId="0" fillId="0" borderId="25" xfId="0" applyBorder="1"/>
    <xf numFmtId="3" fontId="0" fillId="0" borderId="50" xfId="0" applyNumberFormat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13" xfId="0" applyNumberFormat="1" applyFill="1" applyBorder="1"/>
    <xf numFmtId="3" fontId="0" fillId="0" borderId="25" xfId="0" applyNumberFormat="1" applyFill="1" applyBorder="1"/>
    <xf numFmtId="0" fontId="0" fillId="0" borderId="14" xfId="0" applyBorder="1"/>
    <xf numFmtId="0" fontId="0" fillId="0" borderId="19" xfId="0" applyBorder="1"/>
    <xf numFmtId="3" fontId="0" fillId="0" borderId="52" xfId="0" applyNumberFormat="1" applyBorder="1"/>
    <xf numFmtId="3" fontId="0" fillId="0" borderId="53" xfId="0" applyNumberFormat="1" applyBorder="1"/>
    <xf numFmtId="3" fontId="0" fillId="0" borderId="19" xfId="0" applyNumberFormat="1" applyBorder="1"/>
    <xf numFmtId="3" fontId="0" fillId="0" borderId="42" xfId="0" applyNumberFormat="1" applyBorder="1"/>
    <xf numFmtId="3" fontId="0" fillId="0" borderId="35" xfId="0" applyNumberFormat="1" applyBorder="1"/>
    <xf numFmtId="0" fontId="0" fillId="0" borderId="7" xfId="0" applyFont="1" applyBorder="1"/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3" fontId="11" fillId="0" borderId="4" xfId="0" applyNumberFormat="1" applyFont="1" applyFill="1" applyBorder="1"/>
    <xf numFmtId="0" fontId="0" fillId="0" borderId="2" xfId="0" applyFont="1" applyBorder="1"/>
    <xf numFmtId="0" fontId="0" fillId="0" borderId="48" xfId="0" applyBorder="1"/>
    <xf numFmtId="0" fontId="0" fillId="0" borderId="58" xfId="0" applyBorder="1"/>
    <xf numFmtId="0" fontId="0" fillId="0" borderId="49" xfId="0" applyBorder="1"/>
    <xf numFmtId="3" fontId="11" fillId="0" borderId="2" xfId="0" applyNumberFormat="1" applyFont="1" applyFill="1" applyBorder="1"/>
    <xf numFmtId="0" fontId="0" fillId="0" borderId="12" xfId="0" applyFont="1" applyBorder="1"/>
    <xf numFmtId="0" fontId="0" fillId="0" borderId="45" xfId="0" applyBorder="1"/>
    <xf numFmtId="0" fontId="0" fillId="0" borderId="59" xfId="0" applyBorder="1"/>
    <xf numFmtId="0" fontId="0" fillId="0" borderId="46" xfId="0" applyBorder="1"/>
    <xf numFmtId="3" fontId="11" fillId="0" borderId="12" xfId="0" applyNumberFormat="1" applyFont="1" applyFill="1" applyBorder="1"/>
    <xf numFmtId="0" fontId="0" fillId="0" borderId="5" xfId="0" applyFon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3" fontId="11" fillId="0" borderId="5" xfId="0" applyNumberFormat="1" applyFont="1" applyFill="1" applyBorder="1"/>
    <xf numFmtId="14" fontId="0" fillId="0" borderId="0" xfId="0" applyNumberFormat="1"/>
    <xf numFmtId="0" fontId="6" fillId="2" borderId="0" xfId="0" applyFont="1" applyFill="1" applyBorder="1" applyAlignment="1">
      <alignment vertical="center"/>
    </xf>
    <xf numFmtId="0" fontId="12" fillId="0" borderId="0" xfId="0" applyFont="1"/>
    <xf numFmtId="0" fontId="4" fillId="0" borderId="0" xfId="0" applyFont="1"/>
    <xf numFmtId="0" fontId="0" fillId="0" borderId="0" xfId="0" applyFont="1"/>
    <xf numFmtId="0" fontId="0" fillId="0" borderId="26" xfId="0" applyFont="1" applyBorder="1"/>
    <xf numFmtId="0" fontId="4" fillId="0" borderId="0" xfId="0" applyFont="1" applyBorder="1"/>
    <xf numFmtId="0" fontId="0" fillId="0" borderId="0" xfId="0" applyFont="1" applyBorder="1"/>
    <xf numFmtId="0" fontId="0" fillId="0" borderId="26" xfId="0" applyBorder="1"/>
    <xf numFmtId="0" fontId="13" fillId="0" borderId="0" xfId="0" applyFont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6" borderId="43" xfId="0" quotePrefix="1" applyFont="1" applyFill="1" applyBorder="1"/>
    <xf numFmtId="0" fontId="1" fillId="6" borderId="32" xfId="0" applyFont="1" applyFill="1" applyBorder="1"/>
    <xf numFmtId="0" fontId="1" fillId="6" borderId="19" xfId="0" applyFont="1" applyFill="1" applyBorder="1"/>
    <xf numFmtId="0" fontId="3" fillId="2" borderId="8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8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/>
    </xf>
    <xf numFmtId="0" fontId="0" fillId="0" borderId="3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Normal="100" zoomScaleSheetLayoutView="100" workbookViewId="0">
      <selection activeCell="J76" sqref="J76"/>
    </sheetView>
  </sheetViews>
  <sheetFormatPr defaultColWidth="9.140625"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55.42578125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11" t="s">
        <v>97</v>
      </c>
      <c r="B1" s="211"/>
      <c r="C1" s="211"/>
      <c r="D1" s="211"/>
      <c r="E1" s="211"/>
      <c r="F1" s="211"/>
      <c r="G1" s="211"/>
    </row>
    <row r="2" spans="1:8" ht="27.75" customHeight="1" thickBot="1" x14ac:dyDescent="0.3">
      <c r="A2" s="212" t="s">
        <v>22</v>
      </c>
      <c r="B2" s="213"/>
      <c r="C2" s="214" t="s">
        <v>98</v>
      </c>
      <c r="D2" s="215"/>
      <c r="E2" s="215"/>
      <c r="F2" s="215"/>
      <c r="G2" s="216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92</v>
      </c>
      <c r="D3" s="52" t="s">
        <v>93</v>
      </c>
      <c r="E3" s="70" t="s">
        <v>94</v>
      </c>
      <c r="F3" s="68" t="s">
        <v>95</v>
      </c>
      <c r="G3" s="42" t="s">
        <v>91</v>
      </c>
    </row>
    <row r="4" spans="1:8" s="15" customFormat="1" ht="18" customHeight="1" thickBot="1" x14ac:dyDescent="0.3">
      <c r="A4" s="16">
        <v>501</v>
      </c>
      <c r="B4" s="23" t="s">
        <v>2</v>
      </c>
      <c r="C4" s="11">
        <f>SUM(C5:C7)</f>
        <v>2378</v>
      </c>
      <c r="D4" s="99">
        <f>SUM(D5:D7)</f>
        <v>2429</v>
      </c>
      <c r="E4" s="71">
        <f>SUM(E5:E7)</f>
        <v>2435</v>
      </c>
      <c r="F4" s="113">
        <f>SUM(F5:F7)</f>
        <v>0</v>
      </c>
      <c r="G4" s="9"/>
    </row>
    <row r="5" spans="1:8" ht="18" customHeight="1" x14ac:dyDescent="0.25">
      <c r="A5" s="217" t="s">
        <v>35</v>
      </c>
      <c r="B5" s="17" t="s">
        <v>36</v>
      </c>
      <c r="C5" s="6">
        <v>1805</v>
      </c>
      <c r="D5" s="100">
        <v>1860</v>
      </c>
      <c r="E5" s="72">
        <v>1860</v>
      </c>
      <c r="F5" s="114"/>
      <c r="G5" s="3"/>
    </row>
    <row r="6" spans="1:8" ht="18" customHeight="1" x14ac:dyDescent="0.25">
      <c r="A6" s="218"/>
      <c r="B6" s="19" t="s">
        <v>37</v>
      </c>
      <c r="C6" s="4">
        <v>21</v>
      </c>
      <c r="D6" s="65">
        <v>35</v>
      </c>
      <c r="E6" s="73">
        <v>35</v>
      </c>
      <c r="F6" s="115"/>
      <c r="G6" s="4"/>
      <c r="H6" s="50"/>
    </row>
    <row r="7" spans="1:8" ht="18" customHeight="1" thickBot="1" x14ac:dyDescent="0.3">
      <c r="A7" s="219"/>
      <c r="B7" s="20" t="s">
        <v>38</v>
      </c>
      <c r="C7" s="7">
        <v>552</v>
      </c>
      <c r="D7" s="101">
        <v>534</v>
      </c>
      <c r="E7" s="74">
        <v>540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1506</v>
      </c>
      <c r="D8" s="60">
        <f>SUM(D9:D12)</f>
        <v>1502</v>
      </c>
      <c r="E8" s="75">
        <f>SUM(E9:E12)</f>
        <v>1510</v>
      </c>
      <c r="F8" s="113">
        <f>SUM(F9:F12)</f>
        <v>0</v>
      </c>
      <c r="G8" s="11"/>
    </row>
    <row r="9" spans="1:8" ht="18" customHeight="1" x14ac:dyDescent="0.25">
      <c r="A9" s="220" t="s">
        <v>35</v>
      </c>
      <c r="B9" s="21" t="s">
        <v>39</v>
      </c>
      <c r="C9" s="3">
        <v>180</v>
      </c>
      <c r="D9" s="61">
        <v>176</v>
      </c>
      <c r="E9" s="76">
        <v>184</v>
      </c>
      <c r="F9" s="117"/>
      <c r="G9" s="3"/>
    </row>
    <row r="10" spans="1:8" ht="18" customHeight="1" x14ac:dyDescent="0.25">
      <c r="A10" s="221"/>
      <c r="B10" s="19" t="s">
        <v>40</v>
      </c>
      <c r="C10" s="6">
        <v>838</v>
      </c>
      <c r="D10" s="100">
        <v>838</v>
      </c>
      <c r="E10" s="72">
        <v>838</v>
      </c>
      <c r="F10" s="114"/>
      <c r="G10" s="6"/>
    </row>
    <row r="11" spans="1:8" ht="18" customHeight="1" x14ac:dyDescent="0.25">
      <c r="A11" s="221"/>
      <c r="B11" s="19" t="s">
        <v>41</v>
      </c>
      <c r="C11" s="4">
        <v>488</v>
      </c>
      <c r="D11" s="65">
        <v>488</v>
      </c>
      <c r="E11" s="73">
        <v>488</v>
      </c>
      <c r="F11" s="115"/>
      <c r="G11" s="4"/>
    </row>
    <row r="12" spans="1:8" ht="18" customHeight="1" thickBot="1" x14ac:dyDescent="0.3">
      <c r="A12" s="222"/>
      <c r="B12" s="20" t="s">
        <v>42</v>
      </c>
      <c r="C12" s="107">
        <v>0</v>
      </c>
      <c r="D12" s="67">
        <v>0</v>
      </c>
      <c r="E12" s="77">
        <v>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>
        <v>0</v>
      </c>
      <c r="D13" s="99">
        <v>1</v>
      </c>
      <c r="E13" s="71">
        <v>1</v>
      </c>
      <c r="F13" s="116"/>
      <c r="G13" s="9"/>
    </row>
    <row r="14" spans="1:8" s="1" customFormat="1" ht="18" customHeight="1" thickBot="1" x14ac:dyDescent="0.3">
      <c r="A14" s="45" t="s">
        <v>58</v>
      </c>
      <c r="B14" s="23" t="s">
        <v>59</v>
      </c>
      <c r="C14" s="9">
        <v>0</v>
      </c>
      <c r="D14" s="99">
        <v>0</v>
      </c>
      <c r="E14" s="71">
        <v>0</v>
      </c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>
        <v>368</v>
      </c>
      <c r="D15" s="60">
        <v>368</v>
      </c>
      <c r="E15" s="75">
        <v>360</v>
      </c>
      <c r="F15" s="113"/>
      <c r="G15" s="10">
        <v>1</v>
      </c>
    </row>
    <row r="16" spans="1:8" s="15" customFormat="1" ht="18" customHeight="1" thickBot="1" x14ac:dyDescent="0.3">
      <c r="A16" s="23">
        <v>512</v>
      </c>
      <c r="B16" s="16" t="s">
        <v>6</v>
      </c>
      <c r="C16" s="9">
        <v>3</v>
      </c>
      <c r="D16" s="99">
        <v>3</v>
      </c>
      <c r="E16" s="71">
        <v>3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>
        <v>5</v>
      </c>
      <c r="D17" s="60">
        <v>5</v>
      </c>
      <c r="E17" s="75">
        <v>5</v>
      </c>
      <c r="F17" s="113"/>
      <c r="G17" s="10"/>
    </row>
    <row r="18" spans="1:7" ht="18" customHeight="1" thickBot="1" x14ac:dyDescent="0.3">
      <c r="A18" s="16">
        <v>516</v>
      </c>
      <c r="B18" s="16" t="s">
        <v>60</v>
      </c>
      <c r="C18" s="11">
        <v>0</v>
      </c>
      <c r="D18" s="60">
        <v>0</v>
      </c>
      <c r="E18" s="75">
        <v>0</v>
      </c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663</v>
      </c>
      <c r="D19" s="98">
        <f>SUM(D20:D22)</f>
        <v>656</v>
      </c>
      <c r="E19" s="93">
        <f>SUM(E20:E22)</f>
        <v>656</v>
      </c>
      <c r="F19" s="113">
        <f>SUM(F20:F22)</f>
        <v>0</v>
      </c>
      <c r="G19" s="11"/>
    </row>
    <row r="20" spans="1:7" s="15" customFormat="1" ht="18" customHeight="1" x14ac:dyDescent="0.25">
      <c r="A20" s="25" t="s">
        <v>35</v>
      </c>
      <c r="B20" s="21" t="s">
        <v>43</v>
      </c>
      <c r="C20" s="108">
        <v>13</v>
      </c>
      <c r="D20" s="102">
        <v>16</v>
      </c>
      <c r="E20" s="110">
        <v>16</v>
      </c>
      <c r="F20" s="117"/>
      <c r="G20" s="12"/>
    </row>
    <row r="21" spans="1:7" s="15" customFormat="1" ht="18" customHeight="1" x14ac:dyDescent="0.25">
      <c r="A21" s="22"/>
      <c r="B21" s="19" t="s">
        <v>44</v>
      </c>
      <c r="C21" s="13">
        <v>0</v>
      </c>
      <c r="D21" s="103">
        <v>0</v>
      </c>
      <c r="E21" s="111">
        <v>0</v>
      </c>
      <c r="F21" s="115"/>
      <c r="G21" s="13"/>
    </row>
    <row r="22" spans="1:7" s="15" customFormat="1" ht="18" customHeight="1" thickBot="1" x14ac:dyDescent="0.3">
      <c r="A22" s="22"/>
      <c r="B22" s="18" t="s">
        <v>38</v>
      </c>
      <c r="C22" s="109">
        <v>650</v>
      </c>
      <c r="D22" s="104">
        <v>640</v>
      </c>
      <c r="E22" s="112">
        <v>640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66</v>
      </c>
      <c r="D23" s="60">
        <f>SUM(D24:D27)</f>
        <v>65</v>
      </c>
      <c r="E23" s="75">
        <f>SUM(E24:E27)</f>
        <v>55</v>
      </c>
      <c r="F23" s="113">
        <f>SUM(F24:F27)</f>
        <v>0</v>
      </c>
      <c r="G23" s="60"/>
    </row>
    <row r="24" spans="1:7" ht="18" customHeight="1" x14ac:dyDescent="0.25">
      <c r="A24" s="54" t="s">
        <v>35</v>
      </c>
      <c r="B24" s="59" t="s">
        <v>45</v>
      </c>
      <c r="C24" s="3">
        <v>0</v>
      </c>
      <c r="D24" s="61">
        <v>0</v>
      </c>
      <c r="E24" s="72">
        <v>0</v>
      </c>
      <c r="F24" s="114"/>
      <c r="G24" s="61"/>
    </row>
    <row r="25" spans="1:7" ht="18" customHeight="1" x14ac:dyDescent="0.25">
      <c r="A25" s="55"/>
      <c r="B25" s="63" t="s">
        <v>46</v>
      </c>
      <c r="C25" s="6">
        <v>8</v>
      </c>
      <c r="D25" s="100">
        <v>8</v>
      </c>
      <c r="E25" s="73">
        <v>8</v>
      </c>
      <c r="F25" s="115"/>
      <c r="G25" s="65"/>
    </row>
    <row r="26" spans="1:7" ht="18" customHeight="1" x14ac:dyDescent="0.25">
      <c r="A26" s="55"/>
      <c r="B26" s="55" t="s">
        <v>47</v>
      </c>
      <c r="C26" s="5">
        <v>20</v>
      </c>
      <c r="D26" s="66">
        <v>27</v>
      </c>
      <c r="E26" s="78">
        <v>27</v>
      </c>
      <c r="F26" s="120"/>
      <c r="G26" s="66"/>
    </row>
    <row r="27" spans="1:7" ht="18" customHeight="1" thickBot="1" x14ac:dyDescent="0.3">
      <c r="A27" s="56"/>
      <c r="B27" s="64" t="s">
        <v>48</v>
      </c>
      <c r="C27" s="107">
        <v>38</v>
      </c>
      <c r="D27" s="67">
        <v>30</v>
      </c>
      <c r="E27" s="77">
        <v>20</v>
      </c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>
        <v>16</v>
      </c>
      <c r="D28" s="60">
        <v>16</v>
      </c>
      <c r="E28" s="75">
        <v>15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>
        <v>67</v>
      </c>
      <c r="D29" s="60">
        <v>72</v>
      </c>
      <c r="E29" s="75">
        <v>75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>
        <v>13</v>
      </c>
      <c r="D30" s="60">
        <v>26</v>
      </c>
      <c r="E30" s="75">
        <v>26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23</v>
      </c>
      <c r="C31" s="11">
        <v>0</v>
      </c>
      <c r="D31" s="60">
        <v>0</v>
      </c>
      <c r="E31" s="75">
        <v>0</v>
      </c>
      <c r="F31" s="113"/>
      <c r="G31" s="11"/>
    </row>
    <row r="32" spans="1:7" s="15" customFormat="1" ht="18" customHeight="1" thickBot="1" x14ac:dyDescent="0.3">
      <c r="A32" s="16">
        <v>531</v>
      </c>
      <c r="B32" s="16" t="s">
        <v>31</v>
      </c>
      <c r="C32" s="11">
        <v>0</v>
      </c>
      <c r="D32" s="60">
        <v>0</v>
      </c>
      <c r="E32" s="75">
        <v>0</v>
      </c>
      <c r="F32" s="113"/>
      <c r="G32" s="11"/>
    </row>
    <row r="33" spans="1:7" s="15" customFormat="1" ht="18" customHeight="1" thickBot="1" x14ac:dyDescent="0.3">
      <c r="A33" s="16">
        <v>538</v>
      </c>
      <c r="B33" s="16" t="s">
        <v>32</v>
      </c>
      <c r="C33" s="11">
        <v>0</v>
      </c>
      <c r="D33" s="60">
        <v>2</v>
      </c>
      <c r="E33" s="75">
        <v>2</v>
      </c>
      <c r="F33" s="113"/>
      <c r="G33" s="11"/>
    </row>
    <row r="34" spans="1:7" s="15" customFormat="1" ht="18" customHeight="1" thickBot="1" x14ac:dyDescent="0.3">
      <c r="A34" s="28" t="s">
        <v>64</v>
      </c>
      <c r="B34" s="16" t="s">
        <v>28</v>
      </c>
      <c r="C34" s="11">
        <v>0</v>
      </c>
      <c r="D34" s="105">
        <v>0</v>
      </c>
      <c r="E34" s="79">
        <v>0</v>
      </c>
      <c r="F34" s="120"/>
      <c r="G34" s="11"/>
    </row>
    <row r="35" spans="1:7" s="15" customFormat="1" ht="18" customHeight="1" thickBot="1" x14ac:dyDescent="0.3">
      <c r="A35" s="16">
        <v>543</v>
      </c>
      <c r="B35" s="16" t="s">
        <v>33</v>
      </c>
      <c r="C35" s="11">
        <v>0</v>
      </c>
      <c r="D35" s="60">
        <v>0</v>
      </c>
      <c r="E35" s="75">
        <v>0</v>
      </c>
      <c r="F35" s="113"/>
      <c r="G35" s="11"/>
    </row>
    <row r="36" spans="1:7" s="15" customFormat="1" ht="18" customHeight="1" thickBot="1" x14ac:dyDescent="0.3">
      <c r="A36" s="28">
        <v>548</v>
      </c>
      <c r="B36" s="16" t="s">
        <v>61</v>
      </c>
      <c r="C36" s="11">
        <v>0</v>
      </c>
      <c r="D36" s="60">
        <v>0</v>
      </c>
      <c r="E36" s="75">
        <v>0</v>
      </c>
      <c r="F36" s="113"/>
      <c r="G36" s="11"/>
    </row>
    <row r="37" spans="1:7" s="15" customFormat="1" ht="18" customHeight="1" thickBot="1" x14ac:dyDescent="0.3">
      <c r="A37" s="16">
        <v>551</v>
      </c>
      <c r="B37" s="16" t="s">
        <v>34</v>
      </c>
      <c r="C37" s="11">
        <v>0</v>
      </c>
      <c r="D37" s="60">
        <v>0</v>
      </c>
      <c r="E37" s="75">
        <v>0</v>
      </c>
      <c r="F37" s="113"/>
      <c r="G37" s="11"/>
    </row>
    <row r="38" spans="1:7" s="15" customFormat="1" ht="18" customHeight="1" thickBot="1" x14ac:dyDescent="0.3">
      <c r="A38" s="28" t="s">
        <v>65</v>
      </c>
      <c r="B38" s="16" t="s">
        <v>56</v>
      </c>
      <c r="C38" s="11">
        <v>0</v>
      </c>
      <c r="D38" s="60">
        <v>0</v>
      </c>
      <c r="E38" s="75">
        <v>0</v>
      </c>
      <c r="F38" s="113"/>
      <c r="G38" s="11"/>
    </row>
    <row r="39" spans="1:7" s="15" customFormat="1" ht="18" customHeight="1" thickBot="1" x14ac:dyDescent="0.3">
      <c r="A39" s="28">
        <v>556</v>
      </c>
      <c r="B39" s="16" t="s">
        <v>62</v>
      </c>
      <c r="C39" s="11">
        <v>0</v>
      </c>
      <c r="D39" s="60">
        <v>0</v>
      </c>
      <c r="E39" s="75">
        <v>0</v>
      </c>
      <c r="F39" s="113"/>
      <c r="G39" s="11"/>
    </row>
    <row r="40" spans="1:7" s="15" customFormat="1" ht="18" customHeight="1" thickBot="1" x14ac:dyDescent="0.3">
      <c r="A40" s="28">
        <v>557</v>
      </c>
      <c r="B40" s="16" t="s">
        <v>57</v>
      </c>
      <c r="C40" s="11">
        <v>0</v>
      </c>
      <c r="D40" s="60">
        <v>0</v>
      </c>
      <c r="E40" s="75">
        <v>0</v>
      </c>
      <c r="F40" s="113"/>
      <c r="G40" s="11"/>
    </row>
    <row r="41" spans="1:7" s="15" customFormat="1" ht="18" customHeight="1" thickBot="1" x14ac:dyDescent="0.3">
      <c r="A41" s="28">
        <v>558</v>
      </c>
      <c r="B41" s="16" t="s">
        <v>51</v>
      </c>
      <c r="C41" s="11">
        <v>314</v>
      </c>
      <c r="D41" s="60">
        <v>303</v>
      </c>
      <c r="E41" s="75">
        <v>514</v>
      </c>
      <c r="F41" s="113"/>
      <c r="G41" s="11">
        <v>2</v>
      </c>
    </row>
    <row r="42" spans="1:7" s="15" customFormat="1" ht="18" customHeight="1" thickBot="1" x14ac:dyDescent="0.3">
      <c r="A42" s="28">
        <v>549</v>
      </c>
      <c r="B42" s="16" t="s">
        <v>63</v>
      </c>
      <c r="C42" s="11">
        <v>176</v>
      </c>
      <c r="D42" s="60">
        <v>176</v>
      </c>
      <c r="E42" s="75">
        <v>176</v>
      </c>
      <c r="F42" s="113"/>
      <c r="G42" s="11"/>
    </row>
    <row r="43" spans="1:7" s="15" customFormat="1" ht="18" customHeight="1" thickBot="1" x14ac:dyDescent="0.3">
      <c r="A43" s="28" t="s">
        <v>70</v>
      </c>
      <c r="B43" s="16" t="s">
        <v>68</v>
      </c>
      <c r="C43" s="11">
        <v>0</v>
      </c>
      <c r="D43" s="60">
        <v>0</v>
      </c>
      <c r="E43" s="75">
        <v>0</v>
      </c>
      <c r="F43" s="113"/>
      <c r="G43" s="11"/>
    </row>
    <row r="44" spans="1:7" s="15" customFormat="1" ht="18" customHeight="1" thickBot="1" x14ac:dyDescent="0.3">
      <c r="A44" s="23">
        <v>569</v>
      </c>
      <c r="B44" s="23" t="s">
        <v>49</v>
      </c>
      <c r="C44" s="9">
        <v>0</v>
      </c>
      <c r="D44" s="99">
        <v>0</v>
      </c>
      <c r="E44" s="71">
        <v>0</v>
      </c>
      <c r="F44" s="116"/>
      <c r="G44" s="9"/>
    </row>
    <row r="45" spans="1:7" s="15" customFormat="1" ht="18" customHeight="1" thickBot="1" x14ac:dyDescent="0.3">
      <c r="A45" s="28" t="s">
        <v>76</v>
      </c>
      <c r="B45" s="16" t="s">
        <v>79</v>
      </c>
      <c r="C45" s="11">
        <v>25380</v>
      </c>
      <c r="D45" s="60">
        <v>25380</v>
      </c>
      <c r="E45" s="75">
        <v>25380</v>
      </c>
      <c r="F45" s="113"/>
      <c r="G45" s="92" t="s">
        <v>77</v>
      </c>
    </row>
    <row r="46" spans="1:7" s="15" customFormat="1" ht="18" customHeight="1" thickBot="1" x14ac:dyDescent="0.3">
      <c r="A46" s="45" t="s">
        <v>76</v>
      </c>
      <c r="B46" s="22" t="s">
        <v>78</v>
      </c>
      <c r="C46" s="62">
        <v>0</v>
      </c>
      <c r="D46" s="105">
        <v>0</v>
      </c>
      <c r="E46" s="79">
        <v>0</v>
      </c>
      <c r="F46" s="120"/>
      <c r="G46" s="89" t="s">
        <v>80</v>
      </c>
    </row>
    <row r="47" spans="1:7" s="15" customFormat="1" ht="18" customHeight="1" thickBot="1" x14ac:dyDescent="0.3">
      <c r="A47" s="29"/>
      <c r="B47" s="29" t="s">
        <v>52</v>
      </c>
      <c r="C47" s="44">
        <v>0</v>
      </c>
      <c r="D47" s="106">
        <v>0</v>
      </c>
      <c r="E47" s="80">
        <v>0</v>
      </c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30955</v>
      </c>
      <c r="D48" s="99">
        <f>SUM(D4,D8,D13:D19,D23,D28:D47)</f>
        <v>31004</v>
      </c>
      <c r="E48" s="71">
        <f>SUM(E4,E8,E13:E19,E23,E28:E47)</f>
        <v>31213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92</v>
      </c>
      <c r="D51" s="52" t="s">
        <v>93</v>
      </c>
      <c r="E51" s="70" t="s">
        <v>94</v>
      </c>
      <c r="F51" s="68" t="s">
        <v>95</v>
      </c>
      <c r="G51" s="42" t="s">
        <v>75</v>
      </c>
    </row>
    <row r="52" spans="1:7" s="15" customFormat="1" ht="18" customHeight="1" thickBot="1" x14ac:dyDescent="0.3">
      <c r="A52" s="30">
        <v>602</v>
      </c>
      <c r="B52" s="16" t="s">
        <v>24</v>
      </c>
      <c r="C52" s="11">
        <v>0</v>
      </c>
      <c r="D52" s="60">
        <v>0</v>
      </c>
      <c r="E52" s="75">
        <v>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25</v>
      </c>
      <c r="C53" s="11">
        <v>119</v>
      </c>
      <c r="D53" s="60">
        <v>127</v>
      </c>
      <c r="E53" s="75">
        <v>119</v>
      </c>
      <c r="F53" s="113"/>
      <c r="G53" s="16"/>
    </row>
    <row r="54" spans="1:7" s="15" customFormat="1" ht="18" customHeight="1" thickBot="1" x14ac:dyDescent="0.3">
      <c r="A54" s="16">
        <v>604</v>
      </c>
      <c r="B54" s="16" t="s">
        <v>26</v>
      </c>
      <c r="C54" s="11">
        <v>0</v>
      </c>
      <c r="D54" s="60">
        <v>1</v>
      </c>
      <c r="E54" s="75">
        <v>1</v>
      </c>
      <c r="F54" s="113"/>
      <c r="G54" s="16"/>
    </row>
    <row r="55" spans="1:7" s="15" customFormat="1" ht="18" customHeight="1" thickBot="1" x14ac:dyDescent="0.3">
      <c r="A55" s="28">
        <v>609</v>
      </c>
      <c r="B55" s="16" t="s">
        <v>27</v>
      </c>
      <c r="C55" s="11">
        <v>1943</v>
      </c>
      <c r="D55" s="60">
        <v>1986</v>
      </c>
      <c r="E55" s="75">
        <v>1985</v>
      </c>
      <c r="F55" s="113"/>
      <c r="G55" s="16"/>
    </row>
    <row r="56" spans="1:7" s="15" customFormat="1" ht="18" customHeight="1" thickBot="1" x14ac:dyDescent="0.3">
      <c r="A56" s="28">
        <v>641</v>
      </c>
      <c r="B56" s="16" t="s">
        <v>53</v>
      </c>
      <c r="C56" s="11">
        <v>0</v>
      </c>
      <c r="D56" s="60">
        <v>0</v>
      </c>
      <c r="E56" s="75">
        <v>0</v>
      </c>
      <c r="F56" s="113"/>
      <c r="G56" s="16"/>
    </row>
    <row r="57" spans="1:7" ht="18" customHeight="1" thickBot="1" x14ac:dyDescent="0.3">
      <c r="A57" s="16">
        <v>642</v>
      </c>
      <c r="B57" s="16" t="s">
        <v>28</v>
      </c>
      <c r="C57" s="11">
        <v>0</v>
      </c>
      <c r="D57" s="60">
        <v>0</v>
      </c>
      <c r="E57" s="75">
        <v>0</v>
      </c>
      <c r="F57" s="113"/>
      <c r="G57" s="31"/>
    </row>
    <row r="58" spans="1:7" ht="18" customHeight="1" thickBot="1" x14ac:dyDescent="0.3">
      <c r="A58" s="45" t="s">
        <v>66</v>
      </c>
      <c r="B58" s="22" t="s">
        <v>67</v>
      </c>
      <c r="C58" s="9">
        <v>0</v>
      </c>
      <c r="D58" s="99">
        <v>0</v>
      </c>
      <c r="E58" s="71">
        <v>0</v>
      </c>
      <c r="F58" s="116"/>
      <c r="G58" s="27"/>
    </row>
    <row r="59" spans="1:7" s="15" customFormat="1" ht="18" customHeight="1" thickBot="1" x14ac:dyDescent="0.3">
      <c r="A59" s="16">
        <v>648</v>
      </c>
      <c r="B59" s="16" t="s">
        <v>29</v>
      </c>
      <c r="C59" s="11">
        <v>0</v>
      </c>
      <c r="D59" s="60">
        <v>0</v>
      </c>
      <c r="E59" s="75">
        <v>143</v>
      </c>
      <c r="F59" s="113"/>
      <c r="G59" s="16"/>
    </row>
    <row r="60" spans="1:7" s="15" customFormat="1" ht="18" customHeight="1" thickBot="1" x14ac:dyDescent="0.3">
      <c r="A60" s="16">
        <v>649</v>
      </c>
      <c r="B60" s="16" t="s">
        <v>30</v>
      </c>
      <c r="C60" s="11">
        <v>1</v>
      </c>
      <c r="D60" s="60">
        <v>1</v>
      </c>
      <c r="E60" s="75">
        <v>1</v>
      </c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>
        <v>0</v>
      </c>
      <c r="D61" s="60">
        <v>0</v>
      </c>
      <c r="E61" s="75">
        <v>0</v>
      </c>
      <c r="F61" s="113"/>
      <c r="G61" s="31"/>
    </row>
    <row r="62" spans="1:7" ht="18" customHeight="1" thickBot="1" x14ac:dyDescent="0.3">
      <c r="A62" s="51" t="s">
        <v>71</v>
      </c>
      <c r="B62" s="26" t="s">
        <v>72</v>
      </c>
      <c r="C62" s="12">
        <v>7</v>
      </c>
      <c r="D62" s="53">
        <v>4</v>
      </c>
      <c r="E62" s="81">
        <v>4</v>
      </c>
      <c r="F62" s="122"/>
      <c r="G62" s="43"/>
    </row>
    <row r="63" spans="1:7" ht="18" customHeight="1" thickBot="1" x14ac:dyDescent="0.3">
      <c r="A63" s="28" t="s">
        <v>54</v>
      </c>
      <c r="B63" s="16" t="s">
        <v>55</v>
      </c>
      <c r="C63" s="11">
        <f>SUM(C64:C66)</f>
        <v>25380</v>
      </c>
      <c r="D63" s="98">
        <f>SUM(D64:D66)</f>
        <v>25380</v>
      </c>
      <c r="E63" s="93">
        <f>SUM(E64:E66)</f>
        <v>25380</v>
      </c>
      <c r="F63" s="113">
        <f>SUM(F64:F66)</f>
        <v>0</v>
      </c>
      <c r="G63" s="31"/>
    </row>
    <row r="64" spans="1:7" ht="18" customHeight="1" thickBot="1" x14ac:dyDescent="0.3">
      <c r="A64" s="90" t="s">
        <v>35</v>
      </c>
      <c r="B64" s="130" t="s">
        <v>81</v>
      </c>
      <c r="C64" s="131">
        <v>0</v>
      </c>
      <c r="D64" s="132">
        <v>0</v>
      </c>
      <c r="E64" s="133">
        <v>0</v>
      </c>
      <c r="F64" s="134"/>
      <c r="G64" s="135" t="s">
        <v>90</v>
      </c>
    </row>
    <row r="65" spans="1:7" ht="18" customHeight="1" thickBot="1" x14ac:dyDescent="0.3">
      <c r="A65" s="90"/>
      <c r="B65" s="91" t="s">
        <v>82</v>
      </c>
      <c r="C65" s="11">
        <v>25380</v>
      </c>
      <c r="D65" s="60">
        <v>25380</v>
      </c>
      <c r="E65" s="81">
        <v>25380</v>
      </c>
      <c r="F65" s="122"/>
      <c r="G65" s="43" t="s">
        <v>77</v>
      </c>
    </row>
    <row r="66" spans="1:7" ht="18" customHeight="1" thickBot="1" x14ac:dyDescent="0.3">
      <c r="A66" s="95"/>
      <c r="B66" s="96" t="s">
        <v>83</v>
      </c>
      <c r="C66" s="44">
        <v>0</v>
      </c>
      <c r="D66" s="106">
        <v>0</v>
      </c>
      <c r="E66" s="97">
        <v>0</v>
      </c>
      <c r="F66" s="121"/>
      <c r="G66" s="32" t="s">
        <v>80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SUM(C52:C63)</f>
        <v>27450</v>
      </c>
      <c r="D67" s="9">
        <f>SUM(D52:D63)</f>
        <v>27499</v>
      </c>
      <c r="E67" s="9">
        <f>SUM(E52:E63)</f>
        <v>27633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50</v>
      </c>
    </row>
    <row r="70" spans="1:7" s="15" customFormat="1" ht="46.5" customHeight="1" thickBot="1" x14ac:dyDescent="0.3">
      <c r="A70" s="57" t="s">
        <v>84</v>
      </c>
      <c r="B70" s="57"/>
      <c r="C70" s="57"/>
      <c r="D70" s="57"/>
      <c r="E70" s="88" t="s">
        <v>94</v>
      </c>
      <c r="F70" s="68" t="s">
        <v>95</v>
      </c>
      <c r="G70" s="57"/>
    </row>
    <row r="71" spans="1:7" ht="18" customHeight="1" x14ac:dyDescent="0.2">
      <c r="A71" s="21" t="s">
        <v>17</v>
      </c>
      <c r="B71" s="21" t="s">
        <v>85</v>
      </c>
      <c r="C71" s="35">
        <f>SUM(C67)</f>
        <v>27450</v>
      </c>
      <c r="D71" s="35">
        <f>SUM(D67)</f>
        <v>27499</v>
      </c>
      <c r="E71" s="82">
        <f>SUM(E67)</f>
        <v>27633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86</v>
      </c>
      <c r="C72" s="123">
        <f>'rozpočet DČ 2020'!C71</f>
        <v>0</v>
      </c>
      <c r="D72" s="123">
        <f>'rozpočet DČ 2020'!D71</f>
        <v>225</v>
      </c>
      <c r="E72" s="125">
        <f>'rozpočet DČ 2020'!E71</f>
        <v>225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87</v>
      </c>
      <c r="C73" s="124">
        <f>SUM(C48)</f>
        <v>30955</v>
      </c>
      <c r="D73" s="124">
        <f>SUM(D48)</f>
        <v>31004</v>
      </c>
      <c r="E73" s="125">
        <f>SUM(E48)</f>
        <v>31213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88</v>
      </c>
      <c r="C74" s="128">
        <f>'rozpočet DČ 2020'!C72</f>
        <v>0</v>
      </c>
      <c r="D74" s="128">
        <f>'rozpočet DČ 2020'!D72</f>
        <v>225</v>
      </c>
      <c r="E74" s="125">
        <f>'rozpočet DČ 2020'!E72</f>
        <v>225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89</v>
      </c>
      <c r="C75" s="39">
        <f>SUM(C73-C71)</f>
        <v>3505</v>
      </c>
      <c r="D75" s="39">
        <f>SUM(D73-D71)</f>
        <v>3505</v>
      </c>
      <c r="E75" s="84">
        <f>SUM(E73-E71)</f>
        <v>3580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209" t="s">
        <v>69</v>
      </c>
      <c r="B77" s="209"/>
      <c r="C77" s="209"/>
      <c r="D77" s="209"/>
      <c r="E77" s="209"/>
      <c r="F77" s="209"/>
      <c r="G77" s="209"/>
    </row>
    <row r="78" spans="1:7" s="15" customFormat="1" ht="18" customHeight="1" x14ac:dyDescent="0.25">
      <c r="A78" s="58">
        <v>1.2</v>
      </c>
      <c r="B78" s="200" t="s">
        <v>131</v>
      </c>
      <c r="C78" s="48"/>
      <c r="D78" s="48"/>
      <c r="E78" s="48"/>
      <c r="F78" s="48"/>
      <c r="G78" s="1"/>
    </row>
    <row r="79" spans="1:7" s="15" customFormat="1" ht="18" customHeight="1" x14ac:dyDescent="0.25">
      <c r="A79" s="58"/>
      <c r="B79" s="200"/>
      <c r="C79" s="48"/>
      <c r="D79" s="48"/>
      <c r="E79" s="48"/>
      <c r="F79" s="48"/>
      <c r="G79" s="1"/>
    </row>
    <row r="80" spans="1:7" ht="18" customHeight="1" x14ac:dyDescent="0.25">
      <c r="A80" s="210" t="s">
        <v>123</v>
      </c>
      <c r="B80" s="210"/>
    </row>
    <row r="81" spans="1:2" ht="18" customHeight="1" x14ac:dyDescent="0.25">
      <c r="A81" s="210" t="s">
        <v>124</v>
      </c>
      <c r="B81" s="210"/>
    </row>
    <row r="82" spans="1:2" ht="18" customHeight="1" x14ac:dyDescent="0.25">
      <c r="A82" s="210" t="s">
        <v>125</v>
      </c>
      <c r="B82" s="210"/>
    </row>
    <row r="83" spans="1:2" ht="18" customHeight="1" x14ac:dyDescent="0.25"/>
    <row r="84" spans="1:2" ht="18" customHeight="1" x14ac:dyDescent="0.25"/>
    <row r="85" spans="1:2" ht="18" customHeight="1" x14ac:dyDescent="0.25"/>
    <row r="86" spans="1:2" ht="18" customHeight="1" x14ac:dyDescent="0.25"/>
  </sheetData>
  <protectedRanges>
    <protectedRange sqref="C2" name="Oblast10_1"/>
    <protectedRange sqref="C80:G82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77:G77"/>
    <mergeCell ref="A80:B80"/>
    <mergeCell ref="A81:B81"/>
    <mergeCell ref="A82:B82"/>
    <mergeCell ref="A1:G1"/>
    <mergeCell ref="A2:B2"/>
    <mergeCell ref="C2:G2"/>
    <mergeCell ref="A5:A7"/>
    <mergeCell ref="A9:A12"/>
  </mergeCells>
  <pageMargins left="0.98425196850393704" right="0.98425196850393704" top="0.98425196850393704" bottom="0.59055118110236227" header="0.51181102362204722" footer="0.51181102362204722"/>
  <pageSetup paperSize="9"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topLeftCell="A13" zoomScaleNormal="100" zoomScaleSheetLayoutView="100" workbookViewId="0">
      <selection activeCell="A78" sqref="A78"/>
    </sheetView>
  </sheetViews>
  <sheetFormatPr defaultColWidth="9.140625"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55.42578125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11" t="s">
        <v>97</v>
      </c>
      <c r="B1" s="211"/>
      <c r="C1" s="211"/>
      <c r="D1" s="211"/>
      <c r="E1" s="211"/>
      <c r="F1" s="211"/>
      <c r="G1" s="211"/>
    </row>
    <row r="2" spans="1:8" ht="27.75" customHeight="1" thickBot="1" x14ac:dyDescent="0.3">
      <c r="A2" s="212" t="s">
        <v>22</v>
      </c>
      <c r="B2" s="213"/>
      <c r="C2" s="214" t="s">
        <v>122</v>
      </c>
      <c r="D2" s="215"/>
      <c r="E2" s="215"/>
      <c r="F2" s="215"/>
      <c r="G2" s="216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92</v>
      </c>
      <c r="D3" s="52" t="s">
        <v>93</v>
      </c>
      <c r="E3" s="70" t="s">
        <v>94</v>
      </c>
      <c r="F3" s="68" t="s">
        <v>95</v>
      </c>
      <c r="G3" s="42" t="s">
        <v>91</v>
      </c>
    </row>
    <row r="4" spans="1:8" s="15" customFormat="1" ht="18" customHeight="1" thickBot="1" x14ac:dyDescent="0.3">
      <c r="A4" s="16">
        <v>501</v>
      </c>
      <c r="B4" s="23" t="s">
        <v>2</v>
      </c>
      <c r="C4" s="11">
        <f>SUM(C5:C7)</f>
        <v>0</v>
      </c>
      <c r="D4" s="99">
        <f>SUM(D5:D7)</f>
        <v>0</v>
      </c>
      <c r="E4" s="71">
        <f>SUM(E5:E7)</f>
        <v>359</v>
      </c>
      <c r="F4" s="113">
        <f>SUM(F5:F7)</f>
        <v>0</v>
      </c>
      <c r="G4" s="9"/>
    </row>
    <row r="5" spans="1:8" ht="18" customHeight="1" x14ac:dyDescent="0.25">
      <c r="A5" s="217" t="s">
        <v>35</v>
      </c>
      <c r="B5" s="17" t="s">
        <v>36</v>
      </c>
      <c r="C5" s="6"/>
      <c r="D5" s="100"/>
      <c r="E5" s="72">
        <v>0</v>
      </c>
      <c r="F5" s="114"/>
      <c r="G5" s="3"/>
    </row>
    <row r="6" spans="1:8" ht="18" customHeight="1" x14ac:dyDescent="0.25">
      <c r="A6" s="218"/>
      <c r="B6" s="19" t="s">
        <v>37</v>
      </c>
      <c r="C6" s="4"/>
      <c r="D6" s="65"/>
      <c r="E6" s="73">
        <v>34</v>
      </c>
      <c r="F6" s="115"/>
      <c r="G6" s="4"/>
      <c r="H6" s="50"/>
    </row>
    <row r="7" spans="1:8" ht="18" customHeight="1" thickBot="1" x14ac:dyDescent="0.3">
      <c r="A7" s="219"/>
      <c r="B7" s="20" t="s">
        <v>38</v>
      </c>
      <c r="C7" s="7"/>
      <c r="D7" s="101"/>
      <c r="E7" s="74">
        <v>325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0</v>
      </c>
      <c r="D8" s="60">
        <f>SUM(D9:D12)</f>
        <v>0</v>
      </c>
      <c r="E8" s="75">
        <f>SUM(E9:E12)</f>
        <v>1510</v>
      </c>
      <c r="F8" s="113">
        <f>SUM(F9:F12)</f>
        <v>0</v>
      </c>
      <c r="G8" s="11"/>
    </row>
    <row r="9" spans="1:8" ht="18" customHeight="1" x14ac:dyDescent="0.25">
      <c r="A9" s="220" t="s">
        <v>35</v>
      </c>
      <c r="B9" s="21" t="s">
        <v>39</v>
      </c>
      <c r="C9" s="3"/>
      <c r="D9" s="61"/>
      <c r="E9" s="76">
        <v>184</v>
      </c>
      <c r="F9" s="117"/>
      <c r="G9" s="3"/>
    </row>
    <row r="10" spans="1:8" ht="18" customHeight="1" x14ac:dyDescent="0.25">
      <c r="A10" s="221"/>
      <c r="B10" s="19" t="s">
        <v>40</v>
      </c>
      <c r="C10" s="6"/>
      <c r="D10" s="100"/>
      <c r="E10" s="72">
        <v>838</v>
      </c>
      <c r="F10" s="114"/>
      <c r="G10" s="6"/>
    </row>
    <row r="11" spans="1:8" ht="18" customHeight="1" x14ac:dyDescent="0.25">
      <c r="A11" s="221"/>
      <c r="B11" s="19" t="s">
        <v>41</v>
      </c>
      <c r="C11" s="4"/>
      <c r="D11" s="65"/>
      <c r="E11" s="73">
        <v>488</v>
      </c>
      <c r="F11" s="115"/>
      <c r="G11" s="4"/>
    </row>
    <row r="12" spans="1:8" ht="18" customHeight="1" thickBot="1" x14ac:dyDescent="0.3">
      <c r="A12" s="222"/>
      <c r="B12" s="20" t="s">
        <v>42</v>
      </c>
      <c r="C12" s="107"/>
      <c r="D12" s="67"/>
      <c r="E12" s="77">
        <v>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>
        <v>0</v>
      </c>
      <c r="F13" s="116"/>
      <c r="G13" s="9"/>
    </row>
    <row r="14" spans="1:8" s="1" customFormat="1" ht="18" customHeight="1" thickBot="1" x14ac:dyDescent="0.3">
      <c r="A14" s="45" t="s">
        <v>58</v>
      </c>
      <c r="B14" s="23" t="s">
        <v>59</v>
      </c>
      <c r="C14" s="9"/>
      <c r="D14" s="99"/>
      <c r="E14" s="71">
        <v>0</v>
      </c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>
        <v>270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>
        <v>1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>
        <v>5</v>
      </c>
      <c r="F17" s="113"/>
      <c r="G17" s="10"/>
    </row>
    <row r="18" spans="1:7" ht="18" customHeight="1" thickBot="1" x14ac:dyDescent="0.3">
      <c r="A18" s="16">
        <v>516</v>
      </c>
      <c r="B18" s="16" t="s">
        <v>60</v>
      </c>
      <c r="C18" s="11"/>
      <c r="D18" s="60"/>
      <c r="E18" s="75">
        <v>0</v>
      </c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0</v>
      </c>
      <c r="D19" s="98">
        <f>SUM(D20:D22)</f>
        <v>0</v>
      </c>
      <c r="E19" s="93">
        <f>SUM(E20:E22)</f>
        <v>567</v>
      </c>
      <c r="F19" s="113">
        <f>SUM(F20:F22)</f>
        <v>0</v>
      </c>
      <c r="G19" s="11"/>
    </row>
    <row r="20" spans="1:7" s="15" customFormat="1" ht="18" customHeight="1" x14ac:dyDescent="0.25">
      <c r="A20" s="25" t="s">
        <v>35</v>
      </c>
      <c r="B20" s="21" t="s">
        <v>43</v>
      </c>
      <c r="C20" s="108"/>
      <c r="D20" s="102"/>
      <c r="E20" s="110">
        <v>12</v>
      </c>
      <c r="F20" s="117"/>
      <c r="G20" s="12"/>
    </row>
    <row r="21" spans="1:7" s="15" customFormat="1" ht="18" customHeight="1" x14ac:dyDescent="0.25">
      <c r="A21" s="22"/>
      <c r="B21" s="19" t="s">
        <v>44</v>
      </c>
      <c r="C21" s="13"/>
      <c r="D21" s="103"/>
      <c r="E21" s="111">
        <v>0</v>
      </c>
      <c r="F21" s="115"/>
      <c r="G21" s="13"/>
    </row>
    <row r="22" spans="1:7" s="15" customFormat="1" ht="18" customHeight="1" thickBot="1" x14ac:dyDescent="0.3">
      <c r="A22" s="22"/>
      <c r="B22" s="18" t="s">
        <v>38</v>
      </c>
      <c r="C22" s="109"/>
      <c r="D22" s="104"/>
      <c r="E22" s="112">
        <v>555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0</v>
      </c>
      <c r="D23" s="60">
        <f>SUM(D24:D27)</f>
        <v>0</v>
      </c>
      <c r="E23" s="75">
        <f>SUM(E24:E27)</f>
        <v>55</v>
      </c>
      <c r="F23" s="113">
        <f>SUM(F24:F27)</f>
        <v>0</v>
      </c>
      <c r="G23" s="60"/>
    </row>
    <row r="24" spans="1:7" ht="18" customHeight="1" x14ac:dyDescent="0.25">
      <c r="A24" s="54" t="s">
        <v>35</v>
      </c>
      <c r="B24" s="59" t="s">
        <v>45</v>
      </c>
      <c r="C24" s="3"/>
      <c r="D24" s="61"/>
      <c r="E24" s="72">
        <v>0</v>
      </c>
      <c r="F24" s="114"/>
      <c r="G24" s="61"/>
    </row>
    <row r="25" spans="1:7" ht="18" customHeight="1" x14ac:dyDescent="0.25">
      <c r="A25" s="55"/>
      <c r="B25" s="63" t="s">
        <v>46</v>
      </c>
      <c r="C25" s="6"/>
      <c r="D25" s="100"/>
      <c r="E25" s="73">
        <v>8</v>
      </c>
      <c r="F25" s="115"/>
      <c r="G25" s="65"/>
    </row>
    <row r="26" spans="1:7" ht="18" customHeight="1" x14ac:dyDescent="0.25">
      <c r="A26" s="55"/>
      <c r="B26" s="55" t="s">
        <v>47</v>
      </c>
      <c r="C26" s="5"/>
      <c r="D26" s="66"/>
      <c r="E26" s="78">
        <v>27</v>
      </c>
      <c r="F26" s="120"/>
      <c r="G26" s="66"/>
    </row>
    <row r="27" spans="1:7" ht="18" customHeight="1" thickBot="1" x14ac:dyDescent="0.3">
      <c r="A27" s="56"/>
      <c r="B27" s="64" t="s">
        <v>48</v>
      </c>
      <c r="C27" s="107"/>
      <c r="D27" s="67"/>
      <c r="E27" s="77">
        <v>20</v>
      </c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>
        <v>15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>
        <v>65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>
        <v>20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23</v>
      </c>
      <c r="C31" s="11"/>
      <c r="D31" s="60"/>
      <c r="E31" s="75">
        <v>0</v>
      </c>
      <c r="F31" s="113"/>
      <c r="G31" s="11"/>
    </row>
    <row r="32" spans="1:7" s="15" customFormat="1" ht="18" customHeight="1" thickBot="1" x14ac:dyDescent="0.3">
      <c r="A32" s="16">
        <v>531</v>
      </c>
      <c r="B32" s="16" t="s">
        <v>31</v>
      </c>
      <c r="C32" s="11"/>
      <c r="D32" s="60"/>
      <c r="E32" s="75">
        <v>0</v>
      </c>
      <c r="F32" s="113"/>
      <c r="G32" s="11"/>
    </row>
    <row r="33" spans="1:7" s="15" customFormat="1" ht="18" customHeight="1" thickBot="1" x14ac:dyDescent="0.3">
      <c r="A33" s="16">
        <v>538</v>
      </c>
      <c r="B33" s="16" t="s">
        <v>32</v>
      </c>
      <c r="C33" s="11"/>
      <c r="D33" s="60"/>
      <c r="E33" s="75">
        <v>2</v>
      </c>
      <c r="F33" s="113"/>
      <c r="G33" s="11"/>
    </row>
    <row r="34" spans="1:7" s="15" customFormat="1" ht="18" customHeight="1" thickBot="1" x14ac:dyDescent="0.3">
      <c r="A34" s="28" t="s">
        <v>64</v>
      </c>
      <c r="B34" s="16" t="s">
        <v>28</v>
      </c>
      <c r="C34" s="11"/>
      <c r="D34" s="105"/>
      <c r="E34" s="79">
        <v>0</v>
      </c>
      <c r="F34" s="120"/>
      <c r="G34" s="11"/>
    </row>
    <row r="35" spans="1:7" s="15" customFormat="1" ht="18" customHeight="1" thickBot="1" x14ac:dyDescent="0.3">
      <c r="A35" s="16">
        <v>543</v>
      </c>
      <c r="B35" s="16" t="s">
        <v>33</v>
      </c>
      <c r="C35" s="11"/>
      <c r="D35" s="60"/>
      <c r="E35" s="75">
        <v>0</v>
      </c>
      <c r="F35" s="113"/>
      <c r="G35" s="11"/>
    </row>
    <row r="36" spans="1:7" s="15" customFormat="1" ht="18" customHeight="1" thickBot="1" x14ac:dyDescent="0.3">
      <c r="A36" s="28">
        <v>548</v>
      </c>
      <c r="B36" s="16" t="s">
        <v>61</v>
      </c>
      <c r="C36" s="11"/>
      <c r="D36" s="60"/>
      <c r="E36" s="75">
        <v>0</v>
      </c>
      <c r="F36" s="113"/>
      <c r="G36" s="11"/>
    </row>
    <row r="37" spans="1:7" s="15" customFormat="1" ht="18" customHeight="1" thickBot="1" x14ac:dyDescent="0.3">
      <c r="A37" s="16">
        <v>551</v>
      </c>
      <c r="B37" s="16" t="s">
        <v>34</v>
      </c>
      <c r="C37" s="11"/>
      <c r="D37" s="60"/>
      <c r="E37" s="75">
        <v>0</v>
      </c>
      <c r="F37" s="113"/>
      <c r="G37" s="11"/>
    </row>
    <row r="38" spans="1:7" s="15" customFormat="1" ht="18" customHeight="1" thickBot="1" x14ac:dyDescent="0.3">
      <c r="A38" s="28" t="s">
        <v>65</v>
      </c>
      <c r="B38" s="16" t="s">
        <v>56</v>
      </c>
      <c r="C38" s="11"/>
      <c r="D38" s="60"/>
      <c r="E38" s="75">
        <v>0</v>
      </c>
      <c r="F38" s="113"/>
      <c r="G38" s="11"/>
    </row>
    <row r="39" spans="1:7" s="15" customFormat="1" ht="18" customHeight="1" thickBot="1" x14ac:dyDescent="0.3">
      <c r="A39" s="28">
        <v>556</v>
      </c>
      <c r="B39" s="16" t="s">
        <v>62</v>
      </c>
      <c r="C39" s="11"/>
      <c r="D39" s="60"/>
      <c r="E39" s="75">
        <v>0</v>
      </c>
      <c r="F39" s="113"/>
      <c r="G39" s="11"/>
    </row>
    <row r="40" spans="1:7" s="15" customFormat="1" ht="18" customHeight="1" thickBot="1" x14ac:dyDescent="0.3">
      <c r="A40" s="28">
        <v>557</v>
      </c>
      <c r="B40" s="16" t="s">
        <v>57</v>
      </c>
      <c r="C40" s="11"/>
      <c r="D40" s="60"/>
      <c r="E40" s="75">
        <v>0</v>
      </c>
      <c r="F40" s="113"/>
      <c r="G40" s="11"/>
    </row>
    <row r="41" spans="1:7" s="15" customFormat="1" ht="18" customHeight="1" thickBot="1" x14ac:dyDescent="0.3">
      <c r="A41" s="28">
        <v>558</v>
      </c>
      <c r="B41" s="16" t="s">
        <v>51</v>
      </c>
      <c r="C41" s="11"/>
      <c r="D41" s="60"/>
      <c r="E41" s="75">
        <v>441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63</v>
      </c>
      <c r="C42" s="11"/>
      <c r="D42" s="60"/>
      <c r="E42" s="75">
        <v>153</v>
      </c>
      <c r="F42" s="113"/>
      <c r="G42" s="11"/>
    </row>
    <row r="43" spans="1:7" s="15" customFormat="1" ht="18" customHeight="1" thickBot="1" x14ac:dyDescent="0.3">
      <c r="A43" s="28" t="s">
        <v>70</v>
      </c>
      <c r="B43" s="16" t="s">
        <v>68</v>
      </c>
      <c r="C43" s="11"/>
      <c r="D43" s="60"/>
      <c r="E43" s="75">
        <v>0</v>
      </c>
      <c r="F43" s="113"/>
      <c r="G43" s="11"/>
    </row>
    <row r="44" spans="1:7" s="15" customFormat="1" ht="18" customHeight="1" thickBot="1" x14ac:dyDescent="0.3">
      <c r="A44" s="23">
        <v>569</v>
      </c>
      <c r="B44" s="23" t="s">
        <v>49</v>
      </c>
      <c r="C44" s="9"/>
      <c r="D44" s="99"/>
      <c r="E44" s="71">
        <v>0</v>
      </c>
      <c r="F44" s="116"/>
      <c r="G44" s="9"/>
    </row>
    <row r="45" spans="1:7" s="15" customFormat="1" ht="18" customHeight="1" thickBot="1" x14ac:dyDescent="0.3">
      <c r="A45" s="28" t="s">
        <v>76</v>
      </c>
      <c r="B45" s="16" t="s">
        <v>79</v>
      </c>
      <c r="C45" s="11"/>
      <c r="D45" s="60"/>
      <c r="E45" s="75">
        <v>0</v>
      </c>
      <c r="F45" s="113"/>
      <c r="G45" s="92" t="s">
        <v>77</v>
      </c>
    </row>
    <row r="46" spans="1:7" s="15" customFormat="1" ht="18" customHeight="1" thickBot="1" x14ac:dyDescent="0.3">
      <c r="A46" s="45" t="s">
        <v>76</v>
      </c>
      <c r="B46" s="22" t="s">
        <v>78</v>
      </c>
      <c r="C46" s="62"/>
      <c r="D46" s="105"/>
      <c r="E46" s="79">
        <v>0</v>
      </c>
      <c r="F46" s="120"/>
      <c r="G46" s="89" t="s">
        <v>80</v>
      </c>
    </row>
    <row r="47" spans="1:7" s="15" customFormat="1" ht="18" customHeight="1" thickBot="1" x14ac:dyDescent="0.3">
      <c r="A47" s="29"/>
      <c r="B47" s="29" t="s">
        <v>52</v>
      </c>
      <c r="C47" s="44"/>
      <c r="D47" s="106"/>
      <c r="E47" s="80">
        <v>0</v>
      </c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3463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92</v>
      </c>
      <c r="D51" s="52" t="s">
        <v>93</v>
      </c>
      <c r="E51" s="70" t="s">
        <v>94</v>
      </c>
      <c r="F51" s="68" t="s">
        <v>95</v>
      </c>
      <c r="G51" s="42" t="s">
        <v>75</v>
      </c>
    </row>
    <row r="52" spans="1:7" s="15" customFormat="1" ht="18" customHeight="1" thickBot="1" x14ac:dyDescent="0.3">
      <c r="A52" s="30">
        <v>602</v>
      </c>
      <c r="B52" s="16" t="s">
        <v>24</v>
      </c>
      <c r="C52" s="11"/>
      <c r="D52" s="60"/>
      <c r="E52" s="75">
        <v>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25</v>
      </c>
      <c r="C53" s="11"/>
      <c r="D53" s="60"/>
      <c r="E53" s="75">
        <v>119</v>
      </c>
      <c r="F53" s="113"/>
      <c r="G53" s="16"/>
    </row>
    <row r="54" spans="1:7" s="15" customFormat="1" ht="18" customHeight="1" thickBot="1" x14ac:dyDescent="0.3">
      <c r="A54" s="16">
        <v>604</v>
      </c>
      <c r="B54" s="16" t="s">
        <v>26</v>
      </c>
      <c r="C54" s="11"/>
      <c r="D54" s="60"/>
      <c r="E54" s="75">
        <v>0</v>
      </c>
      <c r="F54" s="113"/>
      <c r="G54" s="16"/>
    </row>
    <row r="55" spans="1:7" s="15" customFormat="1" ht="18" customHeight="1" thickBot="1" x14ac:dyDescent="0.3">
      <c r="A55" s="28">
        <v>609</v>
      </c>
      <c r="B55" s="16" t="s">
        <v>27</v>
      </c>
      <c r="C55" s="11"/>
      <c r="D55" s="60"/>
      <c r="E55" s="75">
        <v>25</v>
      </c>
      <c r="F55" s="113"/>
      <c r="G55" s="16"/>
    </row>
    <row r="56" spans="1:7" s="15" customFormat="1" ht="18" customHeight="1" thickBot="1" x14ac:dyDescent="0.3">
      <c r="A56" s="28">
        <v>641</v>
      </c>
      <c r="B56" s="16" t="s">
        <v>53</v>
      </c>
      <c r="C56" s="11"/>
      <c r="D56" s="60"/>
      <c r="E56" s="75">
        <v>0</v>
      </c>
      <c r="F56" s="113"/>
      <c r="G56" s="16"/>
    </row>
    <row r="57" spans="1:7" ht="18" customHeight="1" thickBot="1" x14ac:dyDescent="0.3">
      <c r="A57" s="16">
        <v>642</v>
      </c>
      <c r="B57" s="16" t="s">
        <v>28</v>
      </c>
      <c r="C57" s="11"/>
      <c r="D57" s="60"/>
      <c r="E57" s="75">
        <v>0</v>
      </c>
      <c r="F57" s="113"/>
      <c r="G57" s="31"/>
    </row>
    <row r="58" spans="1:7" ht="18" customHeight="1" thickBot="1" x14ac:dyDescent="0.3">
      <c r="A58" s="45" t="s">
        <v>66</v>
      </c>
      <c r="B58" s="22" t="s">
        <v>67</v>
      </c>
      <c r="C58" s="9"/>
      <c r="D58" s="99"/>
      <c r="E58" s="71">
        <v>0</v>
      </c>
      <c r="F58" s="116"/>
      <c r="G58" s="27"/>
    </row>
    <row r="59" spans="1:7" s="15" customFormat="1" ht="18" customHeight="1" thickBot="1" x14ac:dyDescent="0.3">
      <c r="A59" s="16">
        <v>648</v>
      </c>
      <c r="B59" s="16" t="s">
        <v>29</v>
      </c>
      <c r="C59" s="11"/>
      <c r="D59" s="60"/>
      <c r="E59" s="75">
        <v>143</v>
      </c>
      <c r="F59" s="113"/>
      <c r="G59" s="16"/>
    </row>
    <row r="60" spans="1:7" s="15" customFormat="1" ht="18" customHeight="1" thickBot="1" x14ac:dyDescent="0.3">
      <c r="A60" s="16">
        <v>649</v>
      </c>
      <c r="B60" s="16" t="s">
        <v>30</v>
      </c>
      <c r="C60" s="11"/>
      <c r="D60" s="60"/>
      <c r="E60" s="75">
        <v>1</v>
      </c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>
        <v>0</v>
      </c>
      <c r="F61" s="113"/>
      <c r="G61" s="31"/>
    </row>
    <row r="62" spans="1:7" ht="18" customHeight="1" thickBot="1" x14ac:dyDescent="0.3">
      <c r="A62" s="51" t="s">
        <v>71</v>
      </c>
      <c r="B62" s="26" t="s">
        <v>72</v>
      </c>
      <c r="C62" s="12"/>
      <c r="D62" s="53"/>
      <c r="E62" s="81">
        <v>4</v>
      </c>
      <c r="F62" s="122"/>
      <c r="G62" s="43"/>
    </row>
    <row r="63" spans="1:7" ht="18" customHeight="1" thickBot="1" x14ac:dyDescent="0.3">
      <c r="A63" s="28" t="s">
        <v>54</v>
      </c>
      <c r="B63" s="16" t="s">
        <v>55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35</v>
      </c>
      <c r="B64" s="130" t="s">
        <v>81</v>
      </c>
      <c r="C64" s="131">
        <v>0</v>
      </c>
      <c r="D64" s="132">
        <v>0</v>
      </c>
      <c r="E64" s="133">
        <v>0</v>
      </c>
      <c r="F64" s="134"/>
      <c r="G64" s="135" t="s">
        <v>90</v>
      </c>
    </row>
    <row r="65" spans="1:7" ht="18" customHeight="1" thickBot="1" x14ac:dyDescent="0.3">
      <c r="A65" s="90"/>
      <c r="B65" s="91" t="s">
        <v>82</v>
      </c>
      <c r="C65" s="11"/>
      <c r="D65" s="60"/>
      <c r="E65" s="81">
        <v>0</v>
      </c>
      <c r="F65" s="122"/>
      <c r="G65" s="43" t="s">
        <v>77</v>
      </c>
    </row>
    <row r="66" spans="1:7" ht="18" customHeight="1" thickBot="1" x14ac:dyDescent="0.3">
      <c r="A66" s="95"/>
      <c r="B66" s="96" t="s">
        <v>83</v>
      </c>
      <c r="C66" s="44"/>
      <c r="D66" s="106"/>
      <c r="E66" s="97">
        <v>0</v>
      </c>
      <c r="F66" s="121"/>
      <c r="G66" s="32" t="s">
        <v>80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SUM(C52:C64)</f>
        <v>0</v>
      </c>
      <c r="D67" s="9">
        <f>SUM(D52:D64)</f>
        <v>0</v>
      </c>
      <c r="E67" s="9">
        <f>SUM(E52:E66)</f>
        <v>292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50</v>
      </c>
    </row>
    <row r="70" spans="1:7" s="15" customFormat="1" ht="46.5" customHeight="1" thickBot="1" x14ac:dyDescent="0.3">
      <c r="A70" s="57" t="s">
        <v>84</v>
      </c>
      <c r="B70" s="57"/>
      <c r="C70" s="57"/>
      <c r="D70" s="57"/>
      <c r="E70" s="88" t="s">
        <v>94</v>
      </c>
      <c r="F70" s="68" t="s">
        <v>95</v>
      </c>
      <c r="G70" s="57"/>
    </row>
    <row r="71" spans="1:7" ht="18" customHeight="1" x14ac:dyDescent="0.2">
      <c r="A71" s="21" t="s">
        <v>17</v>
      </c>
      <c r="B71" s="21" t="s">
        <v>85</v>
      </c>
      <c r="C71" s="35">
        <f>SUM(C67)</f>
        <v>0</v>
      </c>
      <c r="D71" s="35">
        <f>SUM(D67)</f>
        <v>0</v>
      </c>
      <c r="E71" s="82">
        <f>SUM(E67)</f>
        <v>292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86</v>
      </c>
      <c r="C72" s="123">
        <f>'rozpočet DČ 2020'!C71</f>
        <v>0</v>
      </c>
      <c r="D72" s="123">
        <f>'rozpočet DČ 2020'!D71</f>
        <v>225</v>
      </c>
      <c r="E72" s="125">
        <f>'rozpočet DČ 2020'!E71</f>
        <v>225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87</v>
      </c>
      <c r="C73" s="124">
        <f>SUM(C48)</f>
        <v>0</v>
      </c>
      <c r="D73" s="124">
        <f>SUM(D48)</f>
        <v>0</v>
      </c>
      <c r="E73" s="125">
        <f>SUM(E48)</f>
        <v>3463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88</v>
      </c>
      <c r="C74" s="128">
        <f>'rozpočet DČ 2020'!C72</f>
        <v>0</v>
      </c>
      <c r="D74" s="128">
        <f>'rozpočet DČ 2020'!D72</f>
        <v>225</v>
      </c>
      <c r="E74" s="125">
        <f>'rozpočet DČ 2020'!E72</f>
        <v>225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89</v>
      </c>
      <c r="C75" s="39">
        <f>SUM(C73-C71)</f>
        <v>0</v>
      </c>
      <c r="D75" s="39">
        <f>SUM(D73-D71)</f>
        <v>0</v>
      </c>
      <c r="E75" s="84">
        <f>SUM(E73-E71)</f>
        <v>3171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209" t="s">
        <v>69</v>
      </c>
      <c r="B77" s="209"/>
      <c r="C77" s="209"/>
      <c r="D77" s="209"/>
      <c r="E77" s="209"/>
      <c r="F77" s="209"/>
      <c r="G77" s="209"/>
    </row>
    <row r="78" spans="1:7" s="15" customFormat="1" ht="18" customHeight="1" x14ac:dyDescent="0.25">
      <c r="A78" s="58"/>
      <c r="B78" s="47"/>
      <c r="C78" s="48"/>
      <c r="D78" s="48"/>
      <c r="E78" s="48"/>
      <c r="F78" s="48"/>
      <c r="G78" s="1"/>
    </row>
    <row r="79" spans="1:7" s="15" customFormat="1" ht="18" customHeight="1" x14ac:dyDescent="0.25">
      <c r="A79" s="1"/>
      <c r="B79" s="47"/>
      <c r="C79" s="48"/>
      <c r="D79" s="48"/>
      <c r="E79" s="48"/>
      <c r="F79" s="48"/>
      <c r="G79" s="1"/>
    </row>
    <row r="80" spans="1:7" ht="18" customHeight="1" x14ac:dyDescent="0.25">
      <c r="A80" s="210" t="s">
        <v>123</v>
      </c>
      <c r="B80" s="210"/>
    </row>
    <row r="81" spans="1:2" ht="18" customHeight="1" x14ac:dyDescent="0.25">
      <c r="A81" s="210" t="s">
        <v>124</v>
      </c>
      <c r="B81" s="210"/>
    </row>
    <row r="82" spans="1:2" ht="18" customHeight="1" x14ac:dyDescent="0.25">
      <c r="A82" s="210" t="s">
        <v>125</v>
      </c>
      <c r="B82" s="210"/>
    </row>
    <row r="83" spans="1:2" ht="18" customHeight="1" x14ac:dyDescent="0.25"/>
    <row r="84" spans="1:2" ht="18" customHeight="1" x14ac:dyDescent="0.25"/>
    <row r="85" spans="1:2" ht="18" customHeight="1" x14ac:dyDescent="0.25"/>
    <row r="86" spans="1:2" ht="18" customHeight="1" x14ac:dyDescent="0.25"/>
  </sheetData>
  <protectedRanges>
    <protectedRange sqref="C2" name="Oblast10_1"/>
    <protectedRange sqref="C80:G82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0:B80"/>
    <mergeCell ref="A81:B81"/>
    <mergeCell ref="A82:B82"/>
    <mergeCell ref="A1:G1"/>
    <mergeCell ref="A2:B2"/>
    <mergeCell ref="C2:G2"/>
    <mergeCell ref="A5:A7"/>
    <mergeCell ref="A9:A12"/>
    <mergeCell ref="A77:G77"/>
  </mergeCells>
  <pageMargins left="0.98425196850393704" right="0.98425196850393704" top="0.98425196850393704" bottom="0.59055118110236227" header="0.51181102362204722" footer="0.51181102362204722"/>
  <pageSetup paperSize="9" scale="45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6"/>
  <sheetViews>
    <sheetView zoomScaleNormal="100" zoomScaleSheetLayoutView="100" workbookViewId="0">
      <selection activeCell="A78" sqref="A78"/>
    </sheetView>
  </sheetViews>
  <sheetFormatPr defaultColWidth="9.140625"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55.42578125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11" t="s">
        <v>97</v>
      </c>
      <c r="B1" s="211"/>
      <c r="C1" s="211"/>
      <c r="D1" s="211"/>
      <c r="E1" s="211"/>
      <c r="F1" s="211"/>
      <c r="G1" s="211"/>
    </row>
    <row r="2" spans="1:8" ht="27.75" customHeight="1" thickBot="1" x14ac:dyDescent="0.3">
      <c r="A2" s="212" t="s">
        <v>22</v>
      </c>
      <c r="B2" s="213"/>
      <c r="C2" s="214" t="s">
        <v>162</v>
      </c>
      <c r="D2" s="215"/>
      <c r="E2" s="215"/>
      <c r="F2" s="215"/>
      <c r="G2" s="216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92</v>
      </c>
      <c r="D3" s="52" t="s">
        <v>93</v>
      </c>
      <c r="E3" s="70" t="s">
        <v>94</v>
      </c>
      <c r="F3" s="68" t="s">
        <v>95</v>
      </c>
      <c r="G3" s="42" t="s">
        <v>91</v>
      </c>
    </row>
    <row r="4" spans="1:8" s="15" customFormat="1" ht="18" customHeight="1" thickBot="1" x14ac:dyDescent="0.3">
      <c r="A4" s="16">
        <v>501</v>
      </c>
      <c r="B4" s="23" t="s">
        <v>2</v>
      </c>
      <c r="C4" s="11">
        <f>SUM(C5:C7)</f>
        <v>0</v>
      </c>
      <c r="D4" s="99">
        <f>SUM(D5:D7)</f>
        <v>0</v>
      </c>
      <c r="E4" s="71">
        <f>SUM(E5:E7)</f>
        <v>75</v>
      </c>
      <c r="F4" s="113">
        <f>SUM(F5:F7)</f>
        <v>0</v>
      </c>
      <c r="G4" s="9"/>
    </row>
    <row r="5" spans="1:8" ht="18" customHeight="1" x14ac:dyDescent="0.25">
      <c r="A5" s="217" t="s">
        <v>35</v>
      </c>
      <c r="B5" s="17" t="s">
        <v>36</v>
      </c>
      <c r="C5" s="6"/>
      <c r="D5" s="100"/>
      <c r="E5" s="72">
        <v>0</v>
      </c>
      <c r="F5" s="114"/>
      <c r="G5" s="3"/>
    </row>
    <row r="6" spans="1:8" ht="18" customHeight="1" x14ac:dyDescent="0.25">
      <c r="A6" s="218"/>
      <c r="B6" s="19" t="s">
        <v>37</v>
      </c>
      <c r="C6" s="4"/>
      <c r="D6" s="65"/>
      <c r="E6" s="73">
        <v>0</v>
      </c>
      <c r="F6" s="115"/>
      <c r="G6" s="4"/>
      <c r="H6" s="50"/>
    </row>
    <row r="7" spans="1:8" ht="18" customHeight="1" thickBot="1" x14ac:dyDescent="0.3">
      <c r="A7" s="219"/>
      <c r="B7" s="20" t="s">
        <v>38</v>
      </c>
      <c r="C7" s="7"/>
      <c r="D7" s="101"/>
      <c r="E7" s="74">
        <v>75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0</v>
      </c>
      <c r="D8" s="60">
        <f>SUM(D9:D12)</f>
        <v>0</v>
      </c>
      <c r="E8" s="75">
        <f>SUM(E9:E12)</f>
        <v>0</v>
      </c>
      <c r="F8" s="113">
        <f>SUM(F9:F12)</f>
        <v>0</v>
      </c>
      <c r="G8" s="11"/>
    </row>
    <row r="9" spans="1:8" ht="18" customHeight="1" x14ac:dyDescent="0.25">
      <c r="A9" s="220" t="s">
        <v>35</v>
      </c>
      <c r="B9" s="21" t="s">
        <v>39</v>
      </c>
      <c r="C9" s="3"/>
      <c r="D9" s="61"/>
      <c r="E9" s="76">
        <v>0</v>
      </c>
      <c r="F9" s="117"/>
      <c r="G9" s="3"/>
    </row>
    <row r="10" spans="1:8" ht="18" customHeight="1" x14ac:dyDescent="0.25">
      <c r="A10" s="221"/>
      <c r="B10" s="19" t="s">
        <v>40</v>
      </c>
      <c r="C10" s="6"/>
      <c r="D10" s="100"/>
      <c r="E10" s="72">
        <v>0</v>
      </c>
      <c r="F10" s="114"/>
      <c r="G10" s="6"/>
    </row>
    <row r="11" spans="1:8" ht="18" customHeight="1" x14ac:dyDescent="0.25">
      <c r="A11" s="221"/>
      <c r="B11" s="19" t="s">
        <v>41</v>
      </c>
      <c r="C11" s="4"/>
      <c r="D11" s="65"/>
      <c r="E11" s="73">
        <v>0</v>
      </c>
      <c r="F11" s="115"/>
      <c r="G11" s="4"/>
    </row>
    <row r="12" spans="1:8" ht="18" customHeight="1" thickBot="1" x14ac:dyDescent="0.3">
      <c r="A12" s="222"/>
      <c r="B12" s="20" t="s">
        <v>42</v>
      </c>
      <c r="C12" s="107"/>
      <c r="D12" s="67"/>
      <c r="E12" s="77">
        <v>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>
        <v>0</v>
      </c>
      <c r="F13" s="116"/>
      <c r="G13" s="9"/>
    </row>
    <row r="14" spans="1:8" s="1" customFormat="1" ht="18" customHeight="1" thickBot="1" x14ac:dyDescent="0.3">
      <c r="A14" s="45" t="s">
        <v>58</v>
      </c>
      <c r="B14" s="23" t="s">
        <v>59</v>
      </c>
      <c r="C14" s="9"/>
      <c r="D14" s="99"/>
      <c r="E14" s="71">
        <v>0</v>
      </c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>
        <v>20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>
        <v>0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>
        <v>0</v>
      </c>
      <c r="F17" s="113"/>
      <c r="G17" s="10"/>
    </row>
    <row r="18" spans="1:7" ht="18" customHeight="1" thickBot="1" x14ac:dyDescent="0.3">
      <c r="A18" s="16">
        <v>516</v>
      </c>
      <c r="B18" s="16" t="s">
        <v>60</v>
      </c>
      <c r="C18" s="11"/>
      <c r="D18" s="60"/>
      <c r="E18" s="75">
        <v>0</v>
      </c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0</v>
      </c>
      <c r="D19" s="98">
        <f>SUM(D20:D22)</f>
        <v>0</v>
      </c>
      <c r="E19" s="93">
        <f>SUM(E20:E22)</f>
        <v>21</v>
      </c>
      <c r="F19" s="113">
        <f>SUM(F20:F22)</f>
        <v>0</v>
      </c>
      <c r="G19" s="11"/>
    </row>
    <row r="20" spans="1:7" s="15" customFormat="1" ht="18" customHeight="1" x14ac:dyDescent="0.25">
      <c r="A20" s="25" t="s">
        <v>35</v>
      </c>
      <c r="B20" s="21" t="s">
        <v>43</v>
      </c>
      <c r="C20" s="108"/>
      <c r="D20" s="102"/>
      <c r="E20" s="110">
        <v>1</v>
      </c>
      <c r="F20" s="117"/>
      <c r="G20" s="12"/>
    </row>
    <row r="21" spans="1:7" s="15" customFormat="1" ht="18" customHeight="1" x14ac:dyDescent="0.25">
      <c r="A21" s="22"/>
      <c r="B21" s="19" t="s">
        <v>44</v>
      </c>
      <c r="C21" s="13"/>
      <c r="D21" s="103"/>
      <c r="E21" s="111">
        <v>0</v>
      </c>
      <c r="F21" s="115"/>
      <c r="G21" s="13"/>
    </row>
    <row r="22" spans="1:7" s="15" customFormat="1" ht="18" customHeight="1" thickBot="1" x14ac:dyDescent="0.3">
      <c r="A22" s="22"/>
      <c r="B22" s="18" t="s">
        <v>38</v>
      </c>
      <c r="C22" s="109"/>
      <c r="D22" s="104"/>
      <c r="E22" s="112">
        <v>20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0</v>
      </c>
      <c r="D23" s="60">
        <f>SUM(D24:D27)</f>
        <v>0</v>
      </c>
      <c r="E23" s="75">
        <f>SUM(E24:E27)</f>
        <v>0</v>
      </c>
      <c r="F23" s="113">
        <f>SUM(F24:F27)</f>
        <v>0</v>
      </c>
      <c r="G23" s="60"/>
    </row>
    <row r="24" spans="1:7" ht="18" customHeight="1" x14ac:dyDescent="0.25">
      <c r="A24" s="54" t="s">
        <v>35</v>
      </c>
      <c r="B24" s="59" t="s">
        <v>45</v>
      </c>
      <c r="C24" s="3"/>
      <c r="D24" s="61"/>
      <c r="E24" s="72">
        <v>0</v>
      </c>
      <c r="F24" s="114"/>
      <c r="G24" s="61"/>
    </row>
    <row r="25" spans="1:7" ht="18" customHeight="1" x14ac:dyDescent="0.25">
      <c r="A25" s="55"/>
      <c r="B25" s="63" t="s">
        <v>46</v>
      </c>
      <c r="C25" s="6"/>
      <c r="D25" s="100"/>
      <c r="E25" s="73">
        <v>0</v>
      </c>
      <c r="F25" s="115"/>
      <c r="G25" s="65"/>
    </row>
    <row r="26" spans="1:7" ht="18" customHeight="1" x14ac:dyDescent="0.25">
      <c r="A26" s="55"/>
      <c r="B26" s="55" t="s">
        <v>47</v>
      </c>
      <c r="C26" s="5"/>
      <c r="D26" s="66"/>
      <c r="E26" s="78">
        <v>0</v>
      </c>
      <c r="F26" s="120"/>
      <c r="G26" s="66"/>
    </row>
    <row r="27" spans="1:7" ht="18" customHeight="1" thickBot="1" x14ac:dyDescent="0.3">
      <c r="A27" s="56"/>
      <c r="B27" s="64" t="s">
        <v>48</v>
      </c>
      <c r="C27" s="107"/>
      <c r="D27" s="67"/>
      <c r="E27" s="77">
        <v>0</v>
      </c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>
        <v>0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>
        <v>5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>
        <v>0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23</v>
      </c>
      <c r="C31" s="11"/>
      <c r="D31" s="60"/>
      <c r="E31" s="75">
        <v>0</v>
      </c>
      <c r="F31" s="113"/>
      <c r="G31" s="11"/>
    </row>
    <row r="32" spans="1:7" s="15" customFormat="1" ht="18" customHeight="1" thickBot="1" x14ac:dyDescent="0.3">
      <c r="A32" s="16">
        <v>531</v>
      </c>
      <c r="B32" s="16" t="s">
        <v>31</v>
      </c>
      <c r="C32" s="11"/>
      <c r="D32" s="60"/>
      <c r="E32" s="75">
        <v>0</v>
      </c>
      <c r="F32" s="113"/>
      <c r="G32" s="11"/>
    </row>
    <row r="33" spans="1:7" s="15" customFormat="1" ht="18" customHeight="1" thickBot="1" x14ac:dyDescent="0.3">
      <c r="A33" s="16">
        <v>538</v>
      </c>
      <c r="B33" s="16" t="s">
        <v>32</v>
      </c>
      <c r="C33" s="11"/>
      <c r="D33" s="60"/>
      <c r="E33" s="75">
        <v>0</v>
      </c>
      <c r="F33" s="113"/>
      <c r="G33" s="11"/>
    </row>
    <row r="34" spans="1:7" s="15" customFormat="1" ht="18" customHeight="1" thickBot="1" x14ac:dyDescent="0.3">
      <c r="A34" s="28" t="s">
        <v>64</v>
      </c>
      <c r="B34" s="16" t="s">
        <v>28</v>
      </c>
      <c r="C34" s="11"/>
      <c r="D34" s="105"/>
      <c r="E34" s="79">
        <v>0</v>
      </c>
      <c r="F34" s="120"/>
      <c r="G34" s="11"/>
    </row>
    <row r="35" spans="1:7" s="15" customFormat="1" ht="18" customHeight="1" thickBot="1" x14ac:dyDescent="0.3">
      <c r="A35" s="16">
        <v>543</v>
      </c>
      <c r="B35" s="16" t="s">
        <v>33</v>
      </c>
      <c r="C35" s="11"/>
      <c r="D35" s="60"/>
      <c r="E35" s="75">
        <v>0</v>
      </c>
      <c r="F35" s="113"/>
      <c r="G35" s="11"/>
    </row>
    <row r="36" spans="1:7" s="15" customFormat="1" ht="18" customHeight="1" thickBot="1" x14ac:dyDescent="0.3">
      <c r="A36" s="28">
        <v>548</v>
      </c>
      <c r="B36" s="16" t="s">
        <v>61</v>
      </c>
      <c r="C36" s="11"/>
      <c r="D36" s="60"/>
      <c r="E36" s="75">
        <v>0</v>
      </c>
      <c r="F36" s="113"/>
      <c r="G36" s="11"/>
    </row>
    <row r="37" spans="1:7" s="15" customFormat="1" ht="18" customHeight="1" thickBot="1" x14ac:dyDescent="0.3">
      <c r="A37" s="16">
        <v>551</v>
      </c>
      <c r="B37" s="16" t="s">
        <v>34</v>
      </c>
      <c r="C37" s="11"/>
      <c r="D37" s="60"/>
      <c r="E37" s="75">
        <v>0</v>
      </c>
      <c r="F37" s="113"/>
      <c r="G37" s="11"/>
    </row>
    <row r="38" spans="1:7" s="15" customFormat="1" ht="18" customHeight="1" thickBot="1" x14ac:dyDescent="0.3">
      <c r="A38" s="28" t="s">
        <v>65</v>
      </c>
      <c r="B38" s="16" t="s">
        <v>56</v>
      </c>
      <c r="C38" s="11"/>
      <c r="D38" s="60"/>
      <c r="E38" s="75">
        <v>0</v>
      </c>
      <c r="F38" s="113"/>
      <c r="G38" s="11"/>
    </row>
    <row r="39" spans="1:7" s="15" customFormat="1" ht="18" customHeight="1" thickBot="1" x14ac:dyDescent="0.3">
      <c r="A39" s="28">
        <v>556</v>
      </c>
      <c r="B39" s="16" t="s">
        <v>62</v>
      </c>
      <c r="C39" s="11"/>
      <c r="D39" s="60"/>
      <c r="E39" s="75">
        <v>0</v>
      </c>
      <c r="F39" s="113"/>
      <c r="G39" s="11"/>
    </row>
    <row r="40" spans="1:7" s="15" customFormat="1" ht="18" customHeight="1" thickBot="1" x14ac:dyDescent="0.3">
      <c r="A40" s="28">
        <v>557</v>
      </c>
      <c r="B40" s="16" t="s">
        <v>57</v>
      </c>
      <c r="C40" s="11"/>
      <c r="D40" s="60"/>
      <c r="E40" s="75">
        <v>0</v>
      </c>
      <c r="F40" s="113"/>
      <c r="G40" s="11"/>
    </row>
    <row r="41" spans="1:7" s="15" customFormat="1" ht="18" customHeight="1" thickBot="1" x14ac:dyDescent="0.3">
      <c r="A41" s="28">
        <v>558</v>
      </c>
      <c r="B41" s="16" t="s">
        <v>51</v>
      </c>
      <c r="C41" s="11"/>
      <c r="D41" s="60"/>
      <c r="E41" s="75">
        <v>35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63</v>
      </c>
      <c r="C42" s="11"/>
      <c r="D42" s="60"/>
      <c r="E42" s="75">
        <v>6</v>
      </c>
      <c r="F42" s="113"/>
      <c r="G42" s="11"/>
    </row>
    <row r="43" spans="1:7" s="15" customFormat="1" ht="18" customHeight="1" thickBot="1" x14ac:dyDescent="0.3">
      <c r="A43" s="28" t="s">
        <v>70</v>
      </c>
      <c r="B43" s="16" t="s">
        <v>68</v>
      </c>
      <c r="C43" s="11"/>
      <c r="D43" s="60"/>
      <c r="E43" s="75">
        <v>0</v>
      </c>
      <c r="F43" s="113"/>
      <c r="G43" s="11"/>
    </row>
    <row r="44" spans="1:7" s="15" customFormat="1" ht="18" customHeight="1" thickBot="1" x14ac:dyDescent="0.3">
      <c r="A44" s="23">
        <v>569</v>
      </c>
      <c r="B44" s="23" t="s">
        <v>49</v>
      </c>
      <c r="C44" s="9"/>
      <c r="D44" s="99"/>
      <c r="E44" s="71">
        <v>0</v>
      </c>
      <c r="F44" s="116"/>
      <c r="G44" s="9"/>
    </row>
    <row r="45" spans="1:7" s="15" customFormat="1" ht="18" customHeight="1" thickBot="1" x14ac:dyDescent="0.3">
      <c r="A45" s="28" t="s">
        <v>76</v>
      </c>
      <c r="B45" s="16" t="s">
        <v>79</v>
      </c>
      <c r="C45" s="11"/>
      <c r="D45" s="60"/>
      <c r="E45" s="75">
        <v>0</v>
      </c>
      <c r="F45" s="113"/>
      <c r="G45" s="92" t="s">
        <v>77</v>
      </c>
    </row>
    <row r="46" spans="1:7" s="15" customFormat="1" ht="18" customHeight="1" thickBot="1" x14ac:dyDescent="0.3">
      <c r="A46" s="45" t="s">
        <v>76</v>
      </c>
      <c r="B46" s="22" t="s">
        <v>78</v>
      </c>
      <c r="C46" s="62"/>
      <c r="D46" s="105"/>
      <c r="E46" s="79">
        <v>0</v>
      </c>
      <c r="F46" s="120"/>
      <c r="G46" s="89" t="s">
        <v>80</v>
      </c>
    </row>
    <row r="47" spans="1:7" s="15" customFormat="1" ht="18" customHeight="1" thickBot="1" x14ac:dyDescent="0.3">
      <c r="A47" s="29"/>
      <c r="B47" s="29" t="s">
        <v>52</v>
      </c>
      <c r="C47" s="44"/>
      <c r="D47" s="106"/>
      <c r="E47" s="80">
        <v>0</v>
      </c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162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92</v>
      </c>
      <c r="D51" s="52" t="s">
        <v>93</v>
      </c>
      <c r="E51" s="70" t="s">
        <v>94</v>
      </c>
      <c r="F51" s="68" t="s">
        <v>95</v>
      </c>
      <c r="G51" s="42" t="s">
        <v>75</v>
      </c>
    </row>
    <row r="52" spans="1:7" s="15" customFormat="1" ht="18" customHeight="1" thickBot="1" x14ac:dyDescent="0.3">
      <c r="A52" s="30">
        <v>602</v>
      </c>
      <c r="B52" s="16" t="s">
        <v>24</v>
      </c>
      <c r="C52" s="11"/>
      <c r="D52" s="60"/>
      <c r="E52" s="75">
        <v>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25</v>
      </c>
      <c r="C53" s="11"/>
      <c r="D53" s="60"/>
      <c r="E53" s="75">
        <v>0</v>
      </c>
      <c r="F53" s="113"/>
      <c r="G53" s="16"/>
    </row>
    <row r="54" spans="1:7" s="15" customFormat="1" ht="18" customHeight="1" thickBot="1" x14ac:dyDescent="0.3">
      <c r="A54" s="16">
        <v>604</v>
      </c>
      <c r="B54" s="16" t="s">
        <v>26</v>
      </c>
      <c r="C54" s="11"/>
      <c r="D54" s="60"/>
      <c r="E54" s="75">
        <v>0</v>
      </c>
      <c r="F54" s="113"/>
      <c r="G54" s="16"/>
    </row>
    <row r="55" spans="1:7" s="15" customFormat="1" ht="18" customHeight="1" thickBot="1" x14ac:dyDescent="0.3">
      <c r="A55" s="28">
        <v>609</v>
      </c>
      <c r="B55" s="16" t="s">
        <v>27</v>
      </c>
      <c r="C55" s="11"/>
      <c r="D55" s="60"/>
      <c r="E55" s="75">
        <v>100</v>
      </c>
      <c r="F55" s="113"/>
      <c r="G55" s="16"/>
    </row>
    <row r="56" spans="1:7" s="15" customFormat="1" ht="18" customHeight="1" thickBot="1" x14ac:dyDescent="0.3">
      <c r="A56" s="28">
        <v>641</v>
      </c>
      <c r="B56" s="16" t="s">
        <v>53</v>
      </c>
      <c r="C56" s="11"/>
      <c r="D56" s="60"/>
      <c r="E56" s="75">
        <v>0</v>
      </c>
      <c r="F56" s="113"/>
      <c r="G56" s="16"/>
    </row>
    <row r="57" spans="1:7" ht="18" customHeight="1" thickBot="1" x14ac:dyDescent="0.3">
      <c r="A57" s="16">
        <v>642</v>
      </c>
      <c r="B57" s="16" t="s">
        <v>28</v>
      </c>
      <c r="C57" s="11"/>
      <c r="D57" s="60"/>
      <c r="E57" s="75">
        <v>0</v>
      </c>
      <c r="F57" s="113"/>
      <c r="G57" s="31"/>
    </row>
    <row r="58" spans="1:7" ht="18" customHeight="1" thickBot="1" x14ac:dyDescent="0.3">
      <c r="A58" s="45" t="s">
        <v>66</v>
      </c>
      <c r="B58" s="22" t="s">
        <v>67</v>
      </c>
      <c r="C58" s="9"/>
      <c r="D58" s="99"/>
      <c r="E58" s="71">
        <v>0</v>
      </c>
      <c r="F58" s="116"/>
      <c r="G58" s="27"/>
    </row>
    <row r="59" spans="1:7" s="15" customFormat="1" ht="18" customHeight="1" thickBot="1" x14ac:dyDescent="0.3">
      <c r="A59" s="16">
        <v>648</v>
      </c>
      <c r="B59" s="16" t="s">
        <v>29</v>
      </c>
      <c r="C59" s="11"/>
      <c r="D59" s="60"/>
      <c r="E59" s="75">
        <v>0</v>
      </c>
      <c r="F59" s="113"/>
      <c r="G59" s="16"/>
    </row>
    <row r="60" spans="1:7" s="15" customFormat="1" ht="18" customHeight="1" thickBot="1" x14ac:dyDescent="0.3">
      <c r="A60" s="16">
        <v>649</v>
      </c>
      <c r="B60" s="16" t="s">
        <v>30</v>
      </c>
      <c r="C60" s="11"/>
      <c r="D60" s="60"/>
      <c r="E60" s="75">
        <v>0</v>
      </c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>
        <v>0</v>
      </c>
      <c r="F61" s="113"/>
      <c r="G61" s="31"/>
    </row>
    <row r="62" spans="1:7" ht="18" customHeight="1" thickBot="1" x14ac:dyDescent="0.3">
      <c r="A62" s="51" t="s">
        <v>71</v>
      </c>
      <c r="B62" s="26" t="s">
        <v>72</v>
      </c>
      <c r="C62" s="12"/>
      <c r="D62" s="53"/>
      <c r="E62" s="81">
        <v>0</v>
      </c>
      <c r="F62" s="122"/>
      <c r="G62" s="43"/>
    </row>
    <row r="63" spans="1:7" ht="18" customHeight="1" thickBot="1" x14ac:dyDescent="0.3">
      <c r="A63" s="28" t="s">
        <v>54</v>
      </c>
      <c r="B63" s="16" t="s">
        <v>55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35</v>
      </c>
      <c r="B64" s="130" t="s">
        <v>81</v>
      </c>
      <c r="C64" s="131">
        <v>0</v>
      </c>
      <c r="D64" s="132">
        <v>0</v>
      </c>
      <c r="E64" s="133">
        <v>0</v>
      </c>
      <c r="F64" s="134"/>
      <c r="G64" s="135" t="s">
        <v>90</v>
      </c>
    </row>
    <row r="65" spans="1:7" ht="18" customHeight="1" thickBot="1" x14ac:dyDescent="0.3">
      <c r="A65" s="90"/>
      <c r="B65" s="91" t="s">
        <v>82</v>
      </c>
      <c r="C65" s="11"/>
      <c r="D65" s="60"/>
      <c r="E65" s="81">
        <v>0</v>
      </c>
      <c r="F65" s="122"/>
      <c r="G65" s="43" t="s">
        <v>77</v>
      </c>
    </row>
    <row r="66" spans="1:7" ht="18" customHeight="1" thickBot="1" x14ac:dyDescent="0.3">
      <c r="A66" s="95"/>
      <c r="B66" s="96" t="s">
        <v>83</v>
      </c>
      <c r="C66" s="44"/>
      <c r="D66" s="106"/>
      <c r="E66" s="97">
        <v>0</v>
      </c>
      <c r="F66" s="121"/>
      <c r="G66" s="32" t="s">
        <v>80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SUM(C52:C64)</f>
        <v>0</v>
      </c>
      <c r="D67" s="9">
        <f>SUM(D52:D64)</f>
        <v>0</v>
      </c>
      <c r="E67" s="9">
        <f>SUM(E52:E66)</f>
        <v>100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50</v>
      </c>
    </row>
    <row r="70" spans="1:7" s="15" customFormat="1" ht="46.5" customHeight="1" thickBot="1" x14ac:dyDescent="0.3">
      <c r="A70" s="57" t="s">
        <v>84</v>
      </c>
      <c r="B70" s="57"/>
      <c r="C70" s="57"/>
      <c r="D70" s="57"/>
      <c r="E70" s="88" t="s">
        <v>94</v>
      </c>
      <c r="F70" s="68" t="s">
        <v>95</v>
      </c>
      <c r="G70" s="57"/>
    </row>
    <row r="71" spans="1:7" ht="18" customHeight="1" x14ac:dyDescent="0.2">
      <c r="A71" s="21" t="s">
        <v>17</v>
      </c>
      <c r="B71" s="21" t="s">
        <v>85</v>
      </c>
      <c r="C71" s="35">
        <f>SUM(C67)</f>
        <v>0</v>
      </c>
      <c r="D71" s="35">
        <f>SUM(D67)</f>
        <v>0</v>
      </c>
      <c r="E71" s="82">
        <f>SUM(E67)</f>
        <v>100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86</v>
      </c>
      <c r="C72" s="123">
        <f>'rozpočet DČ 2020'!C71</f>
        <v>0</v>
      </c>
      <c r="D72" s="123">
        <f>'rozpočet DČ 2020'!D71</f>
        <v>225</v>
      </c>
      <c r="E72" s="125">
        <f>'rozpočet DČ 2020'!E71</f>
        <v>225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87</v>
      </c>
      <c r="C73" s="124">
        <f>SUM(C48)</f>
        <v>0</v>
      </c>
      <c r="D73" s="124">
        <f>SUM(D48)</f>
        <v>0</v>
      </c>
      <c r="E73" s="125">
        <f>SUM(E48)</f>
        <v>162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88</v>
      </c>
      <c r="C74" s="128">
        <f>'rozpočet DČ 2020'!C72</f>
        <v>0</v>
      </c>
      <c r="D74" s="128">
        <f>'rozpočet DČ 2020'!D72</f>
        <v>225</v>
      </c>
      <c r="E74" s="125">
        <f>'rozpočet DČ 2020'!E72</f>
        <v>225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89</v>
      </c>
      <c r="C75" s="39">
        <f>SUM(C73-C71)</f>
        <v>0</v>
      </c>
      <c r="D75" s="39">
        <f>SUM(D73-D71)</f>
        <v>0</v>
      </c>
      <c r="E75" s="84">
        <f>SUM(E73-E71)</f>
        <v>62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209" t="s">
        <v>69</v>
      </c>
      <c r="B77" s="209"/>
      <c r="C77" s="209"/>
      <c r="D77" s="209"/>
      <c r="E77" s="209"/>
      <c r="F77" s="209"/>
      <c r="G77" s="209"/>
    </row>
    <row r="78" spans="1:7" s="15" customFormat="1" ht="18" customHeight="1" x14ac:dyDescent="0.25">
      <c r="A78" s="58"/>
      <c r="B78" s="47"/>
      <c r="C78" s="48"/>
      <c r="D78" s="48"/>
      <c r="E78" s="48"/>
      <c r="F78" s="48"/>
      <c r="G78" s="1"/>
    </row>
    <row r="79" spans="1:7" s="15" customFormat="1" ht="18" customHeight="1" x14ac:dyDescent="0.25">
      <c r="A79" s="1"/>
      <c r="B79" s="47"/>
      <c r="C79" s="48"/>
      <c r="D79" s="48"/>
      <c r="E79" s="48"/>
      <c r="F79" s="48"/>
      <c r="G79" s="1"/>
    </row>
    <row r="80" spans="1:7" ht="18" customHeight="1" x14ac:dyDescent="0.25">
      <c r="A80" s="210" t="s">
        <v>123</v>
      </c>
      <c r="B80" s="210"/>
    </row>
    <row r="81" spans="1:2" ht="18" customHeight="1" x14ac:dyDescent="0.25">
      <c r="A81" s="210" t="s">
        <v>124</v>
      </c>
      <c r="B81" s="210"/>
    </row>
    <row r="82" spans="1:2" ht="18" customHeight="1" x14ac:dyDescent="0.25">
      <c r="A82" s="210" t="s">
        <v>125</v>
      </c>
      <c r="B82" s="210"/>
    </row>
    <row r="83" spans="1:2" ht="18" customHeight="1" x14ac:dyDescent="0.25"/>
    <row r="84" spans="1:2" ht="18" customHeight="1" x14ac:dyDescent="0.25"/>
    <row r="85" spans="1:2" ht="18" customHeight="1" x14ac:dyDescent="0.25"/>
    <row r="86" spans="1:2" ht="18" customHeight="1" x14ac:dyDescent="0.25"/>
  </sheetData>
  <protectedRanges>
    <protectedRange sqref="C2" name="Oblast10_1"/>
    <protectedRange sqref="C80:G82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0:B80"/>
    <mergeCell ref="A81:B81"/>
    <mergeCell ref="A82:B82"/>
    <mergeCell ref="A1:G1"/>
    <mergeCell ref="A2:B2"/>
    <mergeCell ref="C2:G2"/>
    <mergeCell ref="A5:A7"/>
    <mergeCell ref="A9:A12"/>
    <mergeCell ref="A77:G77"/>
  </mergeCells>
  <pageMargins left="0.98425196850393704" right="0.98425196850393704" top="0.98425196850393704" bottom="0.59055118110236227" header="0.51181102362204722" footer="0.51181102362204722"/>
  <pageSetup paperSize="9" scale="45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"/>
  <sheetViews>
    <sheetView zoomScaleNormal="100" zoomScaleSheetLayoutView="100" workbookViewId="0">
      <selection activeCell="A78" sqref="A78"/>
    </sheetView>
  </sheetViews>
  <sheetFormatPr defaultColWidth="9.140625" defaultRowHeight="15" x14ac:dyDescent="0.25"/>
  <cols>
    <col min="1" max="1" width="9.85546875" style="14" customWidth="1"/>
    <col min="2" max="2" width="38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55.42578125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11" t="s">
        <v>97</v>
      </c>
      <c r="B1" s="211"/>
      <c r="C1" s="211"/>
      <c r="D1" s="211"/>
      <c r="E1" s="211"/>
      <c r="F1" s="211"/>
      <c r="G1" s="211"/>
    </row>
    <row r="2" spans="1:8" ht="27.75" customHeight="1" thickBot="1" x14ac:dyDescent="0.3">
      <c r="A2" s="212" t="s">
        <v>22</v>
      </c>
      <c r="B2" s="213"/>
      <c r="C2" s="214" t="s">
        <v>163</v>
      </c>
      <c r="D2" s="215"/>
      <c r="E2" s="215"/>
      <c r="F2" s="215"/>
      <c r="G2" s="216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92</v>
      </c>
      <c r="D3" s="52" t="s">
        <v>93</v>
      </c>
      <c r="E3" s="70" t="s">
        <v>94</v>
      </c>
      <c r="F3" s="68" t="s">
        <v>95</v>
      </c>
      <c r="G3" s="42" t="s">
        <v>91</v>
      </c>
    </row>
    <row r="4" spans="1:8" s="15" customFormat="1" ht="18" customHeight="1" thickBot="1" x14ac:dyDescent="0.3">
      <c r="A4" s="16">
        <v>501</v>
      </c>
      <c r="B4" s="23" t="s">
        <v>2</v>
      </c>
      <c r="C4" s="11">
        <f>SUM(C5:C7)</f>
        <v>0</v>
      </c>
      <c r="D4" s="99">
        <f>SUM(D5:D7)</f>
        <v>0</v>
      </c>
      <c r="E4" s="71">
        <f>SUM(E5:E7)</f>
        <v>2001</v>
      </c>
      <c r="F4" s="113">
        <f>SUM(F5:F7)</f>
        <v>0</v>
      </c>
      <c r="G4" s="9"/>
    </row>
    <row r="5" spans="1:8" ht="18" customHeight="1" x14ac:dyDescent="0.25">
      <c r="A5" s="217" t="s">
        <v>35</v>
      </c>
      <c r="B5" s="17" t="s">
        <v>36</v>
      </c>
      <c r="C5" s="6"/>
      <c r="D5" s="100"/>
      <c r="E5" s="72">
        <v>1860</v>
      </c>
      <c r="F5" s="114"/>
      <c r="G5" s="3"/>
    </row>
    <row r="6" spans="1:8" ht="18" customHeight="1" x14ac:dyDescent="0.25">
      <c r="A6" s="218"/>
      <c r="B6" s="19" t="s">
        <v>37</v>
      </c>
      <c r="C6" s="4"/>
      <c r="D6" s="65"/>
      <c r="E6" s="73">
        <v>1</v>
      </c>
      <c r="F6" s="115"/>
      <c r="G6" s="4"/>
      <c r="H6" s="50"/>
    </row>
    <row r="7" spans="1:8" ht="18" customHeight="1" thickBot="1" x14ac:dyDescent="0.3">
      <c r="A7" s="219"/>
      <c r="B7" s="20" t="s">
        <v>38</v>
      </c>
      <c r="C7" s="7"/>
      <c r="D7" s="101"/>
      <c r="E7" s="74">
        <v>140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0</v>
      </c>
      <c r="D8" s="60">
        <f>SUM(D9:D12)</f>
        <v>0</v>
      </c>
      <c r="E8" s="75">
        <f>SUM(E9:E12)</f>
        <v>0</v>
      </c>
      <c r="F8" s="113">
        <f>SUM(F9:F12)</f>
        <v>0</v>
      </c>
      <c r="G8" s="11"/>
    </row>
    <row r="9" spans="1:8" ht="18" customHeight="1" x14ac:dyDescent="0.25">
      <c r="A9" s="220" t="s">
        <v>35</v>
      </c>
      <c r="B9" s="21" t="s">
        <v>39</v>
      </c>
      <c r="C9" s="3"/>
      <c r="D9" s="61"/>
      <c r="E9" s="76">
        <v>0</v>
      </c>
      <c r="F9" s="117"/>
      <c r="G9" s="3"/>
    </row>
    <row r="10" spans="1:8" ht="18" customHeight="1" x14ac:dyDescent="0.25">
      <c r="A10" s="221"/>
      <c r="B10" s="19" t="s">
        <v>40</v>
      </c>
      <c r="C10" s="6"/>
      <c r="D10" s="100"/>
      <c r="E10" s="72">
        <v>0</v>
      </c>
      <c r="F10" s="114"/>
      <c r="G10" s="6"/>
    </row>
    <row r="11" spans="1:8" ht="18" customHeight="1" x14ac:dyDescent="0.25">
      <c r="A11" s="221"/>
      <c r="B11" s="19" t="s">
        <v>41</v>
      </c>
      <c r="C11" s="4"/>
      <c r="D11" s="65"/>
      <c r="E11" s="73">
        <v>0</v>
      </c>
      <c r="F11" s="115"/>
      <c r="G11" s="4"/>
    </row>
    <row r="12" spans="1:8" ht="18" customHeight="1" thickBot="1" x14ac:dyDescent="0.3">
      <c r="A12" s="222"/>
      <c r="B12" s="20" t="s">
        <v>42</v>
      </c>
      <c r="C12" s="107"/>
      <c r="D12" s="67"/>
      <c r="E12" s="77">
        <v>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/>
      <c r="E13" s="71">
        <v>1</v>
      </c>
      <c r="F13" s="116"/>
      <c r="G13" s="9"/>
    </row>
    <row r="14" spans="1:8" s="1" customFormat="1" ht="18" customHeight="1" thickBot="1" x14ac:dyDescent="0.3">
      <c r="A14" s="45" t="s">
        <v>58</v>
      </c>
      <c r="B14" s="23" t="s">
        <v>59</v>
      </c>
      <c r="C14" s="9"/>
      <c r="D14" s="99"/>
      <c r="E14" s="71">
        <v>0</v>
      </c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/>
      <c r="E15" s="75">
        <v>70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/>
      <c r="E16" s="71">
        <v>2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/>
      <c r="E17" s="75">
        <v>0</v>
      </c>
      <c r="F17" s="113"/>
      <c r="G17" s="10"/>
    </row>
    <row r="18" spans="1:7" ht="18" customHeight="1" thickBot="1" x14ac:dyDescent="0.3">
      <c r="A18" s="16">
        <v>516</v>
      </c>
      <c r="B18" s="16" t="s">
        <v>60</v>
      </c>
      <c r="C18" s="11"/>
      <c r="D18" s="60"/>
      <c r="E18" s="75">
        <v>0</v>
      </c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0</v>
      </c>
      <c r="D19" s="98">
        <f>SUM(D20:D22)</f>
        <v>0</v>
      </c>
      <c r="E19" s="93">
        <f>SUM(E20:E22)</f>
        <v>68</v>
      </c>
      <c r="F19" s="113">
        <f>SUM(F20:F22)</f>
        <v>0</v>
      </c>
      <c r="G19" s="11"/>
    </row>
    <row r="20" spans="1:7" s="15" customFormat="1" ht="18" customHeight="1" x14ac:dyDescent="0.25">
      <c r="A20" s="25" t="s">
        <v>35</v>
      </c>
      <c r="B20" s="21" t="s">
        <v>43</v>
      </c>
      <c r="C20" s="108"/>
      <c r="D20" s="102"/>
      <c r="E20" s="110">
        <v>3</v>
      </c>
      <c r="F20" s="117"/>
      <c r="G20" s="12"/>
    </row>
    <row r="21" spans="1:7" s="15" customFormat="1" ht="18" customHeight="1" x14ac:dyDescent="0.25">
      <c r="A21" s="22"/>
      <c r="B21" s="19" t="s">
        <v>44</v>
      </c>
      <c r="C21" s="13"/>
      <c r="D21" s="103"/>
      <c r="E21" s="111">
        <v>0</v>
      </c>
      <c r="F21" s="115"/>
      <c r="G21" s="13"/>
    </row>
    <row r="22" spans="1:7" s="15" customFormat="1" ht="18" customHeight="1" thickBot="1" x14ac:dyDescent="0.3">
      <c r="A22" s="22"/>
      <c r="B22" s="18" t="s">
        <v>38</v>
      </c>
      <c r="C22" s="109"/>
      <c r="D22" s="104"/>
      <c r="E22" s="112">
        <v>65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0</v>
      </c>
      <c r="D23" s="60">
        <f>SUM(D24:D27)</f>
        <v>0</v>
      </c>
      <c r="E23" s="75">
        <f>SUM(E24:E27)</f>
        <v>0</v>
      </c>
      <c r="F23" s="113">
        <f>SUM(F24:F27)</f>
        <v>0</v>
      </c>
      <c r="G23" s="60"/>
    </row>
    <row r="24" spans="1:7" ht="18" customHeight="1" x14ac:dyDescent="0.25">
      <c r="A24" s="54" t="s">
        <v>35</v>
      </c>
      <c r="B24" s="59" t="s">
        <v>45</v>
      </c>
      <c r="C24" s="3"/>
      <c r="D24" s="61"/>
      <c r="E24" s="72">
        <v>0</v>
      </c>
      <c r="F24" s="114"/>
      <c r="G24" s="61"/>
    </row>
    <row r="25" spans="1:7" ht="18" customHeight="1" x14ac:dyDescent="0.25">
      <c r="A25" s="55"/>
      <c r="B25" s="63" t="s">
        <v>46</v>
      </c>
      <c r="C25" s="6"/>
      <c r="D25" s="100"/>
      <c r="E25" s="73">
        <v>0</v>
      </c>
      <c r="F25" s="115"/>
      <c r="G25" s="65"/>
    </row>
    <row r="26" spans="1:7" ht="18" customHeight="1" x14ac:dyDescent="0.25">
      <c r="A26" s="55"/>
      <c r="B26" s="55" t="s">
        <v>47</v>
      </c>
      <c r="C26" s="5"/>
      <c r="D26" s="66"/>
      <c r="E26" s="78">
        <v>0</v>
      </c>
      <c r="F26" s="120"/>
      <c r="G26" s="66"/>
    </row>
    <row r="27" spans="1:7" ht="18" customHeight="1" thickBot="1" x14ac:dyDescent="0.3">
      <c r="A27" s="56"/>
      <c r="B27" s="64" t="s">
        <v>48</v>
      </c>
      <c r="C27" s="107"/>
      <c r="D27" s="67"/>
      <c r="E27" s="77">
        <v>0</v>
      </c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/>
      <c r="E28" s="75">
        <v>0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/>
      <c r="E29" s="75">
        <v>5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/>
      <c r="E30" s="75">
        <v>6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23</v>
      </c>
      <c r="C31" s="11"/>
      <c r="D31" s="60"/>
      <c r="E31" s="75">
        <v>0</v>
      </c>
      <c r="F31" s="113"/>
      <c r="G31" s="11"/>
    </row>
    <row r="32" spans="1:7" s="15" customFormat="1" ht="18" customHeight="1" thickBot="1" x14ac:dyDescent="0.3">
      <c r="A32" s="16">
        <v>531</v>
      </c>
      <c r="B32" s="16" t="s">
        <v>31</v>
      </c>
      <c r="C32" s="11"/>
      <c r="D32" s="60"/>
      <c r="E32" s="75">
        <v>0</v>
      </c>
      <c r="F32" s="113"/>
      <c r="G32" s="11"/>
    </row>
    <row r="33" spans="1:7" s="15" customFormat="1" ht="18" customHeight="1" thickBot="1" x14ac:dyDescent="0.3">
      <c r="A33" s="16">
        <v>538</v>
      </c>
      <c r="B33" s="16" t="s">
        <v>32</v>
      </c>
      <c r="C33" s="11"/>
      <c r="D33" s="60"/>
      <c r="E33" s="75">
        <v>0</v>
      </c>
      <c r="F33" s="113"/>
      <c r="G33" s="11"/>
    </row>
    <row r="34" spans="1:7" s="15" customFormat="1" ht="18" customHeight="1" thickBot="1" x14ac:dyDescent="0.3">
      <c r="A34" s="28" t="s">
        <v>64</v>
      </c>
      <c r="B34" s="16" t="s">
        <v>28</v>
      </c>
      <c r="C34" s="11"/>
      <c r="D34" s="105"/>
      <c r="E34" s="79">
        <v>0</v>
      </c>
      <c r="F34" s="120"/>
      <c r="G34" s="11"/>
    </row>
    <row r="35" spans="1:7" s="15" customFormat="1" ht="18" customHeight="1" thickBot="1" x14ac:dyDescent="0.3">
      <c r="A35" s="16">
        <v>543</v>
      </c>
      <c r="B35" s="16" t="s">
        <v>33</v>
      </c>
      <c r="C35" s="11"/>
      <c r="D35" s="60"/>
      <c r="E35" s="75">
        <v>0</v>
      </c>
      <c r="F35" s="113"/>
      <c r="G35" s="11"/>
    </row>
    <row r="36" spans="1:7" s="15" customFormat="1" ht="18" customHeight="1" thickBot="1" x14ac:dyDescent="0.3">
      <c r="A36" s="28">
        <v>548</v>
      </c>
      <c r="B36" s="16" t="s">
        <v>61</v>
      </c>
      <c r="C36" s="11"/>
      <c r="D36" s="60"/>
      <c r="E36" s="75">
        <v>0</v>
      </c>
      <c r="F36" s="113"/>
      <c r="G36" s="11"/>
    </row>
    <row r="37" spans="1:7" s="15" customFormat="1" ht="18" customHeight="1" thickBot="1" x14ac:dyDescent="0.3">
      <c r="A37" s="16">
        <v>551</v>
      </c>
      <c r="B37" s="16" t="s">
        <v>34</v>
      </c>
      <c r="C37" s="11"/>
      <c r="D37" s="60"/>
      <c r="E37" s="75">
        <v>0</v>
      </c>
      <c r="F37" s="113"/>
      <c r="G37" s="11"/>
    </row>
    <row r="38" spans="1:7" s="15" customFormat="1" ht="18" customHeight="1" thickBot="1" x14ac:dyDescent="0.3">
      <c r="A38" s="28" t="s">
        <v>65</v>
      </c>
      <c r="B38" s="16" t="s">
        <v>56</v>
      </c>
      <c r="C38" s="11"/>
      <c r="D38" s="60"/>
      <c r="E38" s="75">
        <v>0</v>
      </c>
      <c r="F38" s="113"/>
      <c r="G38" s="11"/>
    </row>
    <row r="39" spans="1:7" s="15" customFormat="1" ht="18" customHeight="1" thickBot="1" x14ac:dyDescent="0.3">
      <c r="A39" s="28">
        <v>556</v>
      </c>
      <c r="B39" s="16" t="s">
        <v>62</v>
      </c>
      <c r="C39" s="11"/>
      <c r="D39" s="60"/>
      <c r="E39" s="75">
        <v>0</v>
      </c>
      <c r="F39" s="113"/>
      <c r="G39" s="11"/>
    </row>
    <row r="40" spans="1:7" s="15" customFormat="1" ht="18" customHeight="1" thickBot="1" x14ac:dyDescent="0.3">
      <c r="A40" s="28">
        <v>557</v>
      </c>
      <c r="B40" s="16" t="s">
        <v>57</v>
      </c>
      <c r="C40" s="11"/>
      <c r="D40" s="60"/>
      <c r="E40" s="75">
        <v>0</v>
      </c>
      <c r="F40" s="113"/>
      <c r="G40" s="11"/>
    </row>
    <row r="41" spans="1:7" s="15" customFormat="1" ht="18" customHeight="1" thickBot="1" x14ac:dyDescent="0.3">
      <c r="A41" s="28">
        <v>558</v>
      </c>
      <c r="B41" s="16" t="s">
        <v>51</v>
      </c>
      <c r="C41" s="11"/>
      <c r="D41" s="60"/>
      <c r="E41" s="75">
        <v>38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63</v>
      </c>
      <c r="C42" s="11"/>
      <c r="D42" s="60"/>
      <c r="E42" s="75">
        <v>17</v>
      </c>
      <c r="F42" s="113"/>
      <c r="G42" s="11"/>
    </row>
    <row r="43" spans="1:7" s="15" customFormat="1" ht="18" customHeight="1" thickBot="1" x14ac:dyDescent="0.3">
      <c r="A43" s="28" t="s">
        <v>70</v>
      </c>
      <c r="B43" s="16" t="s">
        <v>68</v>
      </c>
      <c r="C43" s="11"/>
      <c r="D43" s="60"/>
      <c r="E43" s="75">
        <v>0</v>
      </c>
      <c r="F43" s="113"/>
      <c r="G43" s="11"/>
    </row>
    <row r="44" spans="1:7" s="15" customFormat="1" ht="18" customHeight="1" thickBot="1" x14ac:dyDescent="0.3">
      <c r="A44" s="23">
        <v>569</v>
      </c>
      <c r="B44" s="23" t="s">
        <v>49</v>
      </c>
      <c r="C44" s="9"/>
      <c r="D44" s="99"/>
      <c r="E44" s="71">
        <v>0</v>
      </c>
      <c r="F44" s="116"/>
      <c r="G44" s="9"/>
    </row>
    <row r="45" spans="1:7" s="15" customFormat="1" ht="18" customHeight="1" thickBot="1" x14ac:dyDescent="0.3">
      <c r="A45" s="28" t="s">
        <v>76</v>
      </c>
      <c r="B45" s="16" t="s">
        <v>79</v>
      </c>
      <c r="C45" s="11"/>
      <c r="D45" s="60"/>
      <c r="E45" s="75">
        <v>0</v>
      </c>
      <c r="F45" s="113"/>
      <c r="G45" s="92" t="s">
        <v>77</v>
      </c>
    </row>
    <row r="46" spans="1:7" s="15" customFormat="1" ht="18" customHeight="1" thickBot="1" x14ac:dyDescent="0.3">
      <c r="A46" s="45" t="s">
        <v>76</v>
      </c>
      <c r="B46" s="22" t="s">
        <v>78</v>
      </c>
      <c r="C46" s="62"/>
      <c r="D46" s="105"/>
      <c r="E46" s="79">
        <v>0</v>
      </c>
      <c r="F46" s="120"/>
      <c r="G46" s="89" t="s">
        <v>80</v>
      </c>
    </row>
    <row r="47" spans="1:7" s="15" customFormat="1" ht="18" customHeight="1" thickBot="1" x14ac:dyDescent="0.3">
      <c r="A47" s="29"/>
      <c r="B47" s="29" t="s">
        <v>52</v>
      </c>
      <c r="C47" s="44"/>
      <c r="D47" s="106"/>
      <c r="E47" s="80">
        <v>0</v>
      </c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0</v>
      </c>
      <c r="E48" s="71">
        <f>SUM(E4,E8,E13:E19,E23,E28:E47)</f>
        <v>2208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92</v>
      </c>
      <c r="D51" s="52" t="s">
        <v>93</v>
      </c>
      <c r="E51" s="70" t="s">
        <v>94</v>
      </c>
      <c r="F51" s="68" t="s">
        <v>95</v>
      </c>
      <c r="G51" s="42" t="s">
        <v>75</v>
      </c>
    </row>
    <row r="52" spans="1:7" s="15" customFormat="1" ht="18" customHeight="1" thickBot="1" x14ac:dyDescent="0.3">
      <c r="A52" s="30">
        <v>602</v>
      </c>
      <c r="B52" s="16" t="s">
        <v>24</v>
      </c>
      <c r="C52" s="11"/>
      <c r="D52" s="60"/>
      <c r="E52" s="75">
        <v>0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25</v>
      </c>
      <c r="C53" s="11"/>
      <c r="D53" s="60"/>
      <c r="E53" s="75">
        <v>0</v>
      </c>
      <c r="F53" s="113"/>
      <c r="G53" s="16"/>
    </row>
    <row r="54" spans="1:7" s="15" customFormat="1" ht="18" customHeight="1" thickBot="1" x14ac:dyDescent="0.3">
      <c r="A54" s="16">
        <v>604</v>
      </c>
      <c r="B54" s="16" t="s">
        <v>127</v>
      </c>
      <c r="C54" s="11"/>
      <c r="D54" s="60"/>
      <c r="E54" s="75">
        <v>1</v>
      </c>
      <c r="F54" s="113"/>
      <c r="G54" s="16"/>
    </row>
    <row r="55" spans="1:7" s="15" customFormat="1" ht="18" customHeight="1" thickBot="1" x14ac:dyDescent="0.3">
      <c r="A55" s="28">
        <v>609</v>
      </c>
      <c r="B55" s="16" t="s">
        <v>27</v>
      </c>
      <c r="C55" s="11"/>
      <c r="D55" s="60"/>
      <c r="E55" s="75">
        <v>1860</v>
      </c>
      <c r="F55" s="113"/>
      <c r="G55" s="16"/>
    </row>
    <row r="56" spans="1:7" s="15" customFormat="1" ht="18" customHeight="1" thickBot="1" x14ac:dyDescent="0.3">
      <c r="A56" s="28">
        <v>641</v>
      </c>
      <c r="B56" s="16" t="s">
        <v>53</v>
      </c>
      <c r="C56" s="11"/>
      <c r="D56" s="60"/>
      <c r="E56" s="75">
        <v>0</v>
      </c>
      <c r="F56" s="113"/>
      <c r="G56" s="16"/>
    </row>
    <row r="57" spans="1:7" ht="18" customHeight="1" thickBot="1" x14ac:dyDescent="0.3">
      <c r="A57" s="16">
        <v>642</v>
      </c>
      <c r="B57" s="16" t="s">
        <v>28</v>
      </c>
      <c r="C57" s="11"/>
      <c r="D57" s="60"/>
      <c r="E57" s="75">
        <v>0</v>
      </c>
      <c r="F57" s="113"/>
      <c r="G57" s="31"/>
    </row>
    <row r="58" spans="1:7" ht="18" customHeight="1" thickBot="1" x14ac:dyDescent="0.3">
      <c r="A58" s="45" t="s">
        <v>66</v>
      </c>
      <c r="B58" s="22" t="s">
        <v>67</v>
      </c>
      <c r="C58" s="9"/>
      <c r="D58" s="99"/>
      <c r="E58" s="71">
        <v>0</v>
      </c>
      <c r="F58" s="116"/>
      <c r="G58" s="27"/>
    </row>
    <row r="59" spans="1:7" s="15" customFormat="1" ht="18" customHeight="1" thickBot="1" x14ac:dyDescent="0.3">
      <c r="A59" s="16">
        <v>648</v>
      </c>
      <c r="B59" s="16" t="s">
        <v>29</v>
      </c>
      <c r="C59" s="11"/>
      <c r="D59" s="60"/>
      <c r="E59" s="75">
        <v>0</v>
      </c>
      <c r="F59" s="113"/>
      <c r="G59" s="16"/>
    </row>
    <row r="60" spans="1:7" s="15" customFormat="1" ht="18" customHeight="1" thickBot="1" x14ac:dyDescent="0.3">
      <c r="A60" s="16">
        <v>649</v>
      </c>
      <c r="B60" s="16" t="s">
        <v>30</v>
      </c>
      <c r="C60" s="11"/>
      <c r="D60" s="60"/>
      <c r="E60" s="75">
        <v>0</v>
      </c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/>
      <c r="E61" s="75">
        <v>0</v>
      </c>
      <c r="F61" s="113"/>
      <c r="G61" s="31"/>
    </row>
    <row r="62" spans="1:7" ht="18" customHeight="1" thickBot="1" x14ac:dyDescent="0.3">
      <c r="A62" s="51" t="s">
        <v>71</v>
      </c>
      <c r="B62" s="26" t="s">
        <v>72</v>
      </c>
      <c r="C62" s="12"/>
      <c r="D62" s="53"/>
      <c r="E62" s="81">
        <v>0</v>
      </c>
      <c r="F62" s="122"/>
      <c r="G62" s="43"/>
    </row>
    <row r="63" spans="1:7" ht="18" customHeight="1" thickBot="1" x14ac:dyDescent="0.3">
      <c r="A63" s="28" t="s">
        <v>54</v>
      </c>
      <c r="B63" s="16" t="s">
        <v>55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35</v>
      </c>
      <c r="B64" s="130" t="s">
        <v>81</v>
      </c>
      <c r="C64" s="131">
        <v>0</v>
      </c>
      <c r="D64" s="132">
        <v>0</v>
      </c>
      <c r="E64" s="133">
        <v>0</v>
      </c>
      <c r="F64" s="134"/>
      <c r="G64" s="135" t="s">
        <v>90</v>
      </c>
    </row>
    <row r="65" spans="1:7" ht="18" customHeight="1" thickBot="1" x14ac:dyDescent="0.3">
      <c r="A65" s="90"/>
      <c r="B65" s="91" t="s">
        <v>82</v>
      </c>
      <c r="C65" s="11"/>
      <c r="D65" s="60"/>
      <c r="E65" s="81">
        <v>0</v>
      </c>
      <c r="F65" s="122"/>
      <c r="G65" s="43" t="s">
        <v>77</v>
      </c>
    </row>
    <row r="66" spans="1:7" ht="18" customHeight="1" thickBot="1" x14ac:dyDescent="0.3">
      <c r="A66" s="95"/>
      <c r="B66" s="96" t="s">
        <v>83</v>
      </c>
      <c r="C66" s="44"/>
      <c r="D66" s="106"/>
      <c r="E66" s="97">
        <v>0</v>
      </c>
      <c r="F66" s="121"/>
      <c r="G66" s="32" t="s">
        <v>80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SUM(C52:C64)</f>
        <v>0</v>
      </c>
      <c r="D67" s="9">
        <f>SUM(D52:D64)</f>
        <v>0</v>
      </c>
      <c r="E67" s="9">
        <f>SUM(E52:E66)</f>
        <v>1861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50</v>
      </c>
    </row>
    <row r="70" spans="1:7" s="15" customFormat="1" ht="46.5" customHeight="1" thickBot="1" x14ac:dyDescent="0.3">
      <c r="A70" s="57" t="s">
        <v>84</v>
      </c>
      <c r="B70" s="57"/>
      <c r="C70" s="57"/>
      <c r="D70" s="57"/>
      <c r="E70" s="88" t="s">
        <v>94</v>
      </c>
      <c r="F70" s="68" t="s">
        <v>95</v>
      </c>
      <c r="G70" s="57"/>
    </row>
    <row r="71" spans="1:7" ht="18" customHeight="1" x14ac:dyDescent="0.2">
      <c r="A71" s="21" t="s">
        <v>17</v>
      </c>
      <c r="B71" s="21" t="s">
        <v>85</v>
      </c>
      <c r="C71" s="35">
        <f>SUM(C67)</f>
        <v>0</v>
      </c>
      <c r="D71" s="35">
        <f>SUM(D67)</f>
        <v>0</v>
      </c>
      <c r="E71" s="82">
        <f>SUM(E67)</f>
        <v>1861</v>
      </c>
      <c r="F71" s="85">
        <f>SUM(F67)</f>
        <v>0</v>
      </c>
      <c r="G71" s="21"/>
    </row>
    <row r="72" spans="1:7" ht="18" customHeight="1" x14ac:dyDescent="0.2">
      <c r="A72" s="27" t="s">
        <v>17</v>
      </c>
      <c r="B72" s="27" t="s">
        <v>86</v>
      </c>
      <c r="C72" s="123">
        <f>'rozpočet DČ 2020'!C71</f>
        <v>0</v>
      </c>
      <c r="D72" s="123">
        <f>'rozpočet DČ 2020'!D71</f>
        <v>225</v>
      </c>
      <c r="E72" s="125">
        <f>'rozpočet DČ 2020'!E71</f>
        <v>225</v>
      </c>
      <c r="F72" s="126">
        <f>'rozpočet DČ 2020'!F71</f>
        <v>0</v>
      </c>
      <c r="G72" s="27"/>
    </row>
    <row r="73" spans="1:7" ht="18" customHeight="1" x14ac:dyDescent="0.2">
      <c r="A73" s="19" t="s">
        <v>19</v>
      </c>
      <c r="B73" s="19" t="s">
        <v>87</v>
      </c>
      <c r="C73" s="124">
        <f>SUM(C48)</f>
        <v>0</v>
      </c>
      <c r="D73" s="124">
        <f>SUM(D48)</f>
        <v>0</v>
      </c>
      <c r="E73" s="125">
        <f>SUM(E48)</f>
        <v>2208</v>
      </c>
      <c r="F73" s="126">
        <f>SUM(F48)</f>
        <v>0</v>
      </c>
      <c r="G73" s="127"/>
    </row>
    <row r="74" spans="1:7" ht="18" customHeight="1" thickBot="1" x14ac:dyDescent="0.25">
      <c r="A74" s="20" t="s">
        <v>19</v>
      </c>
      <c r="B74" s="20" t="s">
        <v>88</v>
      </c>
      <c r="C74" s="128">
        <f>'rozpočet DČ 2020'!C72</f>
        <v>0</v>
      </c>
      <c r="D74" s="128">
        <f>'rozpočet DČ 2020'!D72</f>
        <v>225</v>
      </c>
      <c r="E74" s="125">
        <f>'rozpočet DČ 2020'!E72</f>
        <v>225</v>
      </c>
      <c r="F74" s="126">
        <f>'rozpočet DČ 2020'!F72</f>
        <v>0</v>
      </c>
      <c r="G74" s="20"/>
    </row>
    <row r="75" spans="1:7" s="15" customFormat="1" ht="18" customHeight="1" thickBot="1" x14ac:dyDescent="0.3">
      <c r="A75" s="16"/>
      <c r="B75" s="38" t="s">
        <v>89</v>
      </c>
      <c r="C75" s="39">
        <f>SUM(C73-C71)</f>
        <v>0</v>
      </c>
      <c r="D75" s="39">
        <f>SUM(D73-D71)</f>
        <v>0</v>
      </c>
      <c r="E75" s="84">
        <f>SUM(E73-E71)</f>
        <v>347</v>
      </c>
      <c r="F75" s="87">
        <f>SUM(F73-F71)</f>
        <v>0</v>
      </c>
      <c r="G75" s="16"/>
    </row>
    <row r="76" spans="1:7" s="15" customFormat="1" ht="18" customHeight="1" x14ac:dyDescent="0.25">
      <c r="A76" s="1"/>
      <c r="B76" s="47"/>
      <c r="C76" s="48"/>
      <c r="D76" s="48"/>
      <c r="E76" s="129"/>
      <c r="F76" s="129"/>
      <c r="G76" s="1"/>
    </row>
    <row r="77" spans="1:7" s="15" customFormat="1" ht="18" customHeight="1" x14ac:dyDescent="0.25">
      <c r="A77" s="209" t="s">
        <v>69</v>
      </c>
      <c r="B77" s="209"/>
      <c r="C77" s="209"/>
      <c r="D77" s="209"/>
      <c r="E77" s="209"/>
      <c r="F77" s="209"/>
      <c r="G77" s="209"/>
    </row>
    <row r="78" spans="1:7" s="15" customFormat="1" ht="18" customHeight="1" x14ac:dyDescent="0.25">
      <c r="A78" s="58"/>
      <c r="B78" s="47"/>
      <c r="C78" s="48"/>
      <c r="D78" s="48"/>
      <c r="E78" s="48"/>
      <c r="F78" s="48"/>
      <c r="G78" s="1"/>
    </row>
    <row r="79" spans="1:7" s="15" customFormat="1" ht="18" customHeight="1" x14ac:dyDescent="0.25">
      <c r="A79" s="1"/>
      <c r="B79" s="47"/>
      <c r="C79" s="48"/>
      <c r="D79" s="48"/>
      <c r="E79" s="48"/>
      <c r="F79" s="48"/>
      <c r="G79" s="1"/>
    </row>
    <row r="80" spans="1:7" ht="18" customHeight="1" x14ac:dyDescent="0.25">
      <c r="A80" s="210" t="s">
        <v>123</v>
      </c>
      <c r="B80" s="210"/>
    </row>
    <row r="81" spans="1:2" ht="18" customHeight="1" x14ac:dyDescent="0.25">
      <c r="A81" s="210" t="s">
        <v>124</v>
      </c>
      <c r="B81" s="210"/>
    </row>
    <row r="82" spans="1:2" ht="18" customHeight="1" x14ac:dyDescent="0.25">
      <c r="A82" s="210" t="s">
        <v>125</v>
      </c>
      <c r="B82" s="210"/>
    </row>
    <row r="83" spans="1:2" ht="18" customHeight="1" x14ac:dyDescent="0.25"/>
    <row r="84" spans="1:2" ht="18" customHeight="1" x14ac:dyDescent="0.25"/>
    <row r="85" spans="1:2" ht="18" customHeight="1" x14ac:dyDescent="0.25"/>
    <row r="86" spans="1:2" ht="18" customHeight="1" x14ac:dyDescent="0.25"/>
  </sheetData>
  <protectedRanges>
    <protectedRange sqref="C2" name="Oblast10_1"/>
    <protectedRange sqref="C80:G82" name="Oblast9_1"/>
    <protectedRange sqref="C52:G63" name="Oblast8_1"/>
    <protectedRange sqref="C9:G18" name="Oblast4_1"/>
    <protectedRange sqref="C20:G22" name="Oblast3_1"/>
    <protectedRange sqref="C9:G18" name="Oblast2_1"/>
    <protectedRange sqref="C5:G7" name="Oblast1_1"/>
    <protectedRange sqref="C20:G22" name="Oblast6_1"/>
    <protectedRange sqref="C24:G47" name="Oblast7_1"/>
    <protectedRange sqref="C64:G66" name="Oblast8_2_1"/>
  </protectedRanges>
  <mergeCells count="9">
    <mergeCell ref="A80:B80"/>
    <mergeCell ref="A81:B81"/>
    <mergeCell ref="A82:B82"/>
    <mergeCell ref="A1:G1"/>
    <mergeCell ref="A2:B2"/>
    <mergeCell ref="C2:G2"/>
    <mergeCell ref="A5:A7"/>
    <mergeCell ref="A9:A12"/>
    <mergeCell ref="A77:G77"/>
  </mergeCells>
  <pageMargins left="0.98425196850393704" right="0.98425196850393704" top="0.98425196850393704" bottom="0.59055118110236227" header="0.51181102362204722" footer="0.51181102362204722"/>
  <pageSetup paperSize="9" scale="45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workbookViewId="0">
      <selection activeCell="A6" sqref="A6"/>
    </sheetView>
  </sheetViews>
  <sheetFormatPr defaultRowHeight="12.75" x14ac:dyDescent="0.2"/>
  <sheetData>
    <row r="1" spans="1:5" x14ac:dyDescent="0.2">
      <c r="A1" s="201" t="s">
        <v>132</v>
      </c>
    </row>
    <row r="2" spans="1:5" x14ac:dyDescent="0.2">
      <c r="A2" s="201"/>
    </row>
    <row r="3" spans="1:5" x14ac:dyDescent="0.2">
      <c r="A3" s="202">
        <v>1</v>
      </c>
      <c r="B3" s="201" t="s">
        <v>133</v>
      </c>
    </row>
    <row r="4" spans="1:5" x14ac:dyDescent="0.2">
      <c r="A4" s="203"/>
    </row>
    <row r="5" spans="1:5" x14ac:dyDescent="0.2">
      <c r="A5" s="203">
        <v>180</v>
      </c>
      <c r="B5" s="203" t="s">
        <v>134</v>
      </c>
      <c r="C5" s="203"/>
      <c r="D5" s="203"/>
      <c r="E5" s="203"/>
    </row>
    <row r="6" spans="1:5" x14ac:dyDescent="0.2">
      <c r="A6" s="203">
        <v>40</v>
      </c>
      <c r="B6" s="203" t="s">
        <v>143</v>
      </c>
      <c r="C6" s="203"/>
      <c r="D6" s="203"/>
      <c r="E6" s="203"/>
    </row>
    <row r="7" spans="1:5" x14ac:dyDescent="0.2">
      <c r="A7" s="203">
        <v>40</v>
      </c>
      <c r="B7" t="s">
        <v>135</v>
      </c>
      <c r="C7" s="203"/>
      <c r="D7" s="203"/>
      <c r="E7" s="203"/>
    </row>
    <row r="8" spans="1:5" x14ac:dyDescent="0.2">
      <c r="A8" s="203">
        <v>30</v>
      </c>
      <c r="B8" s="203" t="s">
        <v>144</v>
      </c>
      <c r="C8" s="203"/>
      <c r="D8" s="203"/>
      <c r="E8" s="203"/>
    </row>
    <row r="9" spans="1:5" x14ac:dyDescent="0.2">
      <c r="A9" s="203">
        <v>30</v>
      </c>
      <c r="B9" s="203" t="s">
        <v>151</v>
      </c>
      <c r="C9" s="203"/>
      <c r="D9" s="203"/>
      <c r="E9" s="203"/>
    </row>
    <row r="10" spans="1:5" x14ac:dyDescent="0.2">
      <c r="A10" s="204">
        <v>40</v>
      </c>
      <c r="B10" s="204" t="s">
        <v>145</v>
      </c>
      <c r="C10" s="204"/>
      <c r="D10" s="204"/>
      <c r="E10" s="203"/>
    </row>
    <row r="11" spans="1:5" x14ac:dyDescent="0.2">
      <c r="A11" s="205">
        <f>SUM(A5:A10)</f>
        <v>360</v>
      </c>
      <c r="B11" s="202" t="s">
        <v>136</v>
      </c>
      <c r="C11" s="206"/>
      <c r="D11" s="206"/>
      <c r="E11" s="203"/>
    </row>
    <row r="12" spans="1:5" x14ac:dyDescent="0.2">
      <c r="A12" s="206"/>
      <c r="B12" s="206"/>
      <c r="C12" s="206"/>
      <c r="D12" s="206"/>
      <c r="E12" s="203"/>
    </row>
    <row r="13" spans="1:5" x14ac:dyDescent="0.2">
      <c r="A13" s="203"/>
      <c r="B13" s="203"/>
      <c r="C13" s="203"/>
      <c r="D13" s="203"/>
      <c r="E13" s="203"/>
    </row>
    <row r="14" spans="1:5" x14ac:dyDescent="0.2">
      <c r="A14" s="202">
        <v>2</v>
      </c>
      <c r="B14" s="201" t="s">
        <v>137</v>
      </c>
    </row>
    <row r="16" spans="1:5" x14ac:dyDescent="0.2">
      <c r="A16" s="202" t="s">
        <v>138</v>
      </c>
    </row>
    <row r="17" spans="1:4" x14ac:dyDescent="0.2">
      <c r="A17">
        <v>100</v>
      </c>
      <c r="B17" t="s">
        <v>161</v>
      </c>
    </row>
    <row r="18" spans="1:4" x14ac:dyDescent="0.2">
      <c r="A18">
        <v>100</v>
      </c>
      <c r="B18" t="s">
        <v>146</v>
      </c>
    </row>
    <row r="19" spans="1:4" x14ac:dyDescent="0.2">
      <c r="A19">
        <v>30</v>
      </c>
      <c r="B19" t="s">
        <v>147</v>
      </c>
    </row>
    <row r="20" spans="1:4" x14ac:dyDescent="0.2">
      <c r="A20">
        <v>40</v>
      </c>
      <c r="B20" t="s">
        <v>148</v>
      </c>
    </row>
    <row r="21" spans="1:4" x14ac:dyDescent="0.2">
      <c r="A21">
        <v>30</v>
      </c>
      <c r="B21" t="s">
        <v>139</v>
      </c>
    </row>
    <row r="22" spans="1:4" x14ac:dyDescent="0.2">
      <c r="A22">
        <v>26</v>
      </c>
      <c r="B22" t="s">
        <v>160</v>
      </c>
    </row>
    <row r="23" spans="1:4" x14ac:dyDescent="0.2">
      <c r="A23">
        <v>10</v>
      </c>
      <c r="B23" t="s">
        <v>149</v>
      </c>
    </row>
    <row r="24" spans="1:4" x14ac:dyDescent="0.2">
      <c r="A24">
        <v>25</v>
      </c>
      <c r="B24" t="s">
        <v>150</v>
      </c>
    </row>
    <row r="25" spans="1:4" x14ac:dyDescent="0.2">
      <c r="A25">
        <v>3</v>
      </c>
      <c r="B25" t="s">
        <v>152</v>
      </c>
    </row>
    <row r="26" spans="1:4" x14ac:dyDescent="0.2">
      <c r="A26">
        <v>16</v>
      </c>
      <c r="B26" t="s">
        <v>153</v>
      </c>
    </row>
    <row r="27" spans="1:4" x14ac:dyDescent="0.2">
      <c r="A27">
        <v>20</v>
      </c>
      <c r="B27" t="s">
        <v>154</v>
      </c>
    </row>
    <row r="28" spans="1:4" x14ac:dyDescent="0.2">
      <c r="A28" s="207">
        <v>41</v>
      </c>
      <c r="B28" s="207" t="s">
        <v>159</v>
      </c>
      <c r="C28" s="207"/>
      <c r="D28" s="207"/>
    </row>
    <row r="29" spans="1:4" x14ac:dyDescent="0.2">
      <c r="A29" s="202">
        <f>SUM(A17:A28)</f>
        <v>441</v>
      </c>
    </row>
    <row r="31" spans="1:4" x14ac:dyDescent="0.2">
      <c r="A31" s="202" t="s">
        <v>140</v>
      </c>
    </row>
    <row r="32" spans="1:4" x14ac:dyDescent="0.2">
      <c r="A32" s="203">
        <v>30</v>
      </c>
      <c r="B32" t="s">
        <v>165</v>
      </c>
    </row>
    <row r="33" spans="1:4" x14ac:dyDescent="0.2">
      <c r="A33" s="207">
        <v>5</v>
      </c>
      <c r="B33" s="207" t="s">
        <v>164</v>
      </c>
      <c r="C33" s="207"/>
      <c r="D33" s="208"/>
    </row>
    <row r="34" spans="1:4" x14ac:dyDescent="0.2">
      <c r="A34" s="202">
        <f>SUM(A32:A33)</f>
        <v>35</v>
      </c>
    </row>
    <row r="36" spans="1:4" x14ac:dyDescent="0.2">
      <c r="A36" s="202" t="s">
        <v>141</v>
      </c>
    </row>
    <row r="37" spans="1:4" x14ac:dyDescent="0.2">
      <c r="A37">
        <v>25</v>
      </c>
      <c r="B37" t="s">
        <v>155</v>
      </c>
    </row>
    <row r="38" spans="1:4" x14ac:dyDescent="0.2">
      <c r="A38">
        <v>10</v>
      </c>
      <c r="B38" t="s">
        <v>156</v>
      </c>
    </row>
    <row r="39" spans="1:4" x14ac:dyDescent="0.2">
      <c r="A39" s="204">
        <v>3</v>
      </c>
      <c r="B39" s="204" t="s">
        <v>157</v>
      </c>
      <c r="C39" s="204"/>
    </row>
    <row r="40" spans="1:4" x14ac:dyDescent="0.2">
      <c r="A40" s="202">
        <f>SUM(A37:A39)</f>
        <v>38</v>
      </c>
    </row>
    <row r="42" spans="1:4" x14ac:dyDescent="0.2">
      <c r="A42" s="202">
        <f>A29+A34+A40</f>
        <v>514</v>
      </c>
      <c r="B42" s="202" t="s">
        <v>136</v>
      </c>
      <c r="C42" s="202"/>
    </row>
    <row r="44" spans="1:4" x14ac:dyDescent="0.2">
      <c r="A44" t="s">
        <v>123</v>
      </c>
    </row>
    <row r="45" spans="1:4" x14ac:dyDescent="0.2">
      <c r="A45" t="s">
        <v>142</v>
      </c>
    </row>
    <row r="46" spans="1:4" x14ac:dyDescent="0.2">
      <c r="A46" t="s">
        <v>158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E22" sqref="E22"/>
    </sheetView>
  </sheetViews>
  <sheetFormatPr defaultRowHeight="12.75" x14ac:dyDescent="0.2"/>
  <cols>
    <col min="1" max="1" width="30.5703125" customWidth="1"/>
    <col min="2" max="3" width="11.5703125" customWidth="1"/>
    <col min="4" max="4" width="14.42578125" customWidth="1"/>
    <col min="5" max="7" width="16.5703125" customWidth="1"/>
    <col min="8" max="8" width="15.5703125" customWidth="1"/>
    <col min="9" max="9" width="17.7109375" customWidth="1"/>
    <col min="257" max="257" width="30.5703125" customWidth="1"/>
    <col min="258" max="259" width="11.5703125" customWidth="1"/>
    <col min="260" max="260" width="14.42578125" customWidth="1"/>
    <col min="261" max="263" width="16.5703125" customWidth="1"/>
    <col min="264" max="264" width="15.5703125" customWidth="1"/>
    <col min="265" max="265" width="17.7109375" customWidth="1"/>
    <col min="513" max="513" width="30.5703125" customWidth="1"/>
    <col min="514" max="515" width="11.5703125" customWidth="1"/>
    <col min="516" max="516" width="14.42578125" customWidth="1"/>
    <col min="517" max="519" width="16.5703125" customWidth="1"/>
    <col min="520" max="520" width="15.5703125" customWidth="1"/>
    <col min="521" max="521" width="17.7109375" customWidth="1"/>
    <col min="769" max="769" width="30.5703125" customWidth="1"/>
    <col min="770" max="771" width="11.5703125" customWidth="1"/>
    <col min="772" max="772" width="14.42578125" customWidth="1"/>
    <col min="773" max="775" width="16.5703125" customWidth="1"/>
    <col min="776" max="776" width="15.5703125" customWidth="1"/>
    <col min="777" max="777" width="17.7109375" customWidth="1"/>
    <col min="1025" max="1025" width="30.5703125" customWidth="1"/>
    <col min="1026" max="1027" width="11.5703125" customWidth="1"/>
    <col min="1028" max="1028" width="14.42578125" customWidth="1"/>
    <col min="1029" max="1031" width="16.5703125" customWidth="1"/>
    <col min="1032" max="1032" width="15.5703125" customWidth="1"/>
    <col min="1033" max="1033" width="17.7109375" customWidth="1"/>
    <col min="1281" max="1281" width="30.5703125" customWidth="1"/>
    <col min="1282" max="1283" width="11.5703125" customWidth="1"/>
    <col min="1284" max="1284" width="14.42578125" customWidth="1"/>
    <col min="1285" max="1287" width="16.5703125" customWidth="1"/>
    <col min="1288" max="1288" width="15.5703125" customWidth="1"/>
    <col min="1289" max="1289" width="17.7109375" customWidth="1"/>
    <col min="1537" max="1537" width="30.5703125" customWidth="1"/>
    <col min="1538" max="1539" width="11.5703125" customWidth="1"/>
    <col min="1540" max="1540" width="14.42578125" customWidth="1"/>
    <col min="1541" max="1543" width="16.5703125" customWidth="1"/>
    <col min="1544" max="1544" width="15.5703125" customWidth="1"/>
    <col min="1545" max="1545" width="17.7109375" customWidth="1"/>
    <col min="1793" max="1793" width="30.5703125" customWidth="1"/>
    <col min="1794" max="1795" width="11.5703125" customWidth="1"/>
    <col min="1796" max="1796" width="14.42578125" customWidth="1"/>
    <col min="1797" max="1799" width="16.5703125" customWidth="1"/>
    <col min="1800" max="1800" width="15.5703125" customWidth="1"/>
    <col min="1801" max="1801" width="17.7109375" customWidth="1"/>
    <col min="2049" max="2049" width="30.5703125" customWidth="1"/>
    <col min="2050" max="2051" width="11.5703125" customWidth="1"/>
    <col min="2052" max="2052" width="14.42578125" customWidth="1"/>
    <col min="2053" max="2055" width="16.5703125" customWidth="1"/>
    <col min="2056" max="2056" width="15.5703125" customWidth="1"/>
    <col min="2057" max="2057" width="17.7109375" customWidth="1"/>
    <col min="2305" max="2305" width="30.5703125" customWidth="1"/>
    <col min="2306" max="2307" width="11.5703125" customWidth="1"/>
    <col min="2308" max="2308" width="14.42578125" customWidth="1"/>
    <col min="2309" max="2311" width="16.5703125" customWidth="1"/>
    <col min="2312" max="2312" width="15.5703125" customWidth="1"/>
    <col min="2313" max="2313" width="17.7109375" customWidth="1"/>
    <col min="2561" max="2561" width="30.5703125" customWidth="1"/>
    <col min="2562" max="2563" width="11.5703125" customWidth="1"/>
    <col min="2564" max="2564" width="14.42578125" customWidth="1"/>
    <col min="2565" max="2567" width="16.5703125" customWidth="1"/>
    <col min="2568" max="2568" width="15.5703125" customWidth="1"/>
    <col min="2569" max="2569" width="17.7109375" customWidth="1"/>
    <col min="2817" max="2817" width="30.5703125" customWidth="1"/>
    <col min="2818" max="2819" width="11.5703125" customWidth="1"/>
    <col min="2820" max="2820" width="14.42578125" customWidth="1"/>
    <col min="2821" max="2823" width="16.5703125" customWidth="1"/>
    <col min="2824" max="2824" width="15.5703125" customWidth="1"/>
    <col min="2825" max="2825" width="17.7109375" customWidth="1"/>
    <col min="3073" max="3073" width="30.5703125" customWidth="1"/>
    <col min="3074" max="3075" width="11.5703125" customWidth="1"/>
    <col min="3076" max="3076" width="14.42578125" customWidth="1"/>
    <col min="3077" max="3079" width="16.5703125" customWidth="1"/>
    <col min="3080" max="3080" width="15.5703125" customWidth="1"/>
    <col min="3081" max="3081" width="17.7109375" customWidth="1"/>
    <col min="3329" max="3329" width="30.5703125" customWidth="1"/>
    <col min="3330" max="3331" width="11.5703125" customWidth="1"/>
    <col min="3332" max="3332" width="14.42578125" customWidth="1"/>
    <col min="3333" max="3335" width="16.5703125" customWidth="1"/>
    <col min="3336" max="3336" width="15.5703125" customWidth="1"/>
    <col min="3337" max="3337" width="17.7109375" customWidth="1"/>
    <col min="3585" max="3585" width="30.5703125" customWidth="1"/>
    <col min="3586" max="3587" width="11.5703125" customWidth="1"/>
    <col min="3588" max="3588" width="14.42578125" customWidth="1"/>
    <col min="3589" max="3591" width="16.5703125" customWidth="1"/>
    <col min="3592" max="3592" width="15.5703125" customWidth="1"/>
    <col min="3593" max="3593" width="17.7109375" customWidth="1"/>
    <col min="3841" max="3841" width="30.5703125" customWidth="1"/>
    <col min="3842" max="3843" width="11.5703125" customWidth="1"/>
    <col min="3844" max="3844" width="14.42578125" customWidth="1"/>
    <col min="3845" max="3847" width="16.5703125" customWidth="1"/>
    <col min="3848" max="3848" width="15.5703125" customWidth="1"/>
    <col min="3849" max="3849" width="17.7109375" customWidth="1"/>
    <col min="4097" max="4097" width="30.5703125" customWidth="1"/>
    <col min="4098" max="4099" width="11.5703125" customWidth="1"/>
    <col min="4100" max="4100" width="14.42578125" customWidth="1"/>
    <col min="4101" max="4103" width="16.5703125" customWidth="1"/>
    <col min="4104" max="4104" width="15.5703125" customWidth="1"/>
    <col min="4105" max="4105" width="17.7109375" customWidth="1"/>
    <col min="4353" max="4353" width="30.5703125" customWidth="1"/>
    <col min="4354" max="4355" width="11.5703125" customWidth="1"/>
    <col min="4356" max="4356" width="14.42578125" customWidth="1"/>
    <col min="4357" max="4359" width="16.5703125" customWidth="1"/>
    <col min="4360" max="4360" width="15.5703125" customWidth="1"/>
    <col min="4361" max="4361" width="17.7109375" customWidth="1"/>
    <col min="4609" max="4609" width="30.5703125" customWidth="1"/>
    <col min="4610" max="4611" width="11.5703125" customWidth="1"/>
    <col min="4612" max="4612" width="14.42578125" customWidth="1"/>
    <col min="4613" max="4615" width="16.5703125" customWidth="1"/>
    <col min="4616" max="4616" width="15.5703125" customWidth="1"/>
    <col min="4617" max="4617" width="17.7109375" customWidth="1"/>
    <col min="4865" max="4865" width="30.5703125" customWidth="1"/>
    <col min="4866" max="4867" width="11.5703125" customWidth="1"/>
    <col min="4868" max="4868" width="14.42578125" customWidth="1"/>
    <col min="4869" max="4871" width="16.5703125" customWidth="1"/>
    <col min="4872" max="4872" width="15.5703125" customWidth="1"/>
    <col min="4873" max="4873" width="17.7109375" customWidth="1"/>
    <col min="5121" max="5121" width="30.5703125" customWidth="1"/>
    <col min="5122" max="5123" width="11.5703125" customWidth="1"/>
    <col min="5124" max="5124" width="14.42578125" customWidth="1"/>
    <col min="5125" max="5127" width="16.5703125" customWidth="1"/>
    <col min="5128" max="5128" width="15.5703125" customWidth="1"/>
    <col min="5129" max="5129" width="17.7109375" customWidth="1"/>
    <col min="5377" max="5377" width="30.5703125" customWidth="1"/>
    <col min="5378" max="5379" width="11.5703125" customWidth="1"/>
    <col min="5380" max="5380" width="14.42578125" customWidth="1"/>
    <col min="5381" max="5383" width="16.5703125" customWidth="1"/>
    <col min="5384" max="5384" width="15.5703125" customWidth="1"/>
    <col min="5385" max="5385" width="17.7109375" customWidth="1"/>
    <col min="5633" max="5633" width="30.5703125" customWidth="1"/>
    <col min="5634" max="5635" width="11.5703125" customWidth="1"/>
    <col min="5636" max="5636" width="14.42578125" customWidth="1"/>
    <col min="5637" max="5639" width="16.5703125" customWidth="1"/>
    <col min="5640" max="5640" width="15.5703125" customWidth="1"/>
    <col min="5641" max="5641" width="17.7109375" customWidth="1"/>
    <col min="5889" max="5889" width="30.5703125" customWidth="1"/>
    <col min="5890" max="5891" width="11.5703125" customWidth="1"/>
    <col min="5892" max="5892" width="14.42578125" customWidth="1"/>
    <col min="5893" max="5895" width="16.5703125" customWidth="1"/>
    <col min="5896" max="5896" width="15.5703125" customWidth="1"/>
    <col min="5897" max="5897" width="17.7109375" customWidth="1"/>
    <col min="6145" max="6145" width="30.5703125" customWidth="1"/>
    <col min="6146" max="6147" width="11.5703125" customWidth="1"/>
    <col min="6148" max="6148" width="14.42578125" customWidth="1"/>
    <col min="6149" max="6151" width="16.5703125" customWidth="1"/>
    <col min="6152" max="6152" width="15.5703125" customWidth="1"/>
    <col min="6153" max="6153" width="17.7109375" customWidth="1"/>
    <col min="6401" max="6401" width="30.5703125" customWidth="1"/>
    <col min="6402" max="6403" width="11.5703125" customWidth="1"/>
    <col min="6404" max="6404" width="14.42578125" customWidth="1"/>
    <col min="6405" max="6407" width="16.5703125" customWidth="1"/>
    <col min="6408" max="6408" width="15.5703125" customWidth="1"/>
    <col min="6409" max="6409" width="17.7109375" customWidth="1"/>
    <col min="6657" max="6657" width="30.5703125" customWidth="1"/>
    <col min="6658" max="6659" width="11.5703125" customWidth="1"/>
    <col min="6660" max="6660" width="14.42578125" customWidth="1"/>
    <col min="6661" max="6663" width="16.5703125" customWidth="1"/>
    <col min="6664" max="6664" width="15.5703125" customWidth="1"/>
    <col min="6665" max="6665" width="17.7109375" customWidth="1"/>
    <col min="6913" max="6913" width="30.5703125" customWidth="1"/>
    <col min="6914" max="6915" width="11.5703125" customWidth="1"/>
    <col min="6916" max="6916" width="14.42578125" customWidth="1"/>
    <col min="6917" max="6919" width="16.5703125" customWidth="1"/>
    <col min="6920" max="6920" width="15.5703125" customWidth="1"/>
    <col min="6921" max="6921" width="17.7109375" customWidth="1"/>
    <col min="7169" max="7169" width="30.5703125" customWidth="1"/>
    <col min="7170" max="7171" width="11.5703125" customWidth="1"/>
    <col min="7172" max="7172" width="14.42578125" customWidth="1"/>
    <col min="7173" max="7175" width="16.5703125" customWidth="1"/>
    <col min="7176" max="7176" width="15.5703125" customWidth="1"/>
    <col min="7177" max="7177" width="17.7109375" customWidth="1"/>
    <col min="7425" max="7425" width="30.5703125" customWidth="1"/>
    <col min="7426" max="7427" width="11.5703125" customWidth="1"/>
    <col min="7428" max="7428" width="14.42578125" customWidth="1"/>
    <col min="7429" max="7431" width="16.5703125" customWidth="1"/>
    <col min="7432" max="7432" width="15.5703125" customWidth="1"/>
    <col min="7433" max="7433" width="17.7109375" customWidth="1"/>
    <col min="7681" max="7681" width="30.5703125" customWidth="1"/>
    <col min="7682" max="7683" width="11.5703125" customWidth="1"/>
    <col min="7684" max="7684" width="14.42578125" customWidth="1"/>
    <col min="7685" max="7687" width="16.5703125" customWidth="1"/>
    <col min="7688" max="7688" width="15.5703125" customWidth="1"/>
    <col min="7689" max="7689" width="17.7109375" customWidth="1"/>
    <col min="7937" max="7937" width="30.5703125" customWidth="1"/>
    <col min="7938" max="7939" width="11.5703125" customWidth="1"/>
    <col min="7940" max="7940" width="14.42578125" customWidth="1"/>
    <col min="7941" max="7943" width="16.5703125" customWidth="1"/>
    <col min="7944" max="7944" width="15.5703125" customWidth="1"/>
    <col min="7945" max="7945" width="17.7109375" customWidth="1"/>
    <col min="8193" max="8193" width="30.5703125" customWidth="1"/>
    <col min="8194" max="8195" width="11.5703125" customWidth="1"/>
    <col min="8196" max="8196" width="14.42578125" customWidth="1"/>
    <col min="8197" max="8199" width="16.5703125" customWidth="1"/>
    <col min="8200" max="8200" width="15.5703125" customWidth="1"/>
    <col min="8201" max="8201" width="17.7109375" customWidth="1"/>
    <col min="8449" max="8449" width="30.5703125" customWidth="1"/>
    <col min="8450" max="8451" width="11.5703125" customWidth="1"/>
    <col min="8452" max="8452" width="14.42578125" customWidth="1"/>
    <col min="8453" max="8455" width="16.5703125" customWidth="1"/>
    <col min="8456" max="8456" width="15.5703125" customWidth="1"/>
    <col min="8457" max="8457" width="17.7109375" customWidth="1"/>
    <col min="8705" max="8705" width="30.5703125" customWidth="1"/>
    <col min="8706" max="8707" width="11.5703125" customWidth="1"/>
    <col min="8708" max="8708" width="14.42578125" customWidth="1"/>
    <col min="8709" max="8711" width="16.5703125" customWidth="1"/>
    <col min="8712" max="8712" width="15.5703125" customWidth="1"/>
    <col min="8713" max="8713" width="17.7109375" customWidth="1"/>
    <col min="8961" max="8961" width="30.5703125" customWidth="1"/>
    <col min="8962" max="8963" width="11.5703125" customWidth="1"/>
    <col min="8964" max="8964" width="14.42578125" customWidth="1"/>
    <col min="8965" max="8967" width="16.5703125" customWidth="1"/>
    <col min="8968" max="8968" width="15.5703125" customWidth="1"/>
    <col min="8969" max="8969" width="17.7109375" customWidth="1"/>
    <col min="9217" max="9217" width="30.5703125" customWidth="1"/>
    <col min="9218" max="9219" width="11.5703125" customWidth="1"/>
    <col min="9220" max="9220" width="14.42578125" customWidth="1"/>
    <col min="9221" max="9223" width="16.5703125" customWidth="1"/>
    <col min="9224" max="9224" width="15.5703125" customWidth="1"/>
    <col min="9225" max="9225" width="17.7109375" customWidth="1"/>
    <col min="9473" max="9473" width="30.5703125" customWidth="1"/>
    <col min="9474" max="9475" width="11.5703125" customWidth="1"/>
    <col min="9476" max="9476" width="14.42578125" customWidth="1"/>
    <col min="9477" max="9479" width="16.5703125" customWidth="1"/>
    <col min="9480" max="9480" width="15.5703125" customWidth="1"/>
    <col min="9481" max="9481" width="17.7109375" customWidth="1"/>
    <col min="9729" max="9729" width="30.5703125" customWidth="1"/>
    <col min="9730" max="9731" width="11.5703125" customWidth="1"/>
    <col min="9732" max="9732" width="14.42578125" customWidth="1"/>
    <col min="9733" max="9735" width="16.5703125" customWidth="1"/>
    <col min="9736" max="9736" width="15.5703125" customWidth="1"/>
    <col min="9737" max="9737" width="17.7109375" customWidth="1"/>
    <col min="9985" max="9985" width="30.5703125" customWidth="1"/>
    <col min="9986" max="9987" width="11.5703125" customWidth="1"/>
    <col min="9988" max="9988" width="14.42578125" customWidth="1"/>
    <col min="9989" max="9991" width="16.5703125" customWidth="1"/>
    <col min="9992" max="9992" width="15.5703125" customWidth="1"/>
    <col min="9993" max="9993" width="17.7109375" customWidth="1"/>
    <col min="10241" max="10241" width="30.5703125" customWidth="1"/>
    <col min="10242" max="10243" width="11.5703125" customWidth="1"/>
    <col min="10244" max="10244" width="14.42578125" customWidth="1"/>
    <col min="10245" max="10247" width="16.5703125" customWidth="1"/>
    <col min="10248" max="10248" width="15.5703125" customWidth="1"/>
    <col min="10249" max="10249" width="17.7109375" customWidth="1"/>
    <col min="10497" max="10497" width="30.5703125" customWidth="1"/>
    <col min="10498" max="10499" width="11.5703125" customWidth="1"/>
    <col min="10500" max="10500" width="14.42578125" customWidth="1"/>
    <col min="10501" max="10503" width="16.5703125" customWidth="1"/>
    <col min="10504" max="10504" width="15.5703125" customWidth="1"/>
    <col min="10505" max="10505" width="17.7109375" customWidth="1"/>
    <col min="10753" max="10753" width="30.5703125" customWidth="1"/>
    <col min="10754" max="10755" width="11.5703125" customWidth="1"/>
    <col min="10756" max="10756" width="14.42578125" customWidth="1"/>
    <col min="10757" max="10759" width="16.5703125" customWidth="1"/>
    <col min="10760" max="10760" width="15.5703125" customWidth="1"/>
    <col min="10761" max="10761" width="17.7109375" customWidth="1"/>
    <col min="11009" max="11009" width="30.5703125" customWidth="1"/>
    <col min="11010" max="11011" width="11.5703125" customWidth="1"/>
    <col min="11012" max="11012" width="14.42578125" customWidth="1"/>
    <col min="11013" max="11015" width="16.5703125" customWidth="1"/>
    <col min="11016" max="11016" width="15.5703125" customWidth="1"/>
    <col min="11017" max="11017" width="17.7109375" customWidth="1"/>
    <col min="11265" max="11265" width="30.5703125" customWidth="1"/>
    <col min="11266" max="11267" width="11.5703125" customWidth="1"/>
    <col min="11268" max="11268" width="14.42578125" customWidth="1"/>
    <col min="11269" max="11271" width="16.5703125" customWidth="1"/>
    <col min="11272" max="11272" width="15.5703125" customWidth="1"/>
    <col min="11273" max="11273" width="17.7109375" customWidth="1"/>
    <col min="11521" max="11521" width="30.5703125" customWidth="1"/>
    <col min="11522" max="11523" width="11.5703125" customWidth="1"/>
    <col min="11524" max="11524" width="14.42578125" customWidth="1"/>
    <col min="11525" max="11527" width="16.5703125" customWidth="1"/>
    <col min="11528" max="11528" width="15.5703125" customWidth="1"/>
    <col min="11529" max="11529" width="17.7109375" customWidth="1"/>
    <col min="11777" max="11777" width="30.5703125" customWidth="1"/>
    <col min="11778" max="11779" width="11.5703125" customWidth="1"/>
    <col min="11780" max="11780" width="14.42578125" customWidth="1"/>
    <col min="11781" max="11783" width="16.5703125" customWidth="1"/>
    <col min="11784" max="11784" width="15.5703125" customWidth="1"/>
    <col min="11785" max="11785" width="17.7109375" customWidth="1"/>
    <col min="12033" max="12033" width="30.5703125" customWidth="1"/>
    <col min="12034" max="12035" width="11.5703125" customWidth="1"/>
    <col min="12036" max="12036" width="14.42578125" customWidth="1"/>
    <col min="12037" max="12039" width="16.5703125" customWidth="1"/>
    <col min="12040" max="12040" width="15.5703125" customWidth="1"/>
    <col min="12041" max="12041" width="17.7109375" customWidth="1"/>
    <col min="12289" max="12289" width="30.5703125" customWidth="1"/>
    <col min="12290" max="12291" width="11.5703125" customWidth="1"/>
    <col min="12292" max="12292" width="14.42578125" customWidth="1"/>
    <col min="12293" max="12295" width="16.5703125" customWidth="1"/>
    <col min="12296" max="12296" width="15.5703125" customWidth="1"/>
    <col min="12297" max="12297" width="17.7109375" customWidth="1"/>
    <col min="12545" max="12545" width="30.5703125" customWidth="1"/>
    <col min="12546" max="12547" width="11.5703125" customWidth="1"/>
    <col min="12548" max="12548" width="14.42578125" customWidth="1"/>
    <col min="12549" max="12551" width="16.5703125" customWidth="1"/>
    <col min="12552" max="12552" width="15.5703125" customWidth="1"/>
    <col min="12553" max="12553" width="17.7109375" customWidth="1"/>
    <col min="12801" max="12801" width="30.5703125" customWidth="1"/>
    <col min="12802" max="12803" width="11.5703125" customWidth="1"/>
    <col min="12804" max="12804" width="14.42578125" customWidth="1"/>
    <col min="12805" max="12807" width="16.5703125" customWidth="1"/>
    <col min="12808" max="12808" width="15.5703125" customWidth="1"/>
    <col min="12809" max="12809" width="17.7109375" customWidth="1"/>
    <col min="13057" max="13057" width="30.5703125" customWidth="1"/>
    <col min="13058" max="13059" width="11.5703125" customWidth="1"/>
    <col min="13060" max="13060" width="14.42578125" customWidth="1"/>
    <col min="13061" max="13063" width="16.5703125" customWidth="1"/>
    <col min="13064" max="13064" width="15.5703125" customWidth="1"/>
    <col min="13065" max="13065" width="17.7109375" customWidth="1"/>
    <col min="13313" max="13313" width="30.5703125" customWidth="1"/>
    <col min="13314" max="13315" width="11.5703125" customWidth="1"/>
    <col min="13316" max="13316" width="14.42578125" customWidth="1"/>
    <col min="13317" max="13319" width="16.5703125" customWidth="1"/>
    <col min="13320" max="13320" width="15.5703125" customWidth="1"/>
    <col min="13321" max="13321" width="17.7109375" customWidth="1"/>
    <col min="13569" max="13569" width="30.5703125" customWidth="1"/>
    <col min="13570" max="13571" width="11.5703125" customWidth="1"/>
    <col min="13572" max="13572" width="14.42578125" customWidth="1"/>
    <col min="13573" max="13575" width="16.5703125" customWidth="1"/>
    <col min="13576" max="13576" width="15.5703125" customWidth="1"/>
    <col min="13577" max="13577" width="17.7109375" customWidth="1"/>
    <col min="13825" max="13825" width="30.5703125" customWidth="1"/>
    <col min="13826" max="13827" width="11.5703125" customWidth="1"/>
    <col min="13828" max="13828" width="14.42578125" customWidth="1"/>
    <col min="13829" max="13831" width="16.5703125" customWidth="1"/>
    <col min="13832" max="13832" width="15.5703125" customWidth="1"/>
    <col min="13833" max="13833" width="17.7109375" customWidth="1"/>
    <col min="14081" max="14081" width="30.5703125" customWidth="1"/>
    <col min="14082" max="14083" width="11.5703125" customWidth="1"/>
    <col min="14084" max="14084" width="14.42578125" customWidth="1"/>
    <col min="14085" max="14087" width="16.5703125" customWidth="1"/>
    <col min="14088" max="14088" width="15.5703125" customWidth="1"/>
    <col min="14089" max="14089" width="17.7109375" customWidth="1"/>
    <col min="14337" max="14337" width="30.5703125" customWidth="1"/>
    <col min="14338" max="14339" width="11.5703125" customWidth="1"/>
    <col min="14340" max="14340" width="14.42578125" customWidth="1"/>
    <col min="14341" max="14343" width="16.5703125" customWidth="1"/>
    <col min="14344" max="14344" width="15.5703125" customWidth="1"/>
    <col min="14345" max="14345" width="17.7109375" customWidth="1"/>
    <col min="14593" max="14593" width="30.5703125" customWidth="1"/>
    <col min="14594" max="14595" width="11.5703125" customWidth="1"/>
    <col min="14596" max="14596" width="14.42578125" customWidth="1"/>
    <col min="14597" max="14599" width="16.5703125" customWidth="1"/>
    <col min="14600" max="14600" width="15.5703125" customWidth="1"/>
    <col min="14601" max="14601" width="17.7109375" customWidth="1"/>
    <col min="14849" max="14849" width="30.5703125" customWidth="1"/>
    <col min="14850" max="14851" width="11.5703125" customWidth="1"/>
    <col min="14852" max="14852" width="14.42578125" customWidth="1"/>
    <col min="14853" max="14855" width="16.5703125" customWidth="1"/>
    <col min="14856" max="14856" width="15.5703125" customWidth="1"/>
    <col min="14857" max="14857" width="17.7109375" customWidth="1"/>
    <col min="15105" max="15105" width="30.5703125" customWidth="1"/>
    <col min="15106" max="15107" width="11.5703125" customWidth="1"/>
    <col min="15108" max="15108" width="14.42578125" customWidth="1"/>
    <col min="15109" max="15111" width="16.5703125" customWidth="1"/>
    <col min="15112" max="15112" width="15.5703125" customWidth="1"/>
    <col min="15113" max="15113" width="17.7109375" customWidth="1"/>
    <col min="15361" max="15361" width="30.5703125" customWidth="1"/>
    <col min="15362" max="15363" width="11.5703125" customWidth="1"/>
    <col min="15364" max="15364" width="14.42578125" customWidth="1"/>
    <col min="15365" max="15367" width="16.5703125" customWidth="1"/>
    <col min="15368" max="15368" width="15.5703125" customWidth="1"/>
    <col min="15369" max="15369" width="17.7109375" customWidth="1"/>
    <col min="15617" max="15617" width="30.5703125" customWidth="1"/>
    <col min="15618" max="15619" width="11.5703125" customWidth="1"/>
    <col min="15620" max="15620" width="14.42578125" customWidth="1"/>
    <col min="15621" max="15623" width="16.5703125" customWidth="1"/>
    <col min="15624" max="15624" width="15.5703125" customWidth="1"/>
    <col min="15625" max="15625" width="17.7109375" customWidth="1"/>
    <col min="15873" max="15873" width="30.5703125" customWidth="1"/>
    <col min="15874" max="15875" width="11.5703125" customWidth="1"/>
    <col min="15876" max="15876" width="14.42578125" customWidth="1"/>
    <col min="15877" max="15879" width="16.5703125" customWidth="1"/>
    <col min="15880" max="15880" width="15.5703125" customWidth="1"/>
    <col min="15881" max="15881" width="17.7109375" customWidth="1"/>
    <col min="16129" max="16129" width="30.5703125" customWidth="1"/>
    <col min="16130" max="16131" width="11.5703125" customWidth="1"/>
    <col min="16132" max="16132" width="14.42578125" customWidth="1"/>
    <col min="16133" max="16135" width="16.5703125" customWidth="1"/>
    <col min="16136" max="16136" width="15.5703125" customWidth="1"/>
    <col min="16137" max="16137" width="17.7109375" customWidth="1"/>
  </cols>
  <sheetData>
    <row r="1" spans="1:9" ht="15" x14ac:dyDescent="0.25">
      <c r="A1" s="136" t="s">
        <v>99</v>
      </c>
      <c r="B1" t="s">
        <v>98</v>
      </c>
    </row>
    <row r="3" spans="1:9" ht="18.75" x14ac:dyDescent="0.3">
      <c r="A3" s="137" t="s">
        <v>100</v>
      </c>
      <c r="B3" s="137"/>
      <c r="C3" s="137"/>
    </row>
    <row r="4" spans="1:9" ht="19.5" thickBot="1" x14ac:dyDescent="0.35">
      <c r="A4" s="137"/>
      <c r="B4" s="137"/>
      <c r="C4" s="137"/>
      <c r="I4" s="138" t="s">
        <v>101</v>
      </c>
    </row>
    <row r="5" spans="1:9" x14ac:dyDescent="0.2">
      <c r="A5" s="139"/>
      <c r="B5" s="140"/>
      <c r="C5" s="141"/>
      <c r="D5" s="223" t="s">
        <v>102</v>
      </c>
      <c r="E5" s="223"/>
      <c r="F5" s="223"/>
      <c r="G5" s="224" t="s">
        <v>103</v>
      </c>
      <c r="H5" s="225"/>
      <c r="I5" s="142" t="s">
        <v>104</v>
      </c>
    </row>
    <row r="6" spans="1:9" ht="13.5" thickBot="1" x14ac:dyDescent="0.25">
      <c r="A6" s="143" t="s">
        <v>105</v>
      </c>
      <c r="B6" s="144" t="s">
        <v>106</v>
      </c>
      <c r="C6" s="145" t="s">
        <v>107</v>
      </c>
      <c r="D6" s="146" t="s">
        <v>108</v>
      </c>
      <c r="E6" s="147" t="s">
        <v>109</v>
      </c>
      <c r="F6" s="148" t="s">
        <v>110</v>
      </c>
      <c r="G6" s="146" t="s">
        <v>111</v>
      </c>
      <c r="H6" s="149" t="s">
        <v>112</v>
      </c>
      <c r="I6" s="150" t="s">
        <v>113</v>
      </c>
    </row>
    <row r="7" spans="1:9" x14ac:dyDescent="0.2">
      <c r="A7" s="151"/>
      <c r="B7" s="152"/>
      <c r="C7" s="153"/>
      <c r="D7" s="154"/>
      <c r="E7" s="155"/>
      <c r="F7" s="156"/>
      <c r="G7" s="157"/>
      <c r="H7" s="158"/>
      <c r="I7" s="158">
        <f t="shared" ref="I7:I13" si="0">D7+E7+F7+G7+H7</f>
        <v>0</v>
      </c>
    </row>
    <row r="8" spans="1:9" x14ac:dyDescent="0.2">
      <c r="A8" s="151"/>
      <c r="B8" s="152"/>
      <c r="C8" s="153"/>
      <c r="D8" s="154"/>
      <c r="E8" s="155"/>
      <c r="F8" s="156"/>
      <c r="G8" s="157"/>
      <c r="H8" s="158"/>
      <c r="I8" s="158">
        <f t="shared" si="0"/>
        <v>0</v>
      </c>
    </row>
    <row r="9" spans="1:9" x14ac:dyDescent="0.2">
      <c r="A9" s="151"/>
      <c r="B9" s="152"/>
      <c r="C9" s="153"/>
      <c r="D9" s="154"/>
      <c r="E9" s="155"/>
      <c r="F9" s="156"/>
      <c r="G9" s="157"/>
      <c r="H9" s="158"/>
      <c r="I9" s="158">
        <f t="shared" si="0"/>
        <v>0</v>
      </c>
    </row>
    <row r="10" spans="1:9" x14ac:dyDescent="0.2">
      <c r="A10" s="151"/>
      <c r="B10" s="152"/>
      <c r="C10" s="153"/>
      <c r="D10" s="154"/>
      <c r="E10" s="155"/>
      <c r="F10" s="156"/>
      <c r="G10" s="157"/>
      <c r="H10" s="158"/>
      <c r="I10" s="158">
        <f t="shared" si="0"/>
        <v>0</v>
      </c>
    </row>
    <row r="11" spans="1:9" x14ac:dyDescent="0.2">
      <c r="A11" s="151"/>
      <c r="B11" s="152"/>
      <c r="C11" s="153"/>
      <c r="D11" s="154"/>
      <c r="E11" s="155"/>
      <c r="F11" s="156"/>
      <c r="G11" s="157"/>
      <c r="H11" s="158"/>
      <c r="I11" s="158">
        <f t="shared" si="0"/>
        <v>0</v>
      </c>
    </row>
    <row r="12" spans="1:9" x14ac:dyDescent="0.2">
      <c r="A12" s="151"/>
      <c r="B12" s="152"/>
      <c r="C12" s="153"/>
      <c r="D12" s="154"/>
      <c r="E12" s="155"/>
      <c r="F12" s="156"/>
      <c r="G12" s="157"/>
      <c r="H12" s="158"/>
      <c r="I12" s="158">
        <f t="shared" si="0"/>
        <v>0</v>
      </c>
    </row>
    <row r="13" spans="1:9" ht="13.5" thickBot="1" x14ac:dyDescent="0.25">
      <c r="A13" s="159"/>
      <c r="B13" s="160"/>
      <c r="C13" s="161"/>
      <c r="D13" s="162"/>
      <c r="E13" s="163"/>
      <c r="F13" s="164"/>
      <c r="G13" s="165"/>
      <c r="H13" s="166"/>
      <c r="I13" s="166">
        <f t="shared" si="0"/>
        <v>0</v>
      </c>
    </row>
    <row r="14" spans="1:9" ht="13.5" thickBot="1" x14ac:dyDescent="0.25">
      <c r="A14" s="143" t="s">
        <v>114</v>
      </c>
      <c r="B14" s="167"/>
      <c r="C14" s="168"/>
      <c r="D14" s="169">
        <f t="shared" ref="D14:I14" si="1">SUM(D7:D13)</f>
        <v>0</v>
      </c>
      <c r="E14" s="170">
        <f t="shared" si="1"/>
        <v>0</v>
      </c>
      <c r="F14" s="171">
        <f t="shared" si="1"/>
        <v>0</v>
      </c>
      <c r="G14" s="172">
        <f t="shared" si="1"/>
        <v>0</v>
      </c>
      <c r="H14" s="173">
        <f t="shared" si="1"/>
        <v>0</v>
      </c>
      <c r="I14" s="173">
        <f t="shared" si="1"/>
        <v>0</v>
      </c>
    </row>
    <row r="16" spans="1:9" ht="18.75" x14ac:dyDescent="0.3">
      <c r="A16" s="137" t="s">
        <v>115</v>
      </c>
    </row>
    <row r="17" spans="1:5" ht="18.75" x14ac:dyDescent="0.3">
      <c r="A17" s="137"/>
    </row>
    <row r="18" spans="1:5" ht="19.5" thickBot="1" x14ac:dyDescent="0.35">
      <c r="A18" s="137"/>
      <c r="E18" s="138" t="s">
        <v>101</v>
      </c>
    </row>
    <row r="19" spans="1:5" ht="13.5" thickBot="1" x14ac:dyDescent="0.25">
      <c r="A19" s="174" t="s">
        <v>105</v>
      </c>
      <c r="B19" s="175" t="s">
        <v>116</v>
      </c>
      <c r="C19" s="176" t="s">
        <v>117</v>
      </c>
      <c r="D19" s="177" t="s">
        <v>118</v>
      </c>
      <c r="E19" s="178" t="s">
        <v>119</v>
      </c>
    </row>
    <row r="20" spans="1:5" ht="15" x14ac:dyDescent="0.25">
      <c r="A20" s="179" t="s">
        <v>129</v>
      </c>
      <c r="B20" s="180"/>
      <c r="C20" s="181"/>
      <c r="D20" s="182"/>
      <c r="E20" s="183">
        <v>3000</v>
      </c>
    </row>
    <row r="21" spans="1:5" ht="15" x14ac:dyDescent="0.25">
      <c r="A21" s="184" t="s">
        <v>130</v>
      </c>
      <c r="B21" s="185"/>
      <c r="C21" s="186"/>
      <c r="D21" s="187"/>
      <c r="E21" s="188">
        <v>5000</v>
      </c>
    </row>
    <row r="22" spans="1:5" ht="15" x14ac:dyDescent="0.25">
      <c r="A22" s="184"/>
      <c r="B22" s="185"/>
      <c r="C22" s="186"/>
      <c r="D22" s="187"/>
      <c r="E22" s="188"/>
    </row>
    <row r="23" spans="1:5" ht="15" x14ac:dyDescent="0.25">
      <c r="A23" s="184"/>
      <c r="B23" s="185"/>
      <c r="C23" s="186"/>
      <c r="D23" s="187"/>
      <c r="E23" s="188"/>
    </row>
    <row r="24" spans="1:5" ht="15" x14ac:dyDescent="0.25">
      <c r="A24" s="184"/>
      <c r="B24" s="185"/>
      <c r="C24" s="186"/>
      <c r="D24" s="187"/>
      <c r="E24" s="188"/>
    </row>
    <row r="25" spans="1:5" ht="15" x14ac:dyDescent="0.25">
      <c r="A25" s="184"/>
      <c r="B25" s="185"/>
      <c r="C25" s="186"/>
      <c r="D25" s="187"/>
      <c r="E25" s="188"/>
    </row>
    <row r="26" spans="1:5" ht="15.75" thickBot="1" x14ac:dyDescent="0.3">
      <c r="A26" s="189"/>
      <c r="B26" s="190"/>
      <c r="C26" s="191"/>
      <c r="D26" s="192"/>
      <c r="E26" s="193"/>
    </row>
    <row r="27" spans="1:5" ht="15.75" thickBot="1" x14ac:dyDescent="0.3">
      <c r="A27" s="194" t="s">
        <v>120</v>
      </c>
      <c r="B27" s="195"/>
      <c r="C27" s="196"/>
      <c r="D27" s="197"/>
      <c r="E27" s="198">
        <f>SUM(E20:E26)</f>
        <v>8000</v>
      </c>
    </row>
    <row r="28" spans="1:5" ht="18.75" x14ac:dyDescent="0.3">
      <c r="A28" s="137"/>
    </row>
    <row r="31" spans="1:5" x14ac:dyDescent="0.2">
      <c r="A31" t="s">
        <v>124</v>
      </c>
      <c r="B31" t="s">
        <v>121</v>
      </c>
      <c r="C31" s="199">
        <v>43719</v>
      </c>
    </row>
  </sheetData>
  <mergeCells count="2">
    <mergeCell ref="D5:F5"/>
    <mergeCell ref="G5:H5"/>
  </mergeCells>
  <pageMargins left="0.7" right="0.7" top="0.78740157499999996" bottom="0.78740157499999996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4"/>
  <sheetViews>
    <sheetView zoomScaleNormal="100" workbookViewId="0">
      <selection activeCell="G7" sqref="G7"/>
    </sheetView>
  </sheetViews>
  <sheetFormatPr defaultColWidth="9.140625" defaultRowHeight="15" x14ac:dyDescent="0.25"/>
  <cols>
    <col min="1" max="1" width="9.85546875" style="14" customWidth="1"/>
    <col min="2" max="2" width="37.28515625" style="14" customWidth="1"/>
    <col min="3" max="3" width="13.5703125" style="33" customWidth="1"/>
    <col min="4" max="4" width="14.42578125" style="33" customWidth="1"/>
    <col min="5" max="5" width="15.7109375" style="33" customWidth="1"/>
    <col min="6" max="6" width="15.7109375" style="34" customWidth="1"/>
    <col min="7" max="7" width="47" style="14" customWidth="1"/>
    <col min="8" max="8" width="57.5703125" style="14" bestFit="1" customWidth="1"/>
    <col min="9" max="16384" width="9.140625" style="14"/>
  </cols>
  <sheetData>
    <row r="1" spans="1:8" ht="30.75" customHeight="1" thickBot="1" x14ac:dyDescent="0.25">
      <c r="A1" s="211" t="s">
        <v>126</v>
      </c>
      <c r="B1" s="211"/>
      <c r="C1" s="211"/>
      <c r="D1" s="211"/>
      <c r="E1" s="211"/>
      <c r="F1" s="211"/>
      <c r="G1" s="211"/>
    </row>
    <row r="2" spans="1:8" ht="27.75" customHeight="1" thickBot="1" x14ac:dyDescent="0.3">
      <c r="A2" s="212" t="s">
        <v>22</v>
      </c>
      <c r="B2" s="213"/>
      <c r="C2" s="214" t="s">
        <v>98</v>
      </c>
      <c r="D2" s="215"/>
      <c r="E2" s="215"/>
      <c r="F2" s="215"/>
      <c r="G2" s="216"/>
    </row>
    <row r="3" spans="1:8" s="15" customFormat="1" ht="51" customHeight="1" thickBot="1" x14ac:dyDescent="0.3">
      <c r="A3" s="40" t="s">
        <v>1</v>
      </c>
      <c r="B3" s="41" t="s">
        <v>0</v>
      </c>
      <c r="C3" s="52" t="s">
        <v>92</v>
      </c>
      <c r="D3" s="52" t="s">
        <v>93</v>
      </c>
      <c r="E3" s="70" t="s">
        <v>96</v>
      </c>
      <c r="F3" s="68" t="s">
        <v>95</v>
      </c>
      <c r="G3" s="42" t="s">
        <v>91</v>
      </c>
    </row>
    <row r="4" spans="1:8" s="15" customFormat="1" ht="18" customHeight="1" thickBot="1" x14ac:dyDescent="0.3">
      <c r="A4" s="16">
        <v>501</v>
      </c>
      <c r="B4" s="23" t="s">
        <v>2</v>
      </c>
      <c r="C4" s="8">
        <f>SUM(C5:C7)</f>
        <v>0</v>
      </c>
      <c r="D4" s="9">
        <f>SUM(D5:D7)</f>
        <v>101</v>
      </c>
      <c r="E4" s="71">
        <f>SUM(E5:E7)</f>
        <v>101</v>
      </c>
      <c r="F4" s="69">
        <f>SUM(F5:F7)</f>
        <v>0</v>
      </c>
      <c r="G4" s="9"/>
    </row>
    <row r="5" spans="1:8" ht="18" customHeight="1" x14ac:dyDescent="0.25">
      <c r="A5" s="217" t="s">
        <v>35</v>
      </c>
      <c r="B5" s="17" t="s">
        <v>36</v>
      </c>
      <c r="C5" s="3"/>
      <c r="D5" s="100">
        <v>95</v>
      </c>
      <c r="E5" s="72">
        <v>95</v>
      </c>
      <c r="F5" s="117"/>
      <c r="G5" s="3"/>
    </row>
    <row r="6" spans="1:8" ht="18" customHeight="1" x14ac:dyDescent="0.25">
      <c r="A6" s="218"/>
      <c r="B6" s="19" t="s">
        <v>37</v>
      </c>
      <c r="C6" s="4" t="s">
        <v>50</v>
      </c>
      <c r="D6" s="65">
        <v>0</v>
      </c>
      <c r="E6" s="73">
        <v>0</v>
      </c>
      <c r="F6" s="115"/>
      <c r="G6" s="4"/>
      <c r="H6" s="50"/>
    </row>
    <row r="7" spans="1:8" ht="18" customHeight="1" thickBot="1" x14ac:dyDescent="0.3">
      <c r="A7" s="219"/>
      <c r="B7" s="20" t="s">
        <v>38</v>
      </c>
      <c r="C7" s="7"/>
      <c r="D7" s="101">
        <v>6</v>
      </c>
      <c r="E7" s="74">
        <v>6</v>
      </c>
      <c r="F7" s="116"/>
      <c r="G7" s="5"/>
    </row>
    <row r="8" spans="1:8" s="15" customFormat="1" ht="18" customHeight="1" thickBot="1" x14ac:dyDescent="0.3">
      <c r="A8" s="16">
        <v>502</v>
      </c>
      <c r="B8" s="16" t="s">
        <v>3</v>
      </c>
      <c r="C8" s="11">
        <f>SUM(C9:C12)</f>
        <v>0</v>
      </c>
      <c r="D8" s="60">
        <f>SUM(D9:D12)</f>
        <v>20</v>
      </c>
      <c r="E8" s="75">
        <f>SUM(E9:E12)</f>
        <v>20</v>
      </c>
      <c r="F8" s="113">
        <f>SUM(F9:F12)</f>
        <v>0</v>
      </c>
      <c r="G8" s="11"/>
    </row>
    <row r="9" spans="1:8" ht="18" customHeight="1" x14ac:dyDescent="0.25">
      <c r="A9" s="220" t="s">
        <v>35</v>
      </c>
      <c r="B9" s="21" t="s">
        <v>39</v>
      </c>
      <c r="C9" s="3"/>
      <c r="D9" s="61">
        <v>0</v>
      </c>
      <c r="E9" s="76">
        <v>0</v>
      </c>
      <c r="F9" s="117"/>
      <c r="G9" s="3"/>
    </row>
    <row r="10" spans="1:8" ht="18" customHeight="1" x14ac:dyDescent="0.25">
      <c r="A10" s="221"/>
      <c r="B10" s="19" t="s">
        <v>40</v>
      </c>
      <c r="C10" s="6"/>
      <c r="D10" s="100">
        <v>0</v>
      </c>
      <c r="E10" s="72">
        <v>0</v>
      </c>
      <c r="F10" s="114"/>
      <c r="G10" s="6"/>
    </row>
    <row r="11" spans="1:8" ht="18" customHeight="1" x14ac:dyDescent="0.25">
      <c r="A11" s="221"/>
      <c r="B11" s="19" t="s">
        <v>41</v>
      </c>
      <c r="C11" s="4"/>
      <c r="D11" s="65">
        <v>20</v>
      </c>
      <c r="E11" s="73">
        <v>20</v>
      </c>
      <c r="F11" s="115"/>
      <c r="G11" s="4">
        <v>1</v>
      </c>
    </row>
    <row r="12" spans="1:8" ht="18" customHeight="1" thickBot="1" x14ac:dyDescent="0.3">
      <c r="A12" s="222"/>
      <c r="B12" s="20" t="s">
        <v>42</v>
      </c>
      <c r="C12" s="107"/>
      <c r="D12" s="67">
        <v>0</v>
      </c>
      <c r="E12" s="77">
        <v>0</v>
      </c>
      <c r="F12" s="118"/>
      <c r="G12" s="7"/>
    </row>
    <row r="13" spans="1:8" s="1" customFormat="1" ht="18" customHeight="1" thickBot="1" x14ac:dyDescent="0.3">
      <c r="A13" s="16">
        <v>504</v>
      </c>
      <c r="B13" s="23" t="s">
        <v>4</v>
      </c>
      <c r="C13" s="9"/>
      <c r="D13" s="99">
        <v>0</v>
      </c>
      <c r="E13" s="71">
        <v>0</v>
      </c>
      <c r="F13" s="116"/>
      <c r="G13" s="9"/>
    </row>
    <row r="14" spans="1:8" s="1" customFormat="1" ht="18" customHeight="1" thickBot="1" x14ac:dyDescent="0.3">
      <c r="A14" s="45" t="s">
        <v>58</v>
      </c>
      <c r="B14" s="23" t="s">
        <v>59</v>
      </c>
      <c r="C14" s="9"/>
      <c r="D14" s="99">
        <v>0</v>
      </c>
      <c r="E14" s="71">
        <v>0</v>
      </c>
      <c r="F14" s="116"/>
      <c r="G14" s="9"/>
      <c r="H14" s="49"/>
    </row>
    <row r="15" spans="1:8" s="24" customFormat="1" ht="18" customHeight="1" thickBot="1" x14ac:dyDescent="0.3">
      <c r="A15" s="16">
        <v>511</v>
      </c>
      <c r="B15" s="16" t="s">
        <v>5</v>
      </c>
      <c r="C15" s="11"/>
      <c r="D15" s="60">
        <v>3</v>
      </c>
      <c r="E15" s="75">
        <v>3</v>
      </c>
      <c r="F15" s="113"/>
      <c r="G15" s="10"/>
    </row>
    <row r="16" spans="1:8" s="15" customFormat="1" ht="18" customHeight="1" thickBot="1" x14ac:dyDescent="0.3">
      <c r="A16" s="23">
        <v>512</v>
      </c>
      <c r="B16" s="16" t="s">
        <v>6</v>
      </c>
      <c r="C16" s="9"/>
      <c r="D16" s="99">
        <v>0</v>
      </c>
      <c r="E16" s="71">
        <v>0</v>
      </c>
      <c r="F16" s="116"/>
      <c r="G16" s="11"/>
    </row>
    <row r="17" spans="1:7" ht="18" customHeight="1" thickBot="1" x14ac:dyDescent="0.3">
      <c r="A17" s="16">
        <v>513</v>
      </c>
      <c r="B17" s="16" t="s">
        <v>7</v>
      </c>
      <c r="C17" s="11"/>
      <c r="D17" s="60">
        <v>0</v>
      </c>
      <c r="E17" s="75">
        <v>0</v>
      </c>
      <c r="F17" s="113"/>
      <c r="G17" s="10"/>
    </row>
    <row r="18" spans="1:7" ht="18" customHeight="1" thickBot="1" x14ac:dyDescent="0.3">
      <c r="A18" s="16">
        <v>516</v>
      </c>
      <c r="B18" s="16" t="s">
        <v>60</v>
      </c>
      <c r="C18" s="11"/>
      <c r="D18" s="60">
        <v>0</v>
      </c>
      <c r="E18" s="75">
        <v>0</v>
      </c>
      <c r="F18" s="113"/>
      <c r="G18" s="10"/>
    </row>
    <row r="19" spans="1:7" s="15" customFormat="1" ht="18" customHeight="1" thickBot="1" x14ac:dyDescent="0.3">
      <c r="A19" s="16">
        <v>518</v>
      </c>
      <c r="B19" s="16" t="s">
        <v>8</v>
      </c>
      <c r="C19" s="11">
        <f>SUM(C20:C22)</f>
        <v>0</v>
      </c>
      <c r="D19" s="98">
        <f>SUM(D20:D22)</f>
        <v>4</v>
      </c>
      <c r="E19" s="93">
        <f>SUM(E20:E22)</f>
        <v>4</v>
      </c>
      <c r="F19" s="113">
        <f>SUM(F20:F22)</f>
        <v>0</v>
      </c>
      <c r="G19" s="11"/>
    </row>
    <row r="20" spans="1:7" s="15" customFormat="1" ht="18" customHeight="1" x14ac:dyDescent="0.25">
      <c r="A20" s="25" t="s">
        <v>35</v>
      </c>
      <c r="B20" s="21" t="s">
        <v>43</v>
      </c>
      <c r="C20" s="108"/>
      <c r="D20" s="102">
        <v>0</v>
      </c>
      <c r="E20" s="110">
        <v>0</v>
      </c>
      <c r="F20" s="117"/>
      <c r="G20" s="12"/>
    </row>
    <row r="21" spans="1:7" s="15" customFormat="1" ht="18" customHeight="1" x14ac:dyDescent="0.25">
      <c r="A21" s="22"/>
      <c r="B21" s="19" t="s">
        <v>44</v>
      </c>
      <c r="C21" s="13"/>
      <c r="D21" s="103">
        <v>0</v>
      </c>
      <c r="E21" s="111">
        <v>0</v>
      </c>
      <c r="F21" s="115"/>
      <c r="G21" s="13"/>
    </row>
    <row r="22" spans="1:7" s="15" customFormat="1" ht="18" customHeight="1" thickBot="1" x14ac:dyDescent="0.3">
      <c r="A22" s="22"/>
      <c r="B22" s="18" t="s">
        <v>38</v>
      </c>
      <c r="C22" s="109"/>
      <c r="D22" s="104">
        <v>4</v>
      </c>
      <c r="E22" s="112">
        <v>4</v>
      </c>
      <c r="F22" s="119"/>
      <c r="G22" s="62"/>
    </row>
    <row r="23" spans="1:7" s="15" customFormat="1" ht="18" customHeight="1" thickBot="1" x14ac:dyDescent="0.3">
      <c r="A23" s="94">
        <v>521</v>
      </c>
      <c r="B23" s="94" t="s">
        <v>9</v>
      </c>
      <c r="C23" s="11">
        <f>SUM(C24:C27)</f>
        <v>0</v>
      </c>
      <c r="D23" s="60">
        <f>SUM(D24:D27)</f>
        <v>59</v>
      </c>
      <c r="E23" s="75">
        <f>SUM(E24:E27)</f>
        <v>58</v>
      </c>
      <c r="F23" s="113">
        <f>SUM(F24:F27)</f>
        <v>0</v>
      </c>
      <c r="G23" s="60"/>
    </row>
    <row r="24" spans="1:7" ht="18" customHeight="1" x14ac:dyDescent="0.25">
      <c r="A24" s="54" t="s">
        <v>35</v>
      </c>
      <c r="B24" s="59" t="s">
        <v>45</v>
      </c>
      <c r="C24" s="3"/>
      <c r="D24" s="61">
        <v>0</v>
      </c>
      <c r="E24" s="72">
        <v>0</v>
      </c>
      <c r="F24" s="114"/>
      <c r="G24" s="61"/>
    </row>
    <row r="25" spans="1:7" ht="18" customHeight="1" x14ac:dyDescent="0.25">
      <c r="A25" s="55"/>
      <c r="B25" s="63" t="s">
        <v>46</v>
      </c>
      <c r="C25" s="4"/>
      <c r="D25" s="65">
        <v>0</v>
      </c>
      <c r="E25" s="73">
        <v>0</v>
      </c>
      <c r="F25" s="115"/>
      <c r="G25" s="65"/>
    </row>
    <row r="26" spans="1:7" ht="18" customHeight="1" x14ac:dyDescent="0.25">
      <c r="A26" s="55"/>
      <c r="B26" s="55" t="s">
        <v>47</v>
      </c>
      <c r="C26" s="5"/>
      <c r="D26" s="66">
        <v>58</v>
      </c>
      <c r="E26" s="78">
        <v>58</v>
      </c>
      <c r="F26" s="120"/>
      <c r="G26" s="66"/>
    </row>
    <row r="27" spans="1:7" ht="18" customHeight="1" thickBot="1" x14ac:dyDescent="0.3">
      <c r="A27" s="56"/>
      <c r="B27" s="64" t="s">
        <v>48</v>
      </c>
      <c r="C27" s="107"/>
      <c r="D27" s="67">
        <v>1</v>
      </c>
      <c r="E27" s="77">
        <v>0</v>
      </c>
      <c r="F27" s="118"/>
      <c r="G27" s="67"/>
    </row>
    <row r="28" spans="1:7" s="15" customFormat="1" ht="18" customHeight="1" thickBot="1" x14ac:dyDescent="0.3">
      <c r="A28" s="16">
        <v>524</v>
      </c>
      <c r="B28" s="16" t="s">
        <v>10</v>
      </c>
      <c r="C28" s="11"/>
      <c r="D28" s="60">
        <v>20</v>
      </c>
      <c r="E28" s="75">
        <v>20</v>
      </c>
      <c r="F28" s="113"/>
      <c r="G28" s="11"/>
    </row>
    <row r="29" spans="1:7" s="15" customFormat="1" ht="18" customHeight="1" thickBot="1" x14ac:dyDescent="0.3">
      <c r="A29" s="16">
        <v>525</v>
      </c>
      <c r="B29" s="16" t="s">
        <v>11</v>
      </c>
      <c r="C29" s="11"/>
      <c r="D29" s="60">
        <v>0</v>
      </c>
      <c r="E29" s="75">
        <v>0</v>
      </c>
      <c r="F29" s="113"/>
      <c r="G29" s="11"/>
    </row>
    <row r="30" spans="1:7" s="15" customFormat="1" ht="18" customHeight="1" thickBot="1" x14ac:dyDescent="0.3">
      <c r="A30" s="16">
        <v>527</v>
      </c>
      <c r="B30" s="16" t="s">
        <v>12</v>
      </c>
      <c r="C30" s="11"/>
      <c r="D30" s="60">
        <v>1</v>
      </c>
      <c r="E30" s="75">
        <v>1</v>
      </c>
      <c r="F30" s="113"/>
      <c r="G30" s="11"/>
    </row>
    <row r="31" spans="1:7" s="15" customFormat="1" ht="18" customHeight="1" thickBot="1" x14ac:dyDescent="0.3">
      <c r="A31" s="16">
        <v>528</v>
      </c>
      <c r="B31" s="16" t="s">
        <v>23</v>
      </c>
      <c r="C31" s="11"/>
      <c r="D31" s="60">
        <v>0</v>
      </c>
      <c r="E31" s="75">
        <v>0</v>
      </c>
      <c r="F31" s="113"/>
      <c r="G31" s="11"/>
    </row>
    <row r="32" spans="1:7" s="15" customFormat="1" ht="18" customHeight="1" thickBot="1" x14ac:dyDescent="0.3">
      <c r="A32" s="16">
        <v>531</v>
      </c>
      <c r="B32" s="16" t="s">
        <v>31</v>
      </c>
      <c r="C32" s="11"/>
      <c r="D32" s="60">
        <v>0</v>
      </c>
      <c r="E32" s="75">
        <v>0</v>
      </c>
      <c r="F32" s="113"/>
      <c r="G32" s="11"/>
    </row>
    <row r="33" spans="1:7" s="15" customFormat="1" ht="18" customHeight="1" thickBot="1" x14ac:dyDescent="0.3">
      <c r="A33" s="16">
        <v>538</v>
      </c>
      <c r="B33" s="16" t="s">
        <v>32</v>
      </c>
      <c r="C33" s="11"/>
      <c r="D33" s="60">
        <v>0</v>
      </c>
      <c r="E33" s="75">
        <v>0</v>
      </c>
      <c r="F33" s="113"/>
      <c r="G33" s="11"/>
    </row>
    <row r="34" spans="1:7" s="15" customFormat="1" ht="18" customHeight="1" thickBot="1" x14ac:dyDescent="0.3">
      <c r="A34" s="28" t="s">
        <v>64</v>
      </c>
      <c r="B34" s="16" t="s">
        <v>28</v>
      </c>
      <c r="C34" s="11"/>
      <c r="D34" s="105">
        <v>0</v>
      </c>
      <c r="E34" s="79">
        <v>0</v>
      </c>
      <c r="F34" s="120"/>
      <c r="G34" s="11"/>
    </row>
    <row r="35" spans="1:7" s="15" customFormat="1" ht="18" customHeight="1" thickBot="1" x14ac:dyDescent="0.3">
      <c r="A35" s="16">
        <v>543</v>
      </c>
      <c r="B35" s="16" t="s">
        <v>33</v>
      </c>
      <c r="C35" s="11"/>
      <c r="D35" s="60">
        <v>0</v>
      </c>
      <c r="E35" s="75">
        <v>0</v>
      </c>
      <c r="F35" s="113"/>
      <c r="G35" s="11"/>
    </row>
    <row r="36" spans="1:7" s="15" customFormat="1" ht="18" customHeight="1" thickBot="1" x14ac:dyDescent="0.3">
      <c r="A36" s="28">
        <v>548</v>
      </c>
      <c r="B36" s="16" t="s">
        <v>61</v>
      </c>
      <c r="C36" s="11"/>
      <c r="D36" s="60">
        <v>0</v>
      </c>
      <c r="E36" s="75">
        <v>0</v>
      </c>
      <c r="F36" s="113"/>
      <c r="G36" s="11"/>
    </row>
    <row r="37" spans="1:7" s="15" customFormat="1" ht="18" customHeight="1" thickBot="1" x14ac:dyDescent="0.3">
      <c r="A37" s="16">
        <v>551</v>
      </c>
      <c r="B37" s="16" t="s">
        <v>34</v>
      </c>
      <c r="C37" s="11"/>
      <c r="D37" s="60">
        <v>0</v>
      </c>
      <c r="E37" s="75">
        <v>0</v>
      </c>
      <c r="F37" s="113"/>
      <c r="G37" s="11"/>
    </row>
    <row r="38" spans="1:7" s="15" customFormat="1" ht="18" customHeight="1" thickBot="1" x14ac:dyDescent="0.3">
      <c r="A38" s="28" t="s">
        <v>65</v>
      </c>
      <c r="B38" s="16" t="s">
        <v>56</v>
      </c>
      <c r="C38" s="11"/>
      <c r="D38" s="60">
        <v>0</v>
      </c>
      <c r="E38" s="75">
        <v>0</v>
      </c>
      <c r="F38" s="113"/>
      <c r="G38" s="11"/>
    </row>
    <row r="39" spans="1:7" s="15" customFormat="1" ht="18" customHeight="1" thickBot="1" x14ac:dyDescent="0.3">
      <c r="A39" s="28">
        <v>556</v>
      </c>
      <c r="B39" s="16" t="s">
        <v>62</v>
      </c>
      <c r="C39" s="11"/>
      <c r="D39" s="60">
        <v>0</v>
      </c>
      <c r="E39" s="75">
        <v>0</v>
      </c>
      <c r="F39" s="113"/>
      <c r="G39" s="11"/>
    </row>
    <row r="40" spans="1:7" s="15" customFormat="1" ht="18" customHeight="1" thickBot="1" x14ac:dyDescent="0.3">
      <c r="A40" s="28">
        <v>557</v>
      </c>
      <c r="B40" s="16" t="s">
        <v>57</v>
      </c>
      <c r="C40" s="11"/>
      <c r="D40" s="60">
        <v>0</v>
      </c>
      <c r="E40" s="75">
        <v>0</v>
      </c>
      <c r="F40" s="113"/>
      <c r="G40" s="11"/>
    </row>
    <row r="41" spans="1:7" s="15" customFormat="1" ht="18" customHeight="1" thickBot="1" x14ac:dyDescent="0.3">
      <c r="A41" s="28">
        <v>558</v>
      </c>
      <c r="B41" s="16" t="s">
        <v>51</v>
      </c>
      <c r="C41" s="11"/>
      <c r="D41" s="60">
        <v>3</v>
      </c>
      <c r="E41" s="75">
        <v>3</v>
      </c>
      <c r="F41" s="113"/>
      <c r="G41" s="11"/>
    </row>
    <row r="42" spans="1:7" s="15" customFormat="1" ht="18" customHeight="1" thickBot="1" x14ac:dyDescent="0.3">
      <c r="A42" s="28">
        <v>549</v>
      </c>
      <c r="B42" s="16" t="s">
        <v>63</v>
      </c>
      <c r="C42" s="11"/>
      <c r="D42" s="60">
        <v>1</v>
      </c>
      <c r="E42" s="75">
        <v>1</v>
      </c>
      <c r="F42" s="113"/>
      <c r="G42" s="11"/>
    </row>
    <row r="43" spans="1:7" s="15" customFormat="1" ht="18" customHeight="1" thickBot="1" x14ac:dyDescent="0.3">
      <c r="A43" s="28" t="s">
        <v>70</v>
      </c>
      <c r="B43" s="16" t="s">
        <v>68</v>
      </c>
      <c r="C43" s="11"/>
      <c r="D43" s="60">
        <v>0</v>
      </c>
      <c r="E43" s="75">
        <v>0</v>
      </c>
      <c r="F43" s="113"/>
      <c r="G43" s="11"/>
    </row>
    <row r="44" spans="1:7" s="15" customFormat="1" ht="18" customHeight="1" thickBot="1" x14ac:dyDescent="0.3">
      <c r="A44" s="23">
        <v>569</v>
      </c>
      <c r="B44" s="23" t="s">
        <v>49</v>
      </c>
      <c r="C44" s="9"/>
      <c r="D44" s="99">
        <v>0</v>
      </c>
      <c r="E44" s="71">
        <v>0</v>
      </c>
      <c r="F44" s="116"/>
      <c r="G44" s="9"/>
    </row>
    <row r="45" spans="1:7" s="15" customFormat="1" ht="18" customHeight="1" thickBot="1" x14ac:dyDescent="0.3">
      <c r="A45" s="28" t="s">
        <v>76</v>
      </c>
      <c r="B45" s="16" t="s">
        <v>79</v>
      </c>
      <c r="C45" s="11"/>
      <c r="D45" s="60">
        <v>0</v>
      </c>
      <c r="E45" s="75">
        <v>0</v>
      </c>
      <c r="F45" s="113"/>
      <c r="G45" s="92" t="s">
        <v>77</v>
      </c>
    </row>
    <row r="46" spans="1:7" s="15" customFormat="1" ht="18" customHeight="1" thickBot="1" x14ac:dyDescent="0.3">
      <c r="A46" s="45" t="s">
        <v>76</v>
      </c>
      <c r="B46" s="22" t="s">
        <v>78</v>
      </c>
      <c r="C46" s="62"/>
      <c r="D46" s="105">
        <v>0</v>
      </c>
      <c r="E46" s="79">
        <v>0</v>
      </c>
      <c r="F46" s="120"/>
      <c r="G46" s="89" t="s">
        <v>80</v>
      </c>
    </row>
    <row r="47" spans="1:7" s="15" customFormat="1" ht="18" customHeight="1" thickBot="1" x14ac:dyDescent="0.3">
      <c r="A47" s="29"/>
      <c r="B47" s="29" t="s">
        <v>52</v>
      </c>
      <c r="C47" s="44"/>
      <c r="D47" s="106">
        <v>13</v>
      </c>
      <c r="E47" s="80">
        <v>14</v>
      </c>
      <c r="F47" s="121"/>
      <c r="G47" s="44"/>
    </row>
    <row r="48" spans="1:7" s="15" customFormat="1" ht="18" customHeight="1" thickTop="1" thickBot="1" x14ac:dyDescent="0.3">
      <c r="A48" s="46" t="s">
        <v>14</v>
      </c>
      <c r="B48" s="23" t="s">
        <v>15</v>
      </c>
      <c r="C48" s="9">
        <f>SUM(C4,C8,C13:C19,C23,C28:C47)</f>
        <v>0</v>
      </c>
      <c r="D48" s="99">
        <f>SUM(D4,D8,D13:D19,D23,D28:D47)</f>
        <v>225</v>
      </c>
      <c r="E48" s="71">
        <f>SUM(E4,E8,E13:E19,E23,E28:E47)</f>
        <v>225</v>
      </c>
      <c r="F48" s="116">
        <f>SUM(F4,F8,F13:F19,F23,F28:F47)</f>
        <v>0</v>
      </c>
      <c r="G48" s="9"/>
    </row>
    <row r="49" spans="1:7" s="15" customFormat="1" ht="18" customHeight="1" x14ac:dyDescent="0.25">
      <c r="A49" s="1"/>
      <c r="B49" s="1"/>
      <c r="C49" s="2"/>
      <c r="D49" s="2"/>
      <c r="E49" s="2"/>
      <c r="F49" s="2"/>
      <c r="G49" s="1"/>
    </row>
    <row r="50" spans="1:7" s="15" customFormat="1" ht="18" customHeight="1" thickBot="1" x14ac:dyDescent="0.3">
      <c r="A50" s="1"/>
      <c r="B50" s="1"/>
      <c r="C50" s="2"/>
      <c r="D50" s="2"/>
      <c r="E50" s="2"/>
      <c r="F50" s="2"/>
      <c r="G50" s="1"/>
    </row>
    <row r="51" spans="1:7" ht="45.75" thickBot="1" x14ac:dyDescent="0.25">
      <c r="A51" s="41"/>
      <c r="B51" s="41" t="s">
        <v>0</v>
      </c>
      <c r="C51" s="52" t="s">
        <v>92</v>
      </c>
      <c r="D51" s="52" t="s">
        <v>93</v>
      </c>
      <c r="E51" s="70" t="s">
        <v>94</v>
      </c>
      <c r="F51" s="68" t="s">
        <v>95</v>
      </c>
      <c r="G51" s="42" t="s">
        <v>75</v>
      </c>
    </row>
    <row r="52" spans="1:7" s="15" customFormat="1" ht="18" customHeight="1" thickBot="1" x14ac:dyDescent="0.3">
      <c r="A52" s="30">
        <v>602</v>
      </c>
      <c r="B52" s="16" t="s">
        <v>24</v>
      </c>
      <c r="C52" s="11"/>
      <c r="D52" s="60">
        <v>225</v>
      </c>
      <c r="E52" s="75">
        <v>225</v>
      </c>
      <c r="F52" s="113"/>
      <c r="G52" s="16"/>
    </row>
    <row r="53" spans="1:7" s="15" customFormat="1" ht="18" customHeight="1" thickBot="1" x14ac:dyDescent="0.3">
      <c r="A53" s="16">
        <v>603</v>
      </c>
      <c r="B53" s="16" t="s">
        <v>25</v>
      </c>
      <c r="C53" s="11"/>
      <c r="D53" s="60">
        <v>0</v>
      </c>
      <c r="E53" s="75">
        <v>0</v>
      </c>
      <c r="F53" s="113"/>
      <c r="G53" s="16"/>
    </row>
    <row r="54" spans="1:7" s="15" customFormat="1" ht="18" customHeight="1" thickBot="1" x14ac:dyDescent="0.3">
      <c r="A54" s="16">
        <v>604</v>
      </c>
      <c r="B54" s="16" t="s">
        <v>26</v>
      </c>
      <c r="C54" s="11"/>
      <c r="D54" s="60">
        <v>0</v>
      </c>
      <c r="E54" s="75">
        <v>0</v>
      </c>
      <c r="F54" s="113"/>
      <c r="G54" s="16"/>
    </row>
    <row r="55" spans="1:7" s="15" customFormat="1" ht="18" customHeight="1" thickBot="1" x14ac:dyDescent="0.3">
      <c r="A55" s="28">
        <v>609</v>
      </c>
      <c r="B55" s="16" t="s">
        <v>27</v>
      </c>
      <c r="C55" s="11"/>
      <c r="D55" s="60">
        <v>0</v>
      </c>
      <c r="E55" s="75">
        <v>0</v>
      </c>
      <c r="F55" s="113"/>
      <c r="G55" s="16"/>
    </row>
    <row r="56" spans="1:7" s="15" customFormat="1" ht="18" customHeight="1" thickBot="1" x14ac:dyDescent="0.3">
      <c r="A56" s="28">
        <v>641</v>
      </c>
      <c r="B56" s="16" t="s">
        <v>53</v>
      </c>
      <c r="C56" s="11"/>
      <c r="D56" s="60">
        <v>0</v>
      </c>
      <c r="E56" s="75">
        <v>0</v>
      </c>
      <c r="F56" s="113"/>
      <c r="G56" s="16"/>
    </row>
    <row r="57" spans="1:7" ht="18" customHeight="1" thickBot="1" x14ac:dyDescent="0.3">
      <c r="A57" s="16">
        <v>642</v>
      </c>
      <c r="B57" s="16" t="s">
        <v>28</v>
      </c>
      <c r="C57" s="11"/>
      <c r="D57" s="60">
        <v>0</v>
      </c>
      <c r="E57" s="75">
        <v>0</v>
      </c>
      <c r="F57" s="113"/>
      <c r="G57" s="31"/>
    </row>
    <row r="58" spans="1:7" ht="18" customHeight="1" thickBot="1" x14ac:dyDescent="0.3">
      <c r="A58" s="45" t="s">
        <v>66</v>
      </c>
      <c r="B58" s="22" t="s">
        <v>67</v>
      </c>
      <c r="C58" s="9"/>
      <c r="D58" s="99">
        <v>0</v>
      </c>
      <c r="E58" s="71">
        <v>0</v>
      </c>
      <c r="F58" s="116"/>
      <c r="G58" s="27"/>
    </row>
    <row r="59" spans="1:7" s="15" customFormat="1" ht="18" customHeight="1" thickBot="1" x14ac:dyDescent="0.3">
      <c r="A59" s="16">
        <v>648</v>
      </c>
      <c r="B59" s="16" t="s">
        <v>29</v>
      </c>
      <c r="C59" s="11"/>
      <c r="D59" s="60">
        <v>0</v>
      </c>
      <c r="E59" s="75">
        <v>0</v>
      </c>
      <c r="F59" s="113"/>
      <c r="G59" s="16"/>
    </row>
    <row r="60" spans="1:7" s="15" customFormat="1" ht="18" customHeight="1" thickBot="1" x14ac:dyDescent="0.3">
      <c r="A60" s="16">
        <v>649</v>
      </c>
      <c r="B60" s="16" t="s">
        <v>30</v>
      </c>
      <c r="C60" s="11"/>
      <c r="D60" s="60">
        <v>0</v>
      </c>
      <c r="E60" s="75">
        <v>0</v>
      </c>
      <c r="F60" s="113"/>
      <c r="G60" s="16"/>
    </row>
    <row r="61" spans="1:7" ht="18" customHeight="1" thickBot="1" x14ac:dyDescent="0.3">
      <c r="A61" s="16">
        <v>662</v>
      </c>
      <c r="B61" s="16" t="s">
        <v>13</v>
      </c>
      <c r="C61" s="11"/>
      <c r="D61" s="60">
        <v>0</v>
      </c>
      <c r="E61" s="75">
        <v>0</v>
      </c>
      <c r="F61" s="113"/>
      <c r="G61" s="31"/>
    </row>
    <row r="62" spans="1:7" ht="18" customHeight="1" thickBot="1" x14ac:dyDescent="0.3">
      <c r="A62" s="51" t="s">
        <v>71</v>
      </c>
      <c r="B62" s="26" t="s">
        <v>72</v>
      </c>
      <c r="C62" s="12"/>
      <c r="D62" s="53">
        <v>0</v>
      </c>
      <c r="E62" s="81">
        <v>0</v>
      </c>
      <c r="F62" s="122"/>
      <c r="G62" s="43"/>
    </row>
    <row r="63" spans="1:7" ht="18" customHeight="1" thickBot="1" x14ac:dyDescent="0.3">
      <c r="A63" s="28" t="s">
        <v>54</v>
      </c>
      <c r="B63" s="16" t="s">
        <v>55</v>
      </c>
      <c r="C63" s="11">
        <f>SUM(C64:C66)</f>
        <v>0</v>
      </c>
      <c r="D63" s="98">
        <f>SUM(D64:D66)</f>
        <v>0</v>
      </c>
      <c r="E63" s="93">
        <f>SUM(E64:E66)</f>
        <v>0</v>
      </c>
      <c r="F63" s="113">
        <f>SUM(F64:F66)</f>
        <v>0</v>
      </c>
      <c r="G63" s="31"/>
    </row>
    <row r="64" spans="1:7" ht="18" customHeight="1" thickBot="1" x14ac:dyDescent="0.3">
      <c r="A64" s="90" t="s">
        <v>35</v>
      </c>
      <c r="B64" s="91" t="s">
        <v>81</v>
      </c>
      <c r="C64" s="11"/>
      <c r="D64" s="60">
        <v>0</v>
      </c>
      <c r="E64" s="81">
        <v>0</v>
      </c>
      <c r="F64" s="122"/>
      <c r="G64" s="43"/>
    </row>
    <row r="65" spans="1:7" ht="18" customHeight="1" thickBot="1" x14ac:dyDescent="0.3">
      <c r="A65" s="90"/>
      <c r="B65" s="91" t="s">
        <v>82</v>
      </c>
      <c r="C65" s="11"/>
      <c r="D65" s="60">
        <v>0</v>
      </c>
      <c r="E65" s="81">
        <v>0</v>
      </c>
      <c r="F65" s="122"/>
      <c r="G65" s="43" t="s">
        <v>77</v>
      </c>
    </row>
    <row r="66" spans="1:7" ht="18" customHeight="1" thickBot="1" x14ac:dyDescent="0.3">
      <c r="A66" s="95"/>
      <c r="B66" s="96" t="s">
        <v>83</v>
      </c>
      <c r="C66" s="44"/>
      <c r="D66" s="106">
        <v>0</v>
      </c>
      <c r="E66" s="97">
        <v>0</v>
      </c>
      <c r="F66" s="121"/>
      <c r="G66" s="32" t="s">
        <v>80</v>
      </c>
    </row>
    <row r="67" spans="1:7" s="15" customFormat="1" ht="18" customHeight="1" thickTop="1" thickBot="1" x14ac:dyDescent="0.3">
      <c r="A67" s="23" t="s">
        <v>21</v>
      </c>
      <c r="B67" s="23" t="s">
        <v>16</v>
      </c>
      <c r="C67" s="9">
        <f>SUM(C52:C63)</f>
        <v>0</v>
      </c>
      <c r="D67" s="9">
        <f>SUM(D52:D66)</f>
        <v>225</v>
      </c>
      <c r="E67" s="9">
        <f>SUM(E52:E66)</f>
        <v>225</v>
      </c>
      <c r="F67" s="9">
        <f>SUM(F52:F63)</f>
        <v>0</v>
      </c>
      <c r="G67" s="23"/>
    </row>
    <row r="68" spans="1:7" s="15" customFormat="1" ht="18" customHeight="1" x14ac:dyDescent="0.25">
      <c r="A68" s="1"/>
      <c r="B68" s="1"/>
      <c r="C68" s="2"/>
      <c r="D68" s="2"/>
      <c r="E68" s="2"/>
      <c r="F68" s="2"/>
      <c r="G68" s="1"/>
    </row>
    <row r="69" spans="1:7" ht="18" customHeight="1" thickBot="1" x14ac:dyDescent="0.3">
      <c r="A69" s="14" t="s">
        <v>50</v>
      </c>
    </row>
    <row r="70" spans="1:7" s="15" customFormat="1" ht="46.5" customHeight="1" thickBot="1" x14ac:dyDescent="0.3">
      <c r="A70" s="57" t="s">
        <v>74</v>
      </c>
      <c r="B70" s="57"/>
      <c r="C70" s="57"/>
      <c r="D70" s="57"/>
      <c r="E70" s="88" t="s">
        <v>94</v>
      </c>
      <c r="F70" s="68" t="s">
        <v>95</v>
      </c>
      <c r="G70" s="57"/>
    </row>
    <row r="71" spans="1:7" ht="18" customHeight="1" x14ac:dyDescent="0.2">
      <c r="A71" s="21" t="s">
        <v>17</v>
      </c>
      <c r="B71" s="21" t="s">
        <v>18</v>
      </c>
      <c r="C71" s="35">
        <f>SUM(C67)</f>
        <v>0</v>
      </c>
      <c r="D71" s="35">
        <f>SUM(D67)</f>
        <v>225</v>
      </c>
      <c r="E71" s="82">
        <f>SUM(E67)</f>
        <v>225</v>
      </c>
      <c r="F71" s="85">
        <f>SUM(F67)</f>
        <v>0</v>
      </c>
      <c r="G71" s="21"/>
    </row>
    <row r="72" spans="1:7" ht="18" customHeight="1" thickBot="1" x14ac:dyDescent="0.25">
      <c r="A72" s="36" t="s">
        <v>19</v>
      </c>
      <c r="B72" s="36" t="s">
        <v>20</v>
      </c>
      <c r="C72" s="37">
        <f>SUM(C48)</f>
        <v>0</v>
      </c>
      <c r="D72" s="37">
        <f>SUM(D48)</f>
        <v>225</v>
      </c>
      <c r="E72" s="83">
        <f>SUM(E48)</f>
        <v>225</v>
      </c>
      <c r="F72" s="86">
        <f>SUM(F48)</f>
        <v>0</v>
      </c>
      <c r="G72" s="20"/>
    </row>
    <row r="73" spans="1:7" s="15" customFormat="1" ht="18" customHeight="1" thickBot="1" x14ac:dyDescent="0.3">
      <c r="A73" s="16"/>
      <c r="B73" s="38" t="s">
        <v>73</v>
      </c>
      <c r="C73" s="39">
        <f>SUM(C72-C71)</f>
        <v>0</v>
      </c>
      <c r="D73" s="39">
        <f>SUM(D72-D71)</f>
        <v>0</v>
      </c>
      <c r="E73" s="84">
        <f>SUM(E72-E71)</f>
        <v>0</v>
      </c>
      <c r="F73" s="87">
        <f>SUM(F72-F71)</f>
        <v>0</v>
      </c>
      <c r="G73" s="16"/>
    </row>
    <row r="74" spans="1:7" s="15" customFormat="1" ht="18" customHeight="1" x14ac:dyDescent="0.25">
      <c r="A74" s="1"/>
      <c r="B74" s="47"/>
      <c r="C74" s="48"/>
      <c r="D74" s="48"/>
      <c r="E74" s="48"/>
      <c r="F74" s="48"/>
      <c r="G74" s="1"/>
    </row>
    <row r="75" spans="1:7" s="15" customFormat="1" ht="18" customHeight="1" x14ac:dyDescent="0.25">
      <c r="A75" s="209" t="s">
        <v>69</v>
      </c>
      <c r="B75" s="209"/>
      <c r="C75" s="209"/>
      <c r="D75" s="209"/>
      <c r="E75" s="209"/>
      <c r="F75" s="209"/>
      <c r="G75" s="209"/>
    </row>
    <row r="76" spans="1:7" s="15" customFormat="1" ht="18" customHeight="1" x14ac:dyDescent="0.25">
      <c r="A76" s="58">
        <v>1</v>
      </c>
      <c r="B76" s="200" t="s">
        <v>128</v>
      </c>
      <c r="C76" s="48"/>
      <c r="D76" s="48"/>
      <c r="E76" s="48"/>
      <c r="F76" s="48"/>
      <c r="G76" s="1"/>
    </row>
    <row r="77" spans="1:7" s="15" customFormat="1" ht="18" customHeight="1" x14ac:dyDescent="0.25">
      <c r="A77" s="58"/>
      <c r="B77" s="200"/>
      <c r="C77" s="48"/>
      <c r="D77" s="48"/>
      <c r="E77" s="48"/>
      <c r="F77" s="48"/>
      <c r="G77" s="1"/>
    </row>
    <row r="78" spans="1:7" ht="18" customHeight="1" x14ac:dyDescent="0.25">
      <c r="A78" s="210" t="s">
        <v>123</v>
      </c>
      <c r="B78" s="210"/>
    </row>
    <row r="79" spans="1:7" ht="18" customHeight="1" x14ac:dyDescent="0.25">
      <c r="A79" s="210" t="s">
        <v>124</v>
      </c>
      <c r="B79" s="210"/>
    </row>
    <row r="80" spans="1:7" ht="18" customHeight="1" x14ac:dyDescent="0.25">
      <c r="A80" s="210" t="s">
        <v>125</v>
      </c>
      <c r="B80" s="210"/>
    </row>
    <row r="81" ht="18" customHeight="1" x14ac:dyDescent="0.25"/>
    <row r="82" ht="18" customHeight="1" x14ac:dyDescent="0.25"/>
    <row r="83" ht="18" customHeight="1" x14ac:dyDescent="0.25"/>
    <row r="84" ht="18" customHeight="1" x14ac:dyDescent="0.25"/>
  </sheetData>
  <protectedRanges>
    <protectedRange sqref="C2" name="Oblast10"/>
    <protectedRange sqref="C78:G80" name="Oblast9"/>
    <protectedRange sqref="C52:G63" name="Oblast8"/>
    <protectedRange sqref="C9:G18" name="Oblast4"/>
    <protectedRange sqref="C20:G22" name="Oblast3"/>
    <protectedRange sqref="C9:G18" name="Oblast2"/>
    <protectedRange sqref="C5:G7" name="Oblast1"/>
    <protectedRange sqref="C20:G22" name="Oblast6"/>
    <protectedRange sqref="C24:G47" name="Oblast7"/>
    <protectedRange sqref="C64:G66" name="Oblast8_2"/>
  </protectedRanges>
  <mergeCells count="9">
    <mergeCell ref="A78:B78"/>
    <mergeCell ref="A79:B79"/>
    <mergeCell ref="A80:B80"/>
    <mergeCell ref="A1:G1"/>
    <mergeCell ref="A2:B2"/>
    <mergeCell ref="C2:G2"/>
    <mergeCell ref="A5:A7"/>
    <mergeCell ref="A9:A12"/>
    <mergeCell ref="A75:G75"/>
  </mergeCells>
  <pageMargins left="0.7" right="0.7" top="0.78740157499999996" bottom="0.78740157499999996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Rozpočet HČ 2020</vt:lpstr>
      <vt:lpstr>HČ 2020-ZŠ</vt:lpstr>
      <vt:lpstr>HČ 2020-ŠD</vt:lpstr>
      <vt:lpstr>HČ 2020-ŠJ</vt:lpstr>
      <vt:lpstr>Komentář k rozpočtu</vt:lpstr>
      <vt:lpstr>MP PO 2020</vt:lpstr>
      <vt:lpstr>rozpočet DČ 2020</vt:lpstr>
      <vt:lpstr>'HČ 2020-ŠD'!Oblast_tisku</vt:lpstr>
      <vt:lpstr>'HČ 2020-ŠJ'!Oblast_tisku</vt:lpstr>
      <vt:lpstr>'HČ 2020-ZŠ'!Oblast_tisku</vt:lpstr>
      <vt:lpstr>'Rozpočet HČ 2020'!Oblast_tisku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Pólová Pavla Ing.</cp:lastModifiedBy>
  <cp:lastPrinted>2019-10-03T11:02:51Z</cp:lastPrinted>
  <dcterms:created xsi:type="dcterms:W3CDTF">1997-01-24T11:07:25Z</dcterms:created>
  <dcterms:modified xsi:type="dcterms:W3CDTF">2019-10-03T12:21:52Z</dcterms:modified>
</cp:coreProperties>
</file>