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085" activeTab="0"/>
  </bookViews>
  <sheets>
    <sheet name="rozpočet HČ 2020" sheetId="1" r:id="rId1"/>
    <sheet name="rozpočet DČ 2020" sheetId="2" r:id="rId2"/>
    <sheet name="MP 2020" sheetId="3" r:id="rId3"/>
  </sheets>
  <definedNames>
    <definedName name="_xlnm.Print_Area" localSheetId="0">'rozpočet HČ 2020'!$A$1:$G$98</definedName>
  </definedNames>
  <calcPr fullCalcOnLoad="1"/>
</workbook>
</file>

<file path=xl/sharedStrings.xml><?xml version="1.0" encoding="utf-8"?>
<sst xmlns="http://schemas.openxmlformats.org/spreadsheetml/2006/main" count="281" uniqueCount="163">
  <si>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</si>
  <si>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</si>
  <si>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</si>
  <si>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</si>
  <si>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</si>
  <si>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</si>
  <si>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</si>
  <si>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</si>
  <si>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</si>
  <si>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</si>
  <si>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</si>
  <si>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</si>
  <si>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</si>
  <si>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</si>
  <si>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</si>
  <si>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</si>
  <si>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</si>
  <si>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</si>
  <si>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Výnosy celkem</t>
  </si>
  <si>
    <t>tř. 5</t>
  </si>
  <si>
    <t>Náklady celkem</t>
  </si>
  <si>
    <t>úč.tř.6</t>
  </si>
  <si>
    <t>Za příspěvkovou organizaci:</t>
  </si>
  <si>
    <t>Vypracoval:</t>
  </si>
  <si>
    <t>Datum: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</si>
  <si>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</si>
  <si>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</si>
  <si>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</si>
  <si>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</si>
  <si>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</si>
  <si>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</si>
  <si>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</si>
  <si>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</si>
  <si>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</si>
  <si>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</si>
  <si>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</si>
  <si>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</si>
  <si>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</si>
  <si>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</si>
  <si>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</si>
  <si>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</si>
  <si>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</si>
  <si>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</si>
  <si>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</si>
  <si>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</si>
  <si>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</si>
  <si>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</si>
  <si>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</si>
  <si>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</si>
  <si>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</si>
  <si>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</si>
  <si>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</si>
  <si>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</si>
  <si>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</si>
  <si>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</si>
  <si>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</si>
  <si>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</si>
  <si>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</si>
  <si>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</si>
  <si>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</si>
  <si>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</si>
  <si>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</si>
  <si>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</si>
  <si>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</si>
  <si>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</si>
  <si>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</si>
  <si>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</si>
  <si>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</si>
  <si>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</si>
  <si>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</si>
  <si>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</si>
  <si>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</si>
  <si>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</si>
  <si>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</si>
  <si>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</si>
  <si>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</si>
  <si>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>PŘÍSPĚVEK NA PROVOZ (tř.5-tř.6)</t>
  </si>
  <si>
    <t>očekávaná skutečnost 2017</t>
  </si>
  <si>
    <t/>
  </si>
  <si>
    <t xml:space="preserve">STANOVENÍ PŘÍSPĚVKU NA PROVOZ  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</si>
  <si>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</si>
  <si>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slovní komentář - viz. další list dokumentu</t>
  </si>
  <si>
    <t>schválený rozpočet 2017</t>
  </si>
  <si>
    <t>ROZPOČET 2018           návrh</t>
  </si>
  <si>
    <t>ROZPOČET 2018    schválený</t>
  </si>
  <si>
    <t>5XX</t>
  </si>
  <si>
    <t>výdaje na vzdělávání UZ 33 XXX</t>
  </si>
  <si>
    <t>Náklady k ostatním transférům</t>
  </si>
  <si>
    <t>Náklady k transférům z MŠMT</t>
  </si>
  <si>
    <t>státní fondy, ÚP</t>
  </si>
  <si>
    <t>výnosy z transférů od zřizovatele</t>
  </si>
  <si>
    <t>výnosy z transférů ze státního rozpočtu</t>
  </si>
  <si>
    <t>výnosy z transférů od ostatních subjektů</t>
  </si>
  <si>
    <t xml:space="preserve">                                                                             ROZPOČET DOPLŇKOVÉ ČINNOSTI NA ROK 2018  (návrh)                                                          Příloha č. 2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</si>
  <si>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</si>
  <si>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</si>
  <si>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</si>
  <si>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</si>
  <si>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</si>
  <si>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</si>
  <si>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příspěvek na provoz od zřizovatele</t>
  </si>
  <si>
    <r>
      <t>poznámka, komentář</t>
    </r>
    <r>
      <rPr>
        <b/>
        <sz val="10"/>
        <rFont val="Arial CE"/>
        <family val="0"/>
      </rPr>
      <t xml:space="preserve"> ( příp. uvést
číselný odkaz na podrobnější slovní komentář v dalším listu dokumentu)</t>
    </r>
  </si>
  <si>
    <t>Vypracoval: Jitka Žáková</t>
  </si>
  <si>
    <t>Za příspěvkovou organizaci: Ing. Bc. Alena Vidláková</t>
  </si>
  <si>
    <r>
      <rPr>
        <b/>
        <sz val="11"/>
        <rFont val="Arial CE"/>
        <family val="0"/>
      </rPr>
      <t>1.</t>
    </r>
    <r>
      <rPr>
        <sz val="11"/>
        <rFont val="Arial CE"/>
        <family val="2"/>
      </rPr>
      <t xml:space="preserve"> účet 501 - ostatní </t>
    </r>
  </si>
  <si>
    <t>materiál do zájmových útvarů</t>
  </si>
  <si>
    <t>kancelářské  potřeby</t>
  </si>
  <si>
    <t>ceny do soutěží</t>
  </si>
  <si>
    <t>čistící a úklidové prostředky</t>
  </si>
  <si>
    <r>
      <rPr>
        <b/>
        <sz val="11"/>
        <rFont val="Arial CE"/>
        <family val="0"/>
      </rPr>
      <t>2.</t>
    </r>
    <r>
      <rPr>
        <sz val="11"/>
        <rFont val="Arial CE"/>
        <family val="2"/>
      </rPr>
      <t xml:space="preserve"> účet 518 - ostatní</t>
    </r>
  </si>
  <si>
    <t>letní tábory v ČR a zahraničí</t>
  </si>
  <si>
    <t>svoz odpadu</t>
  </si>
  <si>
    <t>služby firmy Prolog, služby BOZP</t>
  </si>
  <si>
    <t>programové vybavení</t>
  </si>
  <si>
    <t xml:space="preserve">programátorský servis ( software na zpracování  mezd a účetnictví) </t>
  </si>
  <si>
    <t xml:space="preserve">poplatky za bankovní služby, služby </t>
  </si>
  <si>
    <t>služby spojené s dopravou a nákupem vstupenek na kulturní představení</t>
  </si>
  <si>
    <r>
      <rPr>
        <b/>
        <sz val="11"/>
        <rFont val="Arial CE"/>
        <family val="0"/>
      </rPr>
      <t>3.</t>
    </r>
    <r>
      <rPr>
        <sz val="11"/>
        <rFont val="Arial CE"/>
        <family val="2"/>
      </rPr>
      <t xml:space="preserve"> účet 527-</t>
    </r>
  </si>
  <si>
    <t>stravování zaměstnanců</t>
  </si>
  <si>
    <t>školení a vzdělávání zaměstnanců</t>
  </si>
  <si>
    <t>lékařské vyšetření, příděl FKSP</t>
  </si>
  <si>
    <r>
      <rPr>
        <b/>
        <sz val="11"/>
        <rFont val="Arial CE"/>
        <family val="0"/>
      </rPr>
      <t>4.</t>
    </r>
    <r>
      <rPr>
        <sz val="11"/>
        <rFont val="Arial CE"/>
        <family val="2"/>
      </rPr>
      <t xml:space="preserve"> účet 549</t>
    </r>
  </si>
  <si>
    <t>pojištění majetku</t>
  </si>
  <si>
    <t>materiál na nepravid. činnost (tábory, akce)</t>
  </si>
  <si>
    <t>startovné na soutěžích</t>
  </si>
  <si>
    <t>z Fondu odměn</t>
  </si>
  <si>
    <t>Dóza - středisko volného času Velké Meziříčí</t>
  </si>
  <si>
    <t xml:space="preserve">                                                                             ROZPOČET HLAVNÍ ČINNOSTI NA ROK 2020  (návrh)                                                                      Příloha č. 2</t>
  </si>
  <si>
    <t>schválený rozpočet 2019</t>
  </si>
  <si>
    <t>očekávaná skutečnost 2019</t>
  </si>
  <si>
    <t>ROZPOČET 2020           návrh</t>
  </si>
  <si>
    <t>ROZPOČET 2020    schválený</t>
  </si>
  <si>
    <t>státní fondy, ÚP, ESF</t>
  </si>
  <si>
    <t>externí pracovníci-vedoucí kroužků,topič,animátoři(z prodeje služeb)</t>
  </si>
  <si>
    <t>Datum:  9. 9. 2019</t>
  </si>
  <si>
    <t>Dne: 10. 9. 2019</t>
  </si>
  <si>
    <t>Vypracoval: J. Žáková</t>
  </si>
  <si>
    <t>dohody celkem</t>
  </si>
  <si>
    <t>topič</t>
  </si>
  <si>
    <t>animátoři-tábory, akce</t>
  </si>
  <si>
    <t>peda. volného času-ved. zú</t>
  </si>
  <si>
    <t xml:space="preserve">celkem za rok </t>
  </si>
  <si>
    <t>měsíční odměna</t>
  </si>
  <si>
    <t>sazba/hod</t>
  </si>
  <si>
    <t>počet hodin/týden</t>
  </si>
  <si>
    <t>Druh práce</t>
  </si>
  <si>
    <t>v Kč</t>
  </si>
  <si>
    <t>Podklady pro usměrňování MP v roce 2020:   dohody o pracovní činnosti, dohody o provedení práce (OON)-závazný ukazatel</t>
  </si>
  <si>
    <t>platy celkem v Kč</t>
  </si>
  <si>
    <t>(bez odvodů)</t>
  </si>
  <si>
    <t>odměny</t>
  </si>
  <si>
    <t>osobní příplatek</t>
  </si>
  <si>
    <t>ostatní příplatky</t>
  </si>
  <si>
    <t>příplatek za vedení</t>
  </si>
  <si>
    <t>tarif</t>
  </si>
  <si>
    <t>Úvazek</t>
  </si>
  <si>
    <t>Třída/stupeň</t>
  </si>
  <si>
    <t>Celkem za rok</t>
  </si>
  <si>
    <t>Nenárokové složky mezd</t>
  </si>
  <si>
    <t>Nárokové složky mezd</t>
  </si>
  <si>
    <t>Podklady pro usměrňování MP v roce 2020:   platy-závazný ukazatel</t>
  </si>
  <si>
    <t>Organizace: Dóza - středisko volného času Velké Meziříčí</t>
  </si>
  <si>
    <t>ROZPOČET 2020         návrh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</si>
</sst>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u val="sing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8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9" xfId="0" applyFont="1" applyFill="1" applyBorder="1" applyAlignment="1">
      <alignment/>
    </xf>
    <xf numFmtId="0" fontId="2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3" fontId="3" fillId="33" borderId="2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0" fontId="2" fillId="33" borderId="16" xfId="0" applyFont="1" applyFill="1" applyBorder="1" applyAlignment="1">
      <alignment vertical="center" wrapText="1"/>
    </xf>
    <xf numFmtId="3" fontId="3" fillId="33" borderId="23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7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2" fillId="33" borderId="17" xfId="0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right"/>
    </xf>
    <xf numFmtId="0" fontId="3" fillId="33" borderId="2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4" fontId="2" fillId="13" borderId="16" xfId="0" applyNumberFormat="1" applyFont="1" applyFill="1" applyBorder="1" applyAlignment="1">
      <alignment horizontal="center" vertical="center" wrapText="1"/>
    </xf>
    <xf numFmtId="3" fontId="2" fillId="13" borderId="15" xfId="0" applyNumberFormat="1" applyFont="1" applyFill="1" applyBorder="1" applyAlignment="1">
      <alignment/>
    </xf>
    <xf numFmtId="4" fontId="2" fillId="7" borderId="28" xfId="0" applyNumberFormat="1" applyFont="1" applyFill="1" applyBorder="1" applyAlignment="1">
      <alignment horizontal="center" vertical="center" wrapText="1"/>
    </xf>
    <xf numFmtId="3" fontId="2" fillId="7" borderId="26" xfId="0" applyNumberFormat="1" applyFont="1" applyFill="1" applyBorder="1" applyAlignment="1">
      <alignment/>
    </xf>
    <xf numFmtId="3" fontId="3" fillId="7" borderId="35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7" borderId="26" xfId="0" applyNumberFormat="1" applyFont="1" applyFill="1" applyBorder="1" applyAlignment="1">
      <alignment/>
    </xf>
    <xf numFmtId="3" fontId="2" fillId="7" borderId="37" xfId="0" applyNumberFormat="1" applyFont="1" applyFill="1" applyBorder="1" applyAlignment="1">
      <alignment/>
    </xf>
    <xf numFmtId="3" fontId="3" fillId="7" borderId="38" xfId="0" applyNumberFormat="1" applyFont="1" applyFill="1" applyBorder="1" applyAlignment="1">
      <alignment/>
    </xf>
    <xf numFmtId="3" fontId="3" fillId="7" borderId="39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2" fillId="7" borderId="0" xfId="0" applyNumberFormat="1" applyFont="1" applyFill="1" applyBorder="1" applyAlignment="1">
      <alignment/>
    </xf>
    <xf numFmtId="3" fontId="2" fillId="7" borderId="40" xfId="0" applyNumberFormat="1" applyFont="1" applyFill="1" applyBorder="1" applyAlignment="1">
      <alignment/>
    </xf>
    <xf numFmtId="3" fontId="2" fillId="7" borderId="41" xfId="0" applyNumberFormat="1" applyFont="1" applyFill="1" applyBorder="1" applyAlignment="1">
      <alignment/>
    </xf>
    <xf numFmtId="3" fontId="3" fillId="7" borderId="20" xfId="0" applyNumberFormat="1" applyFont="1" applyFill="1" applyBorder="1" applyAlignment="1">
      <alignment/>
    </xf>
    <xf numFmtId="3" fontId="3" fillId="7" borderId="22" xfId="0" applyNumberFormat="1" applyFont="1" applyFill="1" applyBorder="1" applyAlignment="1">
      <alignment/>
    </xf>
    <xf numFmtId="3" fontId="3" fillId="7" borderId="23" xfId="0" applyNumberFormat="1" applyFont="1" applyFill="1" applyBorder="1" applyAlignment="1">
      <alignment vertical="center"/>
    </xf>
    <xf numFmtId="3" fontId="3" fillId="13" borderId="20" xfId="0" applyNumberFormat="1" applyFont="1" applyFill="1" applyBorder="1" applyAlignment="1">
      <alignment/>
    </xf>
    <xf numFmtId="3" fontId="3" fillId="13" borderId="22" xfId="0" applyNumberFormat="1" applyFont="1" applyFill="1" applyBorder="1" applyAlignment="1">
      <alignment/>
    </xf>
    <xf numFmtId="3" fontId="3" fillId="13" borderId="23" xfId="0" applyNumberFormat="1" applyFont="1" applyFill="1" applyBorder="1" applyAlignment="1">
      <alignment vertical="center"/>
    </xf>
    <xf numFmtId="4" fontId="2" fillId="7" borderId="16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7" borderId="42" xfId="0" applyNumberFormat="1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19" xfId="0" applyFont="1" applyFill="1" applyBorder="1" applyAlignment="1">
      <alignment horizontal="right"/>
    </xf>
    <xf numFmtId="0" fontId="3" fillId="33" borderId="19" xfId="0" applyFont="1" applyFill="1" applyBorder="1" applyAlignment="1">
      <alignment/>
    </xf>
    <xf numFmtId="3" fontId="2" fillId="7" borderId="43" xfId="0" applyNumberFormat="1" applyFont="1" applyFill="1" applyBorder="1" applyAlignment="1">
      <alignment/>
    </xf>
    <xf numFmtId="3" fontId="2" fillId="33" borderId="37" xfId="0" applyNumberFormat="1" applyFont="1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3" fontId="2" fillId="33" borderId="46" xfId="0" applyNumberFormat="1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33" borderId="47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7" borderId="38" xfId="0" applyNumberFormat="1" applyFont="1" applyFill="1" applyBorder="1" applyAlignment="1">
      <alignment/>
    </xf>
    <xf numFmtId="3" fontId="2" fillId="7" borderId="36" xfId="0" applyNumberFormat="1" applyFont="1" applyFill="1" applyBorder="1" applyAlignment="1">
      <alignment/>
    </xf>
    <xf numFmtId="3" fontId="2" fillId="7" borderId="48" xfId="0" applyNumberFormat="1" applyFont="1" applyFill="1" applyBorder="1" applyAlignment="1">
      <alignment/>
    </xf>
    <xf numFmtId="3" fontId="2" fillId="13" borderId="16" xfId="0" applyNumberFormat="1" applyFont="1" applyFill="1" applyBorder="1" applyAlignment="1">
      <alignment/>
    </xf>
    <xf numFmtId="3" fontId="2" fillId="13" borderId="13" xfId="0" applyNumberFormat="1" applyFont="1" applyFill="1" applyBorder="1" applyAlignment="1">
      <alignment/>
    </xf>
    <xf numFmtId="3" fontId="2" fillId="13" borderId="11" xfId="0" applyNumberFormat="1" applyFont="1" applyFill="1" applyBorder="1" applyAlignment="1">
      <alignment/>
    </xf>
    <xf numFmtId="3" fontId="2" fillId="13" borderId="14" xfId="0" applyNumberFormat="1" applyFont="1" applyFill="1" applyBorder="1" applyAlignment="1">
      <alignment/>
    </xf>
    <xf numFmtId="3" fontId="2" fillId="13" borderId="10" xfId="0" applyNumberFormat="1" applyFont="1" applyFill="1" applyBorder="1" applyAlignment="1">
      <alignment/>
    </xf>
    <xf numFmtId="3" fontId="2" fillId="13" borderId="21" xfId="0" applyNumberFormat="1" applyFont="1" applyFill="1" applyBorder="1" applyAlignment="1">
      <alignment/>
    </xf>
    <xf numFmtId="3" fontId="2" fillId="13" borderId="18" xfId="0" applyNumberFormat="1" applyFont="1" applyFill="1" applyBorder="1" applyAlignment="1">
      <alignment/>
    </xf>
    <xf numFmtId="3" fontId="2" fillId="13" borderId="12" xfId="0" applyNumberFormat="1" applyFont="1" applyFill="1" applyBorder="1" applyAlignment="1">
      <alignment/>
    </xf>
    <xf numFmtId="3" fontId="2" fillId="13" borderId="19" xfId="0" applyNumberFormat="1" applyFont="1" applyFill="1" applyBorder="1" applyAlignment="1">
      <alignment/>
    </xf>
    <xf numFmtId="3" fontId="2" fillId="13" borderId="17" xfId="0" applyNumberFormat="1" applyFont="1" applyFill="1" applyBorder="1" applyAlignment="1">
      <alignment/>
    </xf>
    <xf numFmtId="3" fontId="3" fillId="33" borderId="49" xfId="0" applyNumberFormat="1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3" fontId="3" fillId="13" borderId="50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3" fillId="33" borderId="51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3" fontId="2" fillId="33" borderId="12" xfId="0" applyNumberFormat="1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3" fontId="2" fillId="33" borderId="12" xfId="0" applyNumberFormat="1" applyFont="1" applyFill="1" applyBorder="1" applyAlignment="1">
      <alignment horizontal="center"/>
    </xf>
    <xf numFmtId="3" fontId="6" fillId="33" borderId="32" xfId="0" applyNumberFormat="1" applyFont="1" applyFill="1" applyBorder="1" applyAlignment="1">
      <alignment/>
    </xf>
    <xf numFmtId="3" fontId="6" fillId="33" borderId="33" xfId="0" applyNumberFormat="1" applyFont="1" applyFill="1" applyBorder="1" applyAlignment="1">
      <alignment/>
    </xf>
    <xf numFmtId="3" fontId="47" fillId="33" borderId="44" xfId="0" applyNumberFormat="1" applyFont="1" applyFill="1" applyBorder="1" applyAlignment="1">
      <alignment/>
    </xf>
    <xf numFmtId="3" fontId="47" fillId="7" borderId="26" xfId="0" applyNumberFormat="1" applyFont="1" applyFill="1" applyBorder="1" applyAlignment="1">
      <alignment/>
    </xf>
    <xf numFmtId="3" fontId="48" fillId="7" borderId="35" xfId="0" applyNumberFormat="1" applyFont="1" applyFill="1" applyBorder="1" applyAlignment="1">
      <alignment/>
    </xf>
    <xf numFmtId="3" fontId="47" fillId="33" borderId="28" xfId="0" applyNumberFormat="1" applyFont="1" applyFill="1" applyBorder="1" applyAlignment="1">
      <alignment/>
    </xf>
    <xf numFmtId="3" fontId="47" fillId="7" borderId="37" xfId="0" applyNumberFormat="1" applyFont="1" applyFill="1" applyBorder="1" applyAlignment="1">
      <alignment/>
    </xf>
    <xf numFmtId="3" fontId="48" fillId="33" borderId="29" xfId="0" applyNumberFormat="1" applyFont="1" applyFill="1" applyBorder="1" applyAlignment="1">
      <alignment/>
    </xf>
    <xf numFmtId="3" fontId="48" fillId="33" borderId="34" xfId="0" applyNumberFormat="1" applyFont="1" applyFill="1" applyBorder="1" applyAlignment="1">
      <alignment/>
    </xf>
    <xf numFmtId="3" fontId="47" fillId="33" borderId="33" xfId="0" applyNumberFormat="1" applyFont="1" applyFill="1" applyBorder="1" applyAlignment="1">
      <alignment/>
    </xf>
    <xf numFmtId="3" fontId="47" fillId="7" borderId="0" xfId="0" applyNumberFormat="1" applyFont="1" applyFill="1" applyBorder="1" applyAlignment="1">
      <alignment/>
    </xf>
    <xf numFmtId="3" fontId="47" fillId="33" borderId="47" xfId="0" applyNumberFormat="1" applyFont="1" applyFill="1" applyBorder="1" applyAlignment="1">
      <alignment/>
    </xf>
    <xf numFmtId="3" fontId="47" fillId="7" borderId="40" xfId="0" applyNumberFormat="1" applyFont="1" applyFill="1" applyBorder="1" applyAlignment="1">
      <alignment/>
    </xf>
    <xf numFmtId="4" fontId="47" fillId="33" borderId="0" xfId="0" applyNumberFormat="1" applyFont="1" applyFill="1" applyBorder="1" applyAlignment="1">
      <alignment/>
    </xf>
    <xf numFmtId="3" fontId="47" fillId="33" borderId="24" xfId="0" applyNumberFormat="1" applyFont="1" applyFill="1" applyBorder="1" applyAlignment="1">
      <alignment/>
    </xf>
    <xf numFmtId="3" fontId="47" fillId="7" borderId="41" xfId="0" applyNumberFormat="1" applyFont="1" applyFill="1" applyBorder="1" applyAlignment="1">
      <alignment/>
    </xf>
    <xf numFmtId="3" fontId="47" fillId="34" borderId="28" xfId="0" applyNumberFormat="1" applyFont="1" applyFill="1" applyBorder="1" applyAlignment="1">
      <alignment/>
    </xf>
    <xf numFmtId="3" fontId="47" fillId="34" borderId="41" xfId="0" applyNumberFormat="1" applyFont="1" applyFill="1" applyBorder="1" applyAlignment="1">
      <alignment/>
    </xf>
    <xf numFmtId="0" fontId="47" fillId="33" borderId="26" xfId="0" applyFont="1" applyFill="1" applyBorder="1" applyAlignment="1">
      <alignment/>
    </xf>
    <xf numFmtId="3" fontId="2" fillId="34" borderId="28" xfId="0" applyNumberFormat="1" applyFont="1" applyFill="1" applyBorder="1" applyAlignment="1">
      <alignment/>
    </xf>
    <xf numFmtId="3" fontId="3" fillId="7" borderId="50" xfId="0" applyNumberFormat="1" applyFont="1" applyFill="1" applyBorder="1" applyAlignment="1">
      <alignment/>
    </xf>
    <xf numFmtId="0" fontId="30" fillId="0" borderId="0" xfId="45">
      <alignment/>
      <protection/>
    </xf>
    <xf numFmtId="0" fontId="49" fillId="0" borderId="0" xfId="45" applyFont="1">
      <alignment/>
      <protection/>
    </xf>
    <xf numFmtId="3" fontId="27" fillId="0" borderId="14" xfId="45" applyNumberFormat="1" applyFont="1" applyFill="1" applyBorder="1">
      <alignment/>
      <protection/>
    </xf>
    <xf numFmtId="0" fontId="30" fillId="0" borderId="52" xfId="45" applyBorder="1">
      <alignment/>
      <protection/>
    </xf>
    <xf numFmtId="0" fontId="30" fillId="0" borderId="53" xfId="45" applyBorder="1">
      <alignment/>
      <protection/>
    </xf>
    <xf numFmtId="0" fontId="30" fillId="0" borderId="54" xfId="45" applyBorder="1">
      <alignment/>
      <protection/>
    </xf>
    <xf numFmtId="0" fontId="30" fillId="0" borderId="14" xfId="45" applyFont="1" applyBorder="1">
      <alignment/>
      <protection/>
    </xf>
    <xf numFmtId="3" fontId="27" fillId="0" borderId="21" xfId="45" applyNumberFormat="1" applyFont="1" applyFill="1" applyBorder="1">
      <alignment/>
      <protection/>
    </xf>
    <xf numFmtId="0" fontId="30" fillId="0" borderId="55" xfId="45" applyBorder="1">
      <alignment/>
      <protection/>
    </xf>
    <xf numFmtId="0" fontId="30" fillId="0" borderId="56" xfId="45" applyBorder="1">
      <alignment/>
      <protection/>
    </xf>
    <xf numFmtId="0" fontId="30" fillId="0" borderId="57" xfId="45" applyBorder="1">
      <alignment/>
      <protection/>
    </xf>
    <xf numFmtId="0" fontId="30" fillId="0" borderId="21" xfId="45" applyFont="1" applyBorder="1">
      <alignment/>
      <protection/>
    </xf>
    <xf numFmtId="3" fontId="27" fillId="0" borderId="11" xfId="45" applyNumberFormat="1" applyFont="1" applyFill="1" applyBorder="1">
      <alignment/>
      <protection/>
    </xf>
    <xf numFmtId="0" fontId="30" fillId="0" borderId="58" xfId="45" applyBorder="1">
      <alignment/>
      <protection/>
    </xf>
    <xf numFmtId="0" fontId="30" fillId="0" borderId="59" xfId="45" applyBorder="1">
      <alignment/>
      <protection/>
    </xf>
    <xf numFmtId="0" fontId="30" fillId="0" borderId="60" xfId="45" applyBorder="1">
      <alignment/>
      <protection/>
    </xf>
    <xf numFmtId="0" fontId="30" fillId="0" borderId="11" xfId="45" applyFont="1" applyBorder="1">
      <alignment/>
      <protection/>
    </xf>
    <xf numFmtId="0" fontId="30" fillId="0" borderId="13" xfId="45" applyFont="1" applyBorder="1">
      <alignment/>
      <protection/>
    </xf>
    <xf numFmtId="3" fontId="27" fillId="0" borderId="13" xfId="45" applyNumberFormat="1" applyFont="1" applyFill="1" applyBorder="1">
      <alignment/>
      <protection/>
    </xf>
    <xf numFmtId="0" fontId="30" fillId="0" borderId="61" xfId="45" applyBorder="1">
      <alignment/>
      <protection/>
    </xf>
    <xf numFmtId="0" fontId="30" fillId="0" borderId="62" xfId="45" applyBorder="1">
      <alignment/>
      <protection/>
    </xf>
    <xf numFmtId="0" fontId="30" fillId="0" borderId="63" xfId="45" applyBorder="1">
      <alignment/>
      <protection/>
    </xf>
    <xf numFmtId="0" fontId="30" fillId="0" borderId="16" xfId="45" applyBorder="1" applyAlignment="1">
      <alignment horizontal="center"/>
      <protection/>
    </xf>
    <xf numFmtId="0" fontId="30" fillId="0" borderId="64" xfId="45" applyBorder="1" applyAlignment="1">
      <alignment horizontal="center"/>
      <protection/>
    </xf>
    <xf numFmtId="0" fontId="30" fillId="0" borderId="65" xfId="45" applyBorder="1" applyAlignment="1">
      <alignment horizontal="center"/>
      <protection/>
    </xf>
    <xf numFmtId="0" fontId="50" fillId="0" borderId="66" xfId="45" applyFont="1" applyBorder="1" applyAlignment="1">
      <alignment horizontal="center"/>
      <protection/>
    </xf>
    <xf numFmtId="0" fontId="30" fillId="0" borderId="16" xfId="45" applyFont="1" applyBorder="1">
      <alignment/>
      <protection/>
    </xf>
    <xf numFmtId="0" fontId="30" fillId="0" borderId="0" xfId="45" applyAlignment="1">
      <alignment horizontal="right"/>
      <protection/>
    </xf>
    <xf numFmtId="3" fontId="30" fillId="0" borderId="44" xfId="45" applyNumberFormat="1" applyBorder="1">
      <alignment/>
      <protection/>
    </xf>
    <xf numFmtId="3" fontId="30" fillId="0" borderId="51" xfId="45" applyNumberFormat="1" applyBorder="1">
      <alignment/>
      <protection/>
    </xf>
    <xf numFmtId="3" fontId="30" fillId="0" borderId="28" xfId="45" applyNumberFormat="1" applyBorder="1">
      <alignment/>
      <protection/>
    </xf>
    <xf numFmtId="3" fontId="30" fillId="0" borderId="65" xfId="45" applyNumberFormat="1" applyBorder="1">
      <alignment/>
      <protection/>
    </xf>
    <xf numFmtId="3" fontId="30" fillId="0" borderId="66" xfId="45" applyNumberFormat="1" applyBorder="1">
      <alignment/>
      <protection/>
    </xf>
    <xf numFmtId="0" fontId="30" fillId="0" borderId="28" xfId="45" applyBorder="1">
      <alignment/>
      <protection/>
    </xf>
    <xf numFmtId="0" fontId="30" fillId="0" borderId="23" xfId="45" applyBorder="1">
      <alignment/>
      <protection/>
    </xf>
    <xf numFmtId="0" fontId="30" fillId="0" borderId="14" xfId="45" applyBorder="1">
      <alignment/>
      <protection/>
    </xf>
    <xf numFmtId="3" fontId="30" fillId="0" borderId="34" xfId="45" applyNumberFormat="1" applyFill="1" applyBorder="1">
      <alignment/>
      <protection/>
    </xf>
    <xf numFmtId="3" fontId="30" fillId="0" borderId="22" xfId="45" applyNumberFormat="1" applyFill="1" applyBorder="1">
      <alignment/>
      <protection/>
    </xf>
    <xf numFmtId="3" fontId="30" fillId="0" borderId="67" xfId="45" applyNumberFormat="1" applyFill="1" applyBorder="1">
      <alignment/>
      <protection/>
    </xf>
    <xf numFmtId="3" fontId="30" fillId="0" borderId="68" xfId="45" applyNumberFormat="1" applyFill="1" applyBorder="1">
      <alignment/>
      <protection/>
    </xf>
    <xf numFmtId="3" fontId="30" fillId="0" borderId="68" xfId="45" applyNumberFormat="1" applyBorder="1">
      <alignment/>
      <protection/>
    </xf>
    <xf numFmtId="0" fontId="30" fillId="0" borderId="34" xfId="45" applyBorder="1">
      <alignment/>
      <protection/>
    </xf>
    <xf numFmtId="0" fontId="30" fillId="0" borderId="22" xfId="45" applyBorder="1">
      <alignment/>
      <protection/>
    </xf>
    <xf numFmtId="0" fontId="30" fillId="0" borderId="21" xfId="45" applyBorder="1">
      <alignment/>
      <protection/>
    </xf>
    <xf numFmtId="3" fontId="30" fillId="0" borderId="32" xfId="45" applyNumberFormat="1" applyFill="1" applyBorder="1">
      <alignment/>
      <protection/>
    </xf>
    <xf numFmtId="3" fontId="30" fillId="0" borderId="50" xfId="45" applyNumberFormat="1" applyFill="1" applyBorder="1">
      <alignment/>
      <protection/>
    </xf>
    <xf numFmtId="3" fontId="30" fillId="0" borderId="58" xfId="45" applyNumberFormat="1" applyFill="1" applyBorder="1">
      <alignment/>
      <protection/>
    </xf>
    <xf numFmtId="3" fontId="30" fillId="0" borderId="60" xfId="45" applyNumberFormat="1" applyFill="1" applyBorder="1">
      <alignment/>
      <protection/>
    </xf>
    <xf numFmtId="3" fontId="30" fillId="0" borderId="60" xfId="45" applyNumberFormat="1" applyBorder="1">
      <alignment/>
      <protection/>
    </xf>
    <xf numFmtId="0" fontId="30" fillId="0" borderId="32" xfId="45" applyBorder="1">
      <alignment/>
      <protection/>
    </xf>
    <xf numFmtId="0" fontId="30" fillId="0" borderId="50" xfId="45" applyBorder="1">
      <alignment/>
      <protection/>
    </xf>
    <xf numFmtId="0" fontId="30" fillId="0" borderId="11" xfId="45" applyBorder="1">
      <alignment/>
      <protection/>
    </xf>
    <xf numFmtId="0" fontId="30" fillId="0" borderId="44" xfId="45" applyFill="1" applyBorder="1" applyAlignment="1">
      <alignment horizontal="center"/>
      <protection/>
    </xf>
    <xf numFmtId="0" fontId="30" fillId="0" borderId="69" xfId="45" applyBorder="1" applyAlignment="1">
      <alignment horizontal="center"/>
      <protection/>
    </xf>
    <xf numFmtId="0" fontId="30" fillId="0" borderId="22" xfId="45" applyBorder="1" applyAlignment="1">
      <alignment horizontal="center"/>
      <protection/>
    </xf>
    <xf numFmtId="0" fontId="30" fillId="0" borderId="55" xfId="45" applyBorder="1" applyAlignment="1">
      <alignment horizontal="center"/>
      <protection/>
    </xf>
    <xf numFmtId="0" fontId="30" fillId="0" borderId="57" xfId="45" applyBorder="1" applyAlignment="1">
      <alignment horizontal="center"/>
      <protection/>
    </xf>
    <xf numFmtId="0" fontId="30" fillId="0" borderId="44" xfId="45" applyBorder="1" applyAlignment="1">
      <alignment horizontal="center"/>
      <protection/>
    </xf>
    <xf numFmtId="0" fontId="30" fillId="0" borderId="51" xfId="45" applyBorder="1" applyAlignment="1">
      <alignment horizontal="center"/>
      <protection/>
    </xf>
    <xf numFmtId="0" fontId="30" fillId="0" borderId="24" xfId="45" applyBorder="1" applyAlignment="1">
      <alignment horizontal="center"/>
      <protection/>
    </xf>
    <xf numFmtId="0" fontId="30" fillId="0" borderId="24" xfId="45" applyBorder="1">
      <alignment/>
      <protection/>
    </xf>
    <xf numFmtId="0" fontId="30" fillId="0" borderId="70" xfId="45" applyBorder="1">
      <alignment/>
      <protection/>
    </xf>
    <xf numFmtId="0" fontId="30" fillId="0" borderId="17" xfId="45" applyBorder="1">
      <alignment/>
      <protection/>
    </xf>
    <xf numFmtId="0" fontId="51" fillId="0" borderId="0" xfId="45" applyFont="1">
      <alignment/>
      <protection/>
    </xf>
    <xf numFmtId="0" fontId="32" fillId="0" borderId="0" xfId="45" applyFont="1">
      <alignment/>
      <protection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3" borderId="26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22" borderId="71" xfId="0" applyFont="1" applyFill="1" applyBorder="1" applyAlignment="1" quotePrefix="1">
      <alignment vertical="center"/>
    </xf>
    <xf numFmtId="0" fontId="1" fillId="22" borderId="41" xfId="0" applyFont="1" applyFill="1" applyBorder="1" applyAlignment="1">
      <alignment vertical="center"/>
    </xf>
    <xf numFmtId="0" fontId="1" fillId="22" borderId="28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7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1" fillId="22" borderId="71" xfId="0" applyFont="1" applyFill="1" applyBorder="1" applyAlignment="1" quotePrefix="1">
      <alignment/>
    </xf>
    <xf numFmtId="0" fontId="1" fillId="22" borderId="41" xfId="0" applyFont="1" applyFill="1" applyBorder="1" applyAlignment="1">
      <alignment/>
    </xf>
    <xf numFmtId="0" fontId="1" fillId="22" borderId="28" xfId="0" applyFont="1" applyFill="1" applyBorder="1" applyAlignment="1">
      <alignment/>
    </xf>
    <xf numFmtId="0" fontId="30" fillId="0" borderId="41" xfId="45" applyBorder="1" applyAlignment="1">
      <alignment horizontal="center"/>
      <protection/>
    </xf>
    <xf numFmtId="0" fontId="30" fillId="0" borderId="71" xfId="45" applyBorder="1" applyAlignment="1">
      <alignment horizontal="center"/>
      <protection/>
    </xf>
    <xf numFmtId="0" fontId="30" fillId="0" borderId="24" xfId="45" applyBorder="1" applyAlignment="1">
      <alignment horizontal="center"/>
      <protection/>
    </xf>
    <xf numFmtId="3" fontId="2" fillId="7" borderId="23" xfId="0" applyNumberFormat="1" applyFont="1" applyFill="1" applyBorder="1" applyAlignment="1">
      <alignment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SheetLayoutView="100" workbookViewId="0" topLeftCell="A1">
      <selection activeCell="F86" sqref="F86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25" t="s">
        <v>127</v>
      </c>
      <c r="B1" s="225"/>
      <c r="C1" s="225"/>
      <c r="D1" s="225"/>
      <c r="E1" s="225"/>
      <c r="F1" s="225"/>
      <c r="G1" s="225"/>
    </row>
    <row r="2" spans="1:7" ht="27.75" customHeight="1" thickBot="1">
      <c r="A2" s="226" t="s">
        <v>25</v>
      </c>
      <c r="B2" s="227"/>
      <c r="C2" s="228" t="s">
        <v>126</v>
      </c>
      <c r="D2" s="229"/>
      <c r="E2" s="229"/>
      <c r="F2" s="229"/>
      <c r="G2" s="230"/>
    </row>
    <row r="3" spans="1:7" s="15" customFormat="1" ht="51" customHeight="1" thickBot="1">
      <c r="A3" s="40" t="s">
        <v>1</v>
      </c>
      <c r="B3" s="41" t="s">
        <v>0</v>
      </c>
      <c r="C3" s="52" t="s">
        <v>128</v>
      </c>
      <c r="D3" s="52" t="s">
        <v>129</v>
      </c>
      <c r="E3" s="70" t="s">
        <v>130</v>
      </c>
      <c r="F3" s="68" t="s">
        <v>131</v>
      </c>
      <c r="G3" s="42" t="s">
        <v>101</v>
      </c>
    </row>
    <row r="4" spans="1:7" s="15" customFormat="1" ht="18" customHeight="1" thickBot="1">
      <c r="A4" s="16">
        <v>501</v>
      </c>
      <c r="B4" s="23" t="s">
        <v>2</v>
      </c>
      <c r="C4" s="9">
        <f>SUM(C5:C7)</f>
        <v>248</v>
      </c>
      <c r="D4" s="99">
        <f>SUM(D5:D7)</f>
        <v>306</v>
      </c>
      <c r="E4" s="71">
        <f>SUM(E5:E7)</f>
        <v>250</v>
      </c>
      <c r="F4" s="113">
        <f>SUM(F5:F7)</f>
        <v>0</v>
      </c>
      <c r="G4" s="9"/>
    </row>
    <row r="5" spans="1:7" ht="18" customHeight="1">
      <c r="A5" s="231" t="s">
        <v>38</v>
      </c>
      <c r="B5" s="17" t="s">
        <v>39</v>
      </c>
      <c r="C5" s="100"/>
      <c r="D5" s="100"/>
      <c r="E5" s="72"/>
      <c r="F5" s="114"/>
      <c r="G5" s="3"/>
    </row>
    <row r="6" spans="1:8" ht="18" customHeight="1">
      <c r="A6" s="232"/>
      <c r="B6" s="19" t="s">
        <v>40</v>
      </c>
      <c r="C6" s="65">
        <v>15</v>
      </c>
      <c r="D6" s="65">
        <v>18</v>
      </c>
      <c r="E6" s="73">
        <v>15</v>
      </c>
      <c r="F6" s="115"/>
      <c r="G6" s="4"/>
      <c r="H6" s="50"/>
    </row>
    <row r="7" spans="1:7" ht="18" customHeight="1" thickBot="1">
      <c r="A7" s="233"/>
      <c r="B7" s="20" t="s">
        <v>41</v>
      </c>
      <c r="C7" s="101">
        <v>233</v>
      </c>
      <c r="D7" s="101">
        <v>288</v>
      </c>
      <c r="E7" s="74">
        <v>235</v>
      </c>
      <c r="F7" s="116"/>
      <c r="G7" s="136">
        <v>1</v>
      </c>
    </row>
    <row r="8" spans="1:7" s="15" customFormat="1" ht="18" customHeight="1" thickBot="1">
      <c r="A8" s="16">
        <v>502</v>
      </c>
      <c r="B8" s="16" t="s">
        <v>3</v>
      </c>
      <c r="C8" s="60">
        <f>SUM(C9:C12)</f>
        <v>280</v>
      </c>
      <c r="D8" s="60">
        <f>SUM(D9:D12)</f>
        <v>220</v>
      </c>
      <c r="E8" s="75">
        <f>SUM(E9:E12)</f>
        <v>250</v>
      </c>
      <c r="F8" s="113">
        <f>SUM(F9:F12)</f>
        <v>0</v>
      </c>
      <c r="G8" s="11"/>
    </row>
    <row r="9" spans="1:7" ht="18" customHeight="1">
      <c r="A9" s="234" t="s">
        <v>38</v>
      </c>
      <c r="B9" s="21" t="s">
        <v>42</v>
      </c>
      <c r="C9" s="61">
        <v>30</v>
      </c>
      <c r="D9" s="61">
        <v>30</v>
      </c>
      <c r="E9" s="76">
        <v>30</v>
      </c>
      <c r="F9" s="117"/>
      <c r="G9" s="3"/>
    </row>
    <row r="10" spans="1:7" ht="18" customHeight="1">
      <c r="A10" s="235"/>
      <c r="B10" s="19" t="s">
        <v>43</v>
      </c>
      <c r="C10" s="100">
        <v>190</v>
      </c>
      <c r="D10" s="100">
        <v>150</v>
      </c>
      <c r="E10" s="72">
        <v>170</v>
      </c>
      <c r="F10" s="114"/>
      <c r="G10" s="6"/>
    </row>
    <row r="11" spans="1:7" ht="18" customHeight="1">
      <c r="A11" s="235"/>
      <c r="B11" s="19" t="s">
        <v>44</v>
      </c>
      <c r="C11" s="65">
        <v>60</v>
      </c>
      <c r="D11" s="65">
        <v>40</v>
      </c>
      <c r="E11" s="73">
        <v>50</v>
      </c>
      <c r="F11" s="115"/>
      <c r="G11" s="4"/>
    </row>
    <row r="12" spans="1:7" ht="18" customHeight="1" thickBot="1">
      <c r="A12" s="236"/>
      <c r="B12" s="20" t="s">
        <v>45</v>
      </c>
      <c r="C12" s="67"/>
      <c r="D12" s="145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9"/>
      <c r="D13" s="139"/>
      <c r="E13" s="71"/>
      <c r="F13" s="116"/>
      <c r="G13" s="9"/>
    </row>
    <row r="14" spans="1:8" s="1" customFormat="1" ht="18" customHeight="1" thickBot="1">
      <c r="A14" s="45" t="s">
        <v>61</v>
      </c>
      <c r="B14" s="23" t="s">
        <v>62</v>
      </c>
      <c r="C14" s="99"/>
      <c r="D14" s="13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60">
        <v>120</v>
      </c>
      <c r="D15" s="60">
        <v>120</v>
      </c>
      <c r="E15" s="75">
        <v>120</v>
      </c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9">
        <v>38</v>
      </c>
      <c r="D16" s="99">
        <v>36</v>
      </c>
      <c r="E16" s="71">
        <v>38</v>
      </c>
      <c r="F16" s="116"/>
      <c r="G16" s="11"/>
    </row>
    <row r="17" spans="1:7" ht="18" customHeight="1" thickBot="1">
      <c r="A17" s="16">
        <v>513</v>
      </c>
      <c r="B17" s="16" t="s">
        <v>7</v>
      </c>
      <c r="C17" s="60">
        <v>8</v>
      </c>
      <c r="D17" s="60">
        <v>8</v>
      </c>
      <c r="E17" s="75">
        <v>8</v>
      </c>
      <c r="F17" s="113"/>
      <c r="G17" s="10"/>
    </row>
    <row r="18" spans="1:7" ht="18" customHeight="1" thickBot="1">
      <c r="A18" s="16">
        <v>516</v>
      </c>
      <c r="B18" s="16" t="s">
        <v>63</v>
      </c>
      <c r="C18" s="60"/>
      <c r="D18" s="142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98">
        <f>SUM(C20:C22)</f>
        <v>903</v>
      </c>
      <c r="D19" s="11">
        <f>SUM(D20:D22)</f>
        <v>970</v>
      </c>
      <c r="E19" s="93">
        <f>SUM(E20:E22)</f>
        <v>898</v>
      </c>
      <c r="F19" s="113">
        <f>SUM(F20:F22)</f>
        <v>0</v>
      </c>
      <c r="G19" s="11"/>
    </row>
    <row r="20" spans="1:7" s="15" customFormat="1" ht="18" customHeight="1">
      <c r="A20" s="25" t="s">
        <v>38</v>
      </c>
      <c r="B20" s="21" t="s">
        <v>46</v>
      </c>
      <c r="C20" s="102">
        <v>20</v>
      </c>
      <c r="D20" s="102">
        <v>20</v>
      </c>
      <c r="E20" s="110">
        <v>20</v>
      </c>
      <c r="F20" s="117"/>
      <c r="G20" s="12"/>
    </row>
    <row r="21" spans="1:7" s="15" customFormat="1" ht="18" customHeight="1">
      <c r="A21" s="22"/>
      <c r="B21" s="19" t="s">
        <v>47</v>
      </c>
      <c r="C21" s="103">
        <v>150</v>
      </c>
      <c r="D21" s="103">
        <v>100</v>
      </c>
      <c r="E21" s="111">
        <v>150</v>
      </c>
      <c r="F21" s="115"/>
      <c r="G21" s="13"/>
    </row>
    <row r="22" spans="1:7" s="15" customFormat="1" ht="18" customHeight="1" thickBot="1">
      <c r="A22" s="22"/>
      <c r="B22" s="18" t="s">
        <v>41</v>
      </c>
      <c r="C22" s="104">
        <v>733</v>
      </c>
      <c r="D22" s="104">
        <v>850</v>
      </c>
      <c r="E22" s="112">
        <v>728</v>
      </c>
      <c r="F22" s="119"/>
      <c r="G22" s="132">
        <v>2</v>
      </c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450</v>
      </c>
      <c r="D23" s="60">
        <f>SUM(D24:D27)</f>
        <v>430</v>
      </c>
      <c r="E23" s="75">
        <f>SUM(E24:E27)</f>
        <v>450</v>
      </c>
      <c r="F23" s="113">
        <f>SUM(F24:F27)</f>
        <v>0</v>
      </c>
      <c r="G23" s="60"/>
    </row>
    <row r="24" spans="1:7" ht="18" customHeight="1">
      <c r="A24" s="54" t="s">
        <v>38</v>
      </c>
      <c r="B24" s="59" t="s">
        <v>48</v>
      </c>
      <c r="C24" s="3"/>
      <c r="D24" s="144"/>
      <c r="E24" s="141"/>
      <c r="F24" s="114"/>
      <c r="G24" s="61"/>
    </row>
    <row r="25" spans="1:7" ht="18" customHeight="1">
      <c r="A25" s="55"/>
      <c r="B25" s="63" t="s">
        <v>49</v>
      </c>
      <c r="C25" s="4">
        <v>330</v>
      </c>
      <c r="D25" s="100">
        <v>330</v>
      </c>
      <c r="E25" s="73">
        <v>330</v>
      </c>
      <c r="F25" s="115"/>
      <c r="G25" s="137" t="s">
        <v>133</v>
      </c>
    </row>
    <row r="26" spans="1:7" ht="18" customHeight="1">
      <c r="A26" s="55"/>
      <c r="B26" s="55" t="s">
        <v>50</v>
      </c>
      <c r="C26" s="5">
        <v>120</v>
      </c>
      <c r="D26" s="66">
        <v>100</v>
      </c>
      <c r="E26" s="78">
        <v>120</v>
      </c>
      <c r="F26" s="120"/>
      <c r="G26" s="138" t="s">
        <v>125</v>
      </c>
    </row>
    <row r="27" spans="1:7" ht="18" customHeight="1" thickBot="1">
      <c r="A27" s="56"/>
      <c r="B27" s="64" t="s">
        <v>51</v>
      </c>
      <c r="C27" s="107"/>
      <c r="D27" s="145"/>
      <c r="E27" s="77"/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60">
        <v>36</v>
      </c>
      <c r="D28" s="60">
        <v>33</v>
      </c>
      <c r="E28" s="75">
        <v>36</v>
      </c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60"/>
      <c r="D29" s="142"/>
      <c r="E29" s="75"/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60">
        <v>80</v>
      </c>
      <c r="D30" s="60">
        <v>80</v>
      </c>
      <c r="E30" s="75">
        <v>80</v>
      </c>
      <c r="F30" s="113"/>
      <c r="G30" s="133">
        <v>3</v>
      </c>
    </row>
    <row r="31" spans="1:7" s="15" customFormat="1" ht="18" customHeight="1" thickBot="1">
      <c r="A31" s="16">
        <v>528</v>
      </c>
      <c r="B31" s="16" t="s">
        <v>26</v>
      </c>
      <c r="C31" s="60"/>
      <c r="D31" s="142"/>
      <c r="E31" s="143"/>
      <c r="F31" s="113"/>
      <c r="G31" s="11"/>
    </row>
    <row r="32" spans="1:7" s="15" customFormat="1" ht="18" customHeight="1" thickBot="1">
      <c r="A32" s="16">
        <v>531</v>
      </c>
      <c r="B32" s="16" t="s">
        <v>34</v>
      </c>
      <c r="C32" s="60"/>
      <c r="D32" s="142"/>
      <c r="E32" s="143"/>
      <c r="F32" s="113"/>
      <c r="G32" s="11"/>
    </row>
    <row r="33" spans="1:7" s="15" customFormat="1" ht="18" customHeight="1" thickBot="1">
      <c r="A33" s="16">
        <v>538</v>
      </c>
      <c r="B33" s="16" t="s">
        <v>35</v>
      </c>
      <c r="C33" s="60"/>
      <c r="D33" s="142"/>
      <c r="E33" s="143"/>
      <c r="F33" s="113"/>
      <c r="G33" s="11"/>
    </row>
    <row r="34" spans="1:7" s="15" customFormat="1" ht="18" customHeight="1" thickBot="1">
      <c r="A34" s="28" t="s">
        <v>67</v>
      </c>
      <c r="B34" s="16" t="s">
        <v>31</v>
      </c>
      <c r="C34" s="105"/>
      <c r="D34" s="146"/>
      <c r="E34" s="147"/>
      <c r="F34" s="120"/>
      <c r="G34" s="11"/>
    </row>
    <row r="35" spans="1:7" s="15" customFormat="1" ht="18" customHeight="1" thickBot="1">
      <c r="A35" s="16">
        <v>543</v>
      </c>
      <c r="B35" s="16" t="s">
        <v>36</v>
      </c>
      <c r="C35" s="60"/>
      <c r="D35" s="142"/>
      <c r="E35" s="143"/>
      <c r="F35" s="113"/>
      <c r="G35" s="11"/>
    </row>
    <row r="36" spans="1:7" s="15" customFormat="1" ht="18" customHeight="1" thickBot="1">
      <c r="A36" s="28">
        <v>548</v>
      </c>
      <c r="B36" s="16" t="s">
        <v>64</v>
      </c>
      <c r="C36" s="60"/>
      <c r="D36" s="142"/>
      <c r="E36" s="143"/>
      <c r="F36" s="113"/>
      <c r="G36" s="11"/>
    </row>
    <row r="37" spans="1:7" s="15" customFormat="1" ht="18" customHeight="1" thickBot="1">
      <c r="A37" s="16">
        <v>551</v>
      </c>
      <c r="B37" s="16" t="s">
        <v>37</v>
      </c>
      <c r="C37" s="60"/>
      <c r="D37" s="142"/>
      <c r="E37" s="143"/>
      <c r="F37" s="113"/>
      <c r="G37" s="11"/>
    </row>
    <row r="38" spans="1:7" s="15" customFormat="1" ht="18" customHeight="1" thickBot="1">
      <c r="A38" s="28" t="s">
        <v>68</v>
      </c>
      <c r="B38" s="16" t="s">
        <v>59</v>
      </c>
      <c r="C38" s="60"/>
      <c r="D38" s="142"/>
      <c r="E38" s="143"/>
      <c r="F38" s="113"/>
      <c r="G38" s="11"/>
    </row>
    <row r="39" spans="1:7" s="15" customFormat="1" ht="18" customHeight="1" thickBot="1">
      <c r="A39" s="28">
        <v>556</v>
      </c>
      <c r="B39" s="16" t="s">
        <v>65</v>
      </c>
      <c r="C39" s="60"/>
      <c r="D39" s="142"/>
      <c r="E39" s="143"/>
      <c r="F39" s="113"/>
      <c r="G39" s="11"/>
    </row>
    <row r="40" spans="1:7" s="15" customFormat="1" ht="18" customHeight="1" thickBot="1">
      <c r="A40" s="28">
        <v>557</v>
      </c>
      <c r="B40" s="16" t="s">
        <v>60</v>
      </c>
      <c r="C40" s="60"/>
      <c r="D40" s="142"/>
      <c r="E40" s="143"/>
      <c r="F40" s="113"/>
      <c r="G40" s="11"/>
    </row>
    <row r="41" spans="1:7" s="15" customFormat="1" ht="18" customHeight="1" thickBot="1">
      <c r="A41" s="28">
        <v>558</v>
      </c>
      <c r="B41" s="16" t="s">
        <v>54</v>
      </c>
      <c r="C41" s="60">
        <v>100</v>
      </c>
      <c r="D41" s="60">
        <v>160</v>
      </c>
      <c r="E41" s="75">
        <v>100</v>
      </c>
      <c r="F41" s="113"/>
      <c r="G41" s="11"/>
    </row>
    <row r="42" spans="1:7" s="15" customFormat="1" ht="18" customHeight="1" thickBot="1">
      <c r="A42" s="28">
        <v>549</v>
      </c>
      <c r="B42" s="16" t="s">
        <v>66</v>
      </c>
      <c r="C42" s="60">
        <v>20</v>
      </c>
      <c r="D42" s="60">
        <v>20</v>
      </c>
      <c r="E42" s="75">
        <v>20</v>
      </c>
      <c r="F42" s="113"/>
      <c r="G42" s="133">
        <v>4</v>
      </c>
    </row>
    <row r="43" spans="1:7" s="15" customFormat="1" ht="18" customHeight="1" thickBot="1">
      <c r="A43" s="28" t="s">
        <v>73</v>
      </c>
      <c r="B43" s="16" t="s">
        <v>71</v>
      </c>
      <c r="C43" s="60"/>
      <c r="D43" s="142"/>
      <c r="E43" s="143"/>
      <c r="F43" s="113"/>
      <c r="G43" s="11"/>
    </row>
    <row r="44" spans="1:7" s="15" customFormat="1" ht="18" customHeight="1" thickBot="1">
      <c r="A44" s="23">
        <v>569</v>
      </c>
      <c r="B44" s="23" t="s">
        <v>52</v>
      </c>
      <c r="C44" s="99"/>
      <c r="D44" s="139"/>
      <c r="E44" s="140"/>
      <c r="F44" s="116"/>
      <c r="G44" s="9"/>
    </row>
    <row r="45" spans="1:7" s="15" customFormat="1" ht="18" customHeight="1" thickBot="1">
      <c r="A45" s="28" t="s">
        <v>85</v>
      </c>
      <c r="B45" s="16" t="s">
        <v>88</v>
      </c>
      <c r="C45" s="60">
        <f>3661</f>
        <v>3661</v>
      </c>
      <c r="D45" s="60">
        <v>3661</v>
      </c>
      <c r="E45" s="75">
        <v>3661</v>
      </c>
      <c r="F45" s="113"/>
      <c r="G45" s="92" t="s">
        <v>86</v>
      </c>
    </row>
    <row r="46" spans="1:7" s="15" customFormat="1" ht="18" customHeight="1" thickBot="1">
      <c r="A46" s="45" t="s">
        <v>85</v>
      </c>
      <c r="B46" s="22" t="s">
        <v>87</v>
      </c>
      <c r="C46" s="105">
        <v>512</v>
      </c>
      <c r="D46" s="105">
        <v>512</v>
      </c>
      <c r="E46" s="79">
        <v>935</v>
      </c>
      <c r="F46" s="120"/>
      <c r="G46" s="89" t="s">
        <v>132</v>
      </c>
    </row>
    <row r="47" spans="1:7" s="15" customFormat="1" ht="18" customHeight="1" thickBot="1">
      <c r="A47" s="29"/>
      <c r="B47" s="29" t="s">
        <v>55</v>
      </c>
      <c r="C47" s="106"/>
      <c r="D47" s="148"/>
      <c r="E47" s="149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9">
        <f>SUM(C4,C8,C13:C19,C23,C28:C47)</f>
        <v>6456</v>
      </c>
      <c r="D48" s="99">
        <f>SUM(D4,D8,D13:D19,D23,D28:D47)</f>
        <v>6556</v>
      </c>
      <c r="E48" s="71">
        <f>SUM(E4,E8,E13:E19,E23,E28:E47)</f>
        <v>6846</v>
      </c>
      <c r="F48" s="116">
        <f>SUM(F4,F8,F13:F19,F23,F28:F47)</f>
        <v>0</v>
      </c>
      <c r="G48" s="9"/>
    </row>
    <row r="49" spans="1:7" s="15" customFormat="1" ht="18" customHeight="1" thickBot="1">
      <c r="A49" s="1"/>
      <c r="B49" s="1"/>
      <c r="C49" s="2"/>
      <c r="D49" s="150"/>
      <c r="E49" s="150"/>
      <c r="F49" s="2"/>
      <c r="G49" s="1"/>
    </row>
    <row r="50" spans="1:7" ht="45.75" thickBot="1">
      <c r="A50" s="41"/>
      <c r="B50" s="41" t="s">
        <v>0</v>
      </c>
      <c r="C50" s="52" t="s">
        <v>128</v>
      </c>
      <c r="D50" s="52" t="s">
        <v>129</v>
      </c>
      <c r="E50" s="70" t="s">
        <v>130</v>
      </c>
      <c r="F50" s="68" t="s">
        <v>131</v>
      </c>
      <c r="G50" s="42" t="s">
        <v>80</v>
      </c>
    </row>
    <row r="51" spans="1:7" s="15" customFormat="1" ht="18" customHeight="1" thickBot="1">
      <c r="A51" s="30">
        <v>602</v>
      </c>
      <c r="B51" s="16" t="s">
        <v>27</v>
      </c>
      <c r="C51" s="60">
        <v>1400</v>
      </c>
      <c r="D51" s="60">
        <v>1520</v>
      </c>
      <c r="E51" s="75">
        <v>1400</v>
      </c>
      <c r="F51" s="113"/>
      <c r="G51" s="16"/>
    </row>
    <row r="52" spans="1:7" s="15" customFormat="1" ht="18" customHeight="1" thickBot="1">
      <c r="A52" s="16">
        <v>603</v>
      </c>
      <c r="B52" s="16" t="s">
        <v>28</v>
      </c>
      <c r="C52" s="60"/>
      <c r="D52" s="142"/>
      <c r="E52" s="143"/>
      <c r="F52" s="113"/>
      <c r="G52" s="16"/>
    </row>
    <row r="53" spans="1:7" s="15" customFormat="1" ht="18" customHeight="1" thickBot="1">
      <c r="A53" s="16">
        <v>604</v>
      </c>
      <c r="B53" s="16" t="s">
        <v>29</v>
      </c>
      <c r="C53" s="60"/>
      <c r="D53" s="142"/>
      <c r="E53" s="143"/>
      <c r="F53" s="113"/>
      <c r="G53" s="16"/>
    </row>
    <row r="54" spans="1:7" s="15" customFormat="1" ht="18" customHeight="1" thickBot="1">
      <c r="A54" s="28">
        <v>609</v>
      </c>
      <c r="B54" s="16" t="s">
        <v>30</v>
      </c>
      <c r="C54" s="60"/>
      <c r="D54" s="142"/>
      <c r="E54" s="143"/>
      <c r="F54" s="113"/>
      <c r="G54" s="16"/>
    </row>
    <row r="55" spans="1:7" s="15" customFormat="1" ht="18" customHeight="1" thickBot="1">
      <c r="A55" s="28">
        <v>641</v>
      </c>
      <c r="B55" s="16" t="s">
        <v>56</v>
      </c>
      <c r="C55" s="60"/>
      <c r="D55" s="142"/>
      <c r="E55" s="143"/>
      <c r="F55" s="113"/>
      <c r="G55" s="16"/>
    </row>
    <row r="56" spans="1:7" ht="18" customHeight="1" thickBot="1">
      <c r="A56" s="16">
        <v>642</v>
      </c>
      <c r="B56" s="16" t="s">
        <v>31</v>
      </c>
      <c r="C56" s="60"/>
      <c r="D56" s="142"/>
      <c r="E56" s="143"/>
      <c r="F56" s="113"/>
      <c r="G56" s="31"/>
    </row>
    <row r="57" spans="1:7" ht="18" customHeight="1" thickBot="1">
      <c r="A57" s="45" t="s">
        <v>69</v>
      </c>
      <c r="B57" s="22" t="s">
        <v>70</v>
      </c>
      <c r="C57" s="99"/>
      <c r="D57" s="139"/>
      <c r="E57" s="140"/>
      <c r="F57" s="116"/>
      <c r="G57" s="27"/>
    </row>
    <row r="58" spans="1:7" s="15" customFormat="1" ht="18" customHeight="1" thickBot="1">
      <c r="A58" s="16">
        <v>648</v>
      </c>
      <c r="B58" s="16" t="s">
        <v>32</v>
      </c>
      <c r="C58" s="60">
        <v>150</v>
      </c>
      <c r="D58" s="60">
        <v>130</v>
      </c>
      <c r="E58" s="75">
        <v>150</v>
      </c>
      <c r="F58" s="113"/>
      <c r="G58" s="16"/>
    </row>
    <row r="59" spans="1:7" s="15" customFormat="1" ht="18" customHeight="1" thickBot="1">
      <c r="A59" s="16">
        <v>649</v>
      </c>
      <c r="B59" s="16" t="s">
        <v>33</v>
      </c>
      <c r="C59" s="60"/>
      <c r="D59" s="142"/>
      <c r="E59" s="143"/>
      <c r="F59" s="113"/>
      <c r="G59" s="16"/>
    </row>
    <row r="60" spans="1:7" ht="18" customHeight="1" thickBot="1">
      <c r="A60" s="16">
        <v>662</v>
      </c>
      <c r="B60" s="16" t="s">
        <v>13</v>
      </c>
      <c r="C60" s="60"/>
      <c r="D60" s="142"/>
      <c r="E60" s="143"/>
      <c r="F60" s="113"/>
      <c r="G60" s="31"/>
    </row>
    <row r="61" spans="1:7" ht="18" customHeight="1" thickBot="1">
      <c r="A61" s="51" t="s">
        <v>74</v>
      </c>
      <c r="B61" s="26" t="s">
        <v>75</v>
      </c>
      <c r="C61" s="53"/>
      <c r="D61" s="151"/>
      <c r="E61" s="152"/>
      <c r="F61" s="122"/>
      <c r="G61" s="43"/>
    </row>
    <row r="62" spans="1:7" ht="18" customHeight="1" thickBot="1">
      <c r="A62" s="28" t="s">
        <v>57</v>
      </c>
      <c r="B62" s="16" t="s">
        <v>58</v>
      </c>
      <c r="C62" s="98">
        <f>SUM(C63:C65)</f>
        <v>4173</v>
      </c>
      <c r="D62" s="98">
        <f>SUM(D63:D65)</f>
        <v>4173</v>
      </c>
      <c r="E62" s="93">
        <f>SUM(E63:E65)</f>
        <v>4596</v>
      </c>
      <c r="F62" s="113">
        <f>SUM(F63:F65)</f>
        <v>0</v>
      </c>
      <c r="G62" s="31"/>
    </row>
    <row r="63" spans="1:7" ht="18" customHeight="1" thickBot="1">
      <c r="A63" s="90" t="s">
        <v>38</v>
      </c>
      <c r="B63" s="128" t="s">
        <v>90</v>
      </c>
      <c r="C63" s="156"/>
      <c r="D63" s="153"/>
      <c r="E63" s="154"/>
      <c r="F63" s="129"/>
      <c r="G63" s="130" t="s">
        <v>100</v>
      </c>
    </row>
    <row r="64" spans="1:7" ht="18" customHeight="1" thickBot="1">
      <c r="A64" s="90"/>
      <c r="B64" s="91" t="s">
        <v>91</v>
      </c>
      <c r="C64" s="60">
        <v>3661</v>
      </c>
      <c r="D64" s="60">
        <v>3661</v>
      </c>
      <c r="E64" s="81">
        <v>3661</v>
      </c>
      <c r="F64" s="122"/>
      <c r="G64" s="43" t="s">
        <v>86</v>
      </c>
    </row>
    <row r="65" spans="1:7" ht="18" customHeight="1" thickBot="1">
      <c r="A65" s="95"/>
      <c r="B65" s="96" t="s">
        <v>92</v>
      </c>
      <c r="C65" s="106">
        <v>512</v>
      </c>
      <c r="D65" s="106">
        <v>512</v>
      </c>
      <c r="E65" s="97">
        <v>935</v>
      </c>
      <c r="F65" s="121"/>
      <c r="G65" s="32" t="s">
        <v>132</v>
      </c>
    </row>
    <row r="66" spans="1:7" s="15" customFormat="1" ht="18" customHeight="1" thickBot="1" thickTop="1">
      <c r="A66" s="23" t="s">
        <v>21</v>
      </c>
      <c r="B66" s="23" t="s">
        <v>16</v>
      </c>
      <c r="C66" s="9">
        <f>SUM(C51:C62)</f>
        <v>5723</v>
      </c>
      <c r="D66" s="9">
        <f>SUM(D51:D62)</f>
        <v>5823</v>
      </c>
      <c r="E66" s="9">
        <f>SUM(E51:E62)</f>
        <v>6146</v>
      </c>
      <c r="F66" s="9">
        <f>SUM(F51:F62)</f>
        <v>0</v>
      </c>
      <c r="G66" s="23"/>
    </row>
    <row r="67" spans="1:7" s="15" customFormat="1" ht="18" customHeight="1" thickBot="1">
      <c r="A67" s="1"/>
      <c r="B67" s="1"/>
      <c r="C67" s="2"/>
      <c r="D67" s="150"/>
      <c r="E67" s="150"/>
      <c r="F67" s="2"/>
      <c r="G67" s="1"/>
    </row>
    <row r="68" spans="1:7" s="15" customFormat="1" ht="46.5" customHeight="1" thickBot="1">
      <c r="A68" s="57" t="s">
        <v>94</v>
      </c>
      <c r="B68" s="57"/>
      <c r="C68" s="57"/>
      <c r="D68" s="155"/>
      <c r="E68" s="88" t="s">
        <v>162</v>
      </c>
      <c r="F68" s="68" t="s">
        <v>131</v>
      </c>
      <c r="G68" s="57"/>
    </row>
    <row r="69" spans="1:7" ht="18" customHeight="1">
      <c r="A69" s="21" t="s">
        <v>17</v>
      </c>
      <c r="B69" s="21" t="s">
        <v>95</v>
      </c>
      <c r="C69" s="35">
        <f>SUM(C66)</f>
        <v>5723</v>
      </c>
      <c r="D69" s="35">
        <f>SUM(D66)</f>
        <v>5823</v>
      </c>
      <c r="E69" s="82">
        <f>SUM(E66)</f>
        <v>6146</v>
      </c>
      <c r="F69" s="85">
        <f>SUM(F66)</f>
        <v>0</v>
      </c>
      <c r="G69" s="21"/>
    </row>
    <row r="70" spans="1:7" ht="18" customHeight="1">
      <c r="A70" s="27" t="s">
        <v>17</v>
      </c>
      <c r="B70" s="27" t="s">
        <v>96</v>
      </c>
      <c r="C70" s="123">
        <f>'rozpočet DČ 2020'!C71</f>
        <v>0</v>
      </c>
      <c r="D70" s="123">
        <f>'rozpočet DČ 2020'!D71</f>
        <v>0</v>
      </c>
      <c r="E70" s="157">
        <f>'rozpočet DČ 2020'!E71</f>
        <v>0</v>
      </c>
      <c r="F70" s="125">
        <f>'rozpočet DČ 2020'!F71</f>
        <v>0</v>
      </c>
      <c r="G70" s="27"/>
    </row>
    <row r="71" spans="1:7" ht="18" customHeight="1">
      <c r="A71" s="19" t="s">
        <v>19</v>
      </c>
      <c r="B71" s="19" t="s">
        <v>97</v>
      </c>
      <c r="C71" s="124">
        <f>SUM(C48)</f>
        <v>6456</v>
      </c>
      <c r="D71" s="124">
        <f>SUM(D48)</f>
        <v>6556</v>
      </c>
      <c r="E71" s="157">
        <f>SUM(E48)</f>
        <v>6846</v>
      </c>
      <c r="F71" s="125">
        <f>SUM(F48)</f>
        <v>0</v>
      </c>
      <c r="G71" s="126"/>
    </row>
    <row r="72" spans="1:7" ht="18" customHeight="1" thickBot="1">
      <c r="A72" s="20" t="s">
        <v>19</v>
      </c>
      <c r="B72" s="20" t="s">
        <v>98</v>
      </c>
      <c r="C72" s="127">
        <f>'rozpočet DČ 2020'!C72</f>
        <v>0</v>
      </c>
      <c r="D72" s="127">
        <f>'rozpočet DČ 2020'!D72</f>
        <v>0</v>
      </c>
      <c r="E72" s="157">
        <f>'rozpočet DČ 2020'!E72</f>
        <v>0</v>
      </c>
      <c r="F72" s="125">
        <f>'rozpočet DČ 2020'!F72</f>
        <v>0</v>
      </c>
      <c r="G72" s="20"/>
    </row>
    <row r="73" spans="1:7" s="15" customFormat="1" ht="18" customHeight="1" thickBot="1">
      <c r="A73" s="16"/>
      <c r="B73" s="38" t="s">
        <v>99</v>
      </c>
      <c r="C73" s="39">
        <f>SUM(C71-C69)</f>
        <v>733</v>
      </c>
      <c r="D73" s="39">
        <f>SUM(D71-D69)</f>
        <v>733</v>
      </c>
      <c r="E73" s="243">
        <f>SUM(E71-E69)</f>
        <v>700</v>
      </c>
      <c r="F73" s="87">
        <f>SUM(F71-F69)</f>
        <v>0</v>
      </c>
      <c r="G73" s="16"/>
    </row>
    <row r="74" spans="1:7" s="15" customFormat="1" ht="18" customHeight="1">
      <c r="A74" s="223" t="s">
        <v>72</v>
      </c>
      <c r="B74" s="223"/>
      <c r="C74" s="223"/>
      <c r="D74" s="223"/>
      <c r="E74" s="223"/>
      <c r="F74" s="223"/>
      <c r="G74" s="223"/>
    </row>
    <row r="75" spans="1:7" s="15" customFormat="1" ht="18" customHeight="1">
      <c r="A75" s="134" t="s">
        <v>104</v>
      </c>
      <c r="B75" s="131"/>
      <c r="C75" s="33"/>
      <c r="D75" s="33"/>
      <c r="E75" s="33"/>
      <c r="F75"/>
      <c r="G75" s="1"/>
    </row>
    <row r="76" spans="1:7" s="15" customFormat="1" ht="18" customHeight="1">
      <c r="A76" s="131"/>
      <c r="B76" s="131" t="s">
        <v>105</v>
      </c>
      <c r="C76" s="33"/>
      <c r="D76" s="33"/>
      <c r="E76" s="33"/>
      <c r="F76"/>
      <c r="G76" s="1"/>
    </row>
    <row r="77" spans="1:7" s="15" customFormat="1" ht="18" customHeight="1">
      <c r="A77" s="131"/>
      <c r="B77" s="131" t="s">
        <v>123</v>
      </c>
      <c r="C77" s="33"/>
      <c r="D77" s="33"/>
      <c r="E77" s="33"/>
      <c r="F77"/>
      <c r="G77" s="1"/>
    </row>
    <row r="78" spans="1:7" s="15" customFormat="1" ht="18" customHeight="1">
      <c r="A78" s="14"/>
      <c r="B78" s="14" t="s">
        <v>106</v>
      </c>
      <c r="C78" s="33"/>
      <c r="D78" s="33"/>
      <c r="E78" s="33"/>
      <c r="F78"/>
      <c r="G78" s="1"/>
    </row>
    <row r="79" spans="1:7" s="15" customFormat="1" ht="18" customHeight="1">
      <c r="A79" s="14"/>
      <c r="B79" s="14" t="s">
        <v>107</v>
      </c>
      <c r="C79" s="33"/>
      <c r="D79" s="33"/>
      <c r="E79" s="33"/>
      <c r="F79"/>
      <c r="G79" s="1"/>
    </row>
    <row r="80" spans="1:7" s="15" customFormat="1" ht="18" customHeight="1">
      <c r="A80" s="14"/>
      <c r="B80" s="14" t="s">
        <v>108</v>
      </c>
      <c r="C80" s="33"/>
      <c r="D80" s="33"/>
      <c r="E80" s="33"/>
      <c r="F80"/>
      <c r="G80" s="1"/>
    </row>
    <row r="81" spans="1:7" s="15" customFormat="1" ht="18" customHeight="1">
      <c r="A81" s="135" t="s">
        <v>109</v>
      </c>
      <c r="B81" s="14"/>
      <c r="C81" s="33"/>
      <c r="D81" s="33"/>
      <c r="E81" s="33"/>
      <c r="F81"/>
      <c r="G81" s="1"/>
    </row>
    <row r="82" spans="1:7" s="15" customFormat="1" ht="18" customHeight="1">
      <c r="A82" s="14"/>
      <c r="B82" s="14" t="s">
        <v>110</v>
      </c>
      <c r="C82" s="33"/>
      <c r="D82" s="33"/>
      <c r="E82" s="33"/>
      <c r="F82"/>
      <c r="G82" s="1"/>
    </row>
    <row r="83" spans="1:7" s="15" customFormat="1" ht="18" customHeight="1">
      <c r="A83" s="14"/>
      <c r="B83" s="14" t="s">
        <v>111</v>
      </c>
      <c r="C83" s="33"/>
      <c r="D83" s="33"/>
      <c r="E83" s="33"/>
      <c r="F83"/>
      <c r="G83" s="1"/>
    </row>
    <row r="84" spans="1:7" s="15" customFormat="1" ht="18" customHeight="1">
      <c r="A84" s="14"/>
      <c r="B84" s="14" t="s">
        <v>112</v>
      </c>
      <c r="C84" s="33"/>
      <c r="D84" s="33"/>
      <c r="E84" s="33"/>
      <c r="F84"/>
      <c r="G84" s="1"/>
    </row>
    <row r="85" spans="1:7" s="15" customFormat="1" ht="18" customHeight="1">
      <c r="A85" s="14"/>
      <c r="B85" s="14" t="s">
        <v>113</v>
      </c>
      <c r="C85" s="33"/>
      <c r="D85" s="33"/>
      <c r="E85" s="33"/>
      <c r="F85"/>
      <c r="G85" s="1"/>
    </row>
    <row r="86" spans="1:7" s="15" customFormat="1" ht="18" customHeight="1">
      <c r="A86" s="14"/>
      <c r="B86" s="14" t="s">
        <v>114</v>
      </c>
      <c r="C86" s="33"/>
      <c r="D86" s="33"/>
      <c r="E86" s="33"/>
      <c r="F86"/>
      <c r="G86" s="1"/>
    </row>
    <row r="87" spans="1:7" s="15" customFormat="1" ht="18" customHeight="1">
      <c r="A87" s="14"/>
      <c r="B87" s="14" t="s">
        <v>115</v>
      </c>
      <c r="C87" s="33"/>
      <c r="D87" s="33"/>
      <c r="E87" s="33"/>
      <c r="F87"/>
      <c r="G87" s="1"/>
    </row>
    <row r="88" spans="1:7" s="15" customFormat="1" ht="18" customHeight="1">
      <c r="A88" s="14"/>
      <c r="B88" s="14" t="s">
        <v>124</v>
      </c>
      <c r="C88" s="33"/>
      <c r="D88" s="33"/>
      <c r="E88" s="33"/>
      <c r="F88"/>
      <c r="G88" s="1"/>
    </row>
    <row r="89" spans="1:7" s="15" customFormat="1" ht="18" customHeight="1">
      <c r="A89" s="14"/>
      <c r="B89" s="14" t="s">
        <v>116</v>
      </c>
      <c r="C89" s="33"/>
      <c r="D89" s="33"/>
      <c r="E89" s="33"/>
      <c r="F89"/>
      <c r="G89" s="1"/>
    </row>
    <row r="90" spans="1:7" s="15" customFormat="1" ht="18" customHeight="1">
      <c r="A90" s="135" t="s">
        <v>117</v>
      </c>
      <c r="B90" s="14"/>
      <c r="C90" s="33"/>
      <c r="D90" s="33"/>
      <c r="E90" s="33"/>
      <c r="F90"/>
      <c r="G90" s="1"/>
    </row>
    <row r="91" spans="1:7" s="15" customFormat="1" ht="18" customHeight="1">
      <c r="A91" s="14"/>
      <c r="B91" s="14" t="s">
        <v>118</v>
      </c>
      <c r="C91" s="33"/>
      <c r="D91" s="33"/>
      <c r="E91" s="33"/>
      <c r="F91"/>
      <c r="G91" s="1"/>
    </row>
    <row r="92" spans="1:7" s="15" customFormat="1" ht="18" customHeight="1">
      <c r="A92" s="14"/>
      <c r="B92" s="14" t="s">
        <v>119</v>
      </c>
      <c r="C92" s="33"/>
      <c r="D92" s="33"/>
      <c r="E92" s="33"/>
      <c r="F92"/>
      <c r="G92" s="1"/>
    </row>
    <row r="93" spans="1:7" s="15" customFormat="1" ht="18" customHeight="1">
      <c r="A93" s="14"/>
      <c r="B93" s="14" t="s">
        <v>120</v>
      </c>
      <c r="C93" s="33"/>
      <c r="D93" s="33"/>
      <c r="E93" s="33"/>
      <c r="F93"/>
      <c r="G93" s="1"/>
    </row>
    <row r="94" spans="1:7" s="15" customFormat="1" ht="18" customHeight="1">
      <c r="A94" s="135" t="s">
        <v>121</v>
      </c>
      <c r="B94" s="14"/>
      <c r="C94" s="33"/>
      <c r="D94" s="33"/>
      <c r="E94" s="33"/>
      <c r="F94"/>
      <c r="G94" s="1"/>
    </row>
    <row r="95" spans="1:7" s="15" customFormat="1" ht="18" customHeight="1">
      <c r="A95" s="14"/>
      <c r="B95" s="14" t="s">
        <v>122</v>
      </c>
      <c r="C95" s="33"/>
      <c r="D95" s="33"/>
      <c r="E95" s="33"/>
      <c r="F95"/>
      <c r="G95" s="1"/>
    </row>
    <row r="96" spans="1:2" ht="18" customHeight="1">
      <c r="A96" s="224" t="s">
        <v>103</v>
      </c>
      <c r="B96" s="224"/>
    </row>
    <row r="97" spans="1:2" ht="18" customHeight="1">
      <c r="A97" s="224" t="s">
        <v>102</v>
      </c>
      <c r="B97" s="224"/>
    </row>
    <row r="98" spans="1:2" ht="18" customHeight="1">
      <c r="A98" s="224" t="s">
        <v>134</v>
      </c>
      <c r="B98" s="224"/>
    </row>
    <row r="99" ht="18" customHeight="1"/>
    <row r="100" ht="18" customHeight="1"/>
    <row r="101" ht="18" customHeight="1"/>
    <row r="102" ht="18" customHeight="1"/>
  </sheetData>
  <sheetProtection/>
  <protectedRanges>
    <protectedRange sqref="C2" name="Oblast10_1"/>
    <protectedRange sqref="C96:G98" name="Oblast9_1"/>
    <protectedRange sqref="D51:G62" name="Oblast8_1"/>
    <protectedRange sqref="D9:G18" name="Oblast4_1"/>
    <protectedRange sqref="D20:G22" name="Oblast3_1"/>
    <protectedRange sqref="D9:G18" name="Oblast2_1"/>
    <protectedRange sqref="D5:G7" name="Oblast1_1"/>
    <protectedRange sqref="D20:G22" name="Oblast6_1"/>
    <protectedRange sqref="D24:G47" name="Oblast7_1"/>
    <protectedRange sqref="D63:G65" name="Oblast8_2_1"/>
    <protectedRange sqref="C75:E77" name="Oblast9_1_1_1"/>
    <protectedRange sqref="C9:C18" name="Oblast4_1_1"/>
    <protectedRange sqref="C20:C22" name="Oblast3_1_1"/>
    <protectedRange sqref="C9:C18" name="Oblast2_1_1"/>
    <protectedRange sqref="C5:C7" name="Oblast1_1_1"/>
    <protectedRange sqref="C20:C22" name="Oblast6_1_1"/>
    <protectedRange sqref="C24:C47" name="Oblast7_1_1"/>
    <protectedRange sqref="C51:C62" name="Oblast8_1_1"/>
    <protectedRange sqref="C63:C65" name="Oblast8_2"/>
  </protectedRanges>
  <mergeCells count="9">
    <mergeCell ref="A74:G74"/>
    <mergeCell ref="A96:B96"/>
    <mergeCell ref="A97:B97"/>
    <mergeCell ref="A98:B98"/>
    <mergeCell ref="A1:G1"/>
    <mergeCell ref="A2:B2"/>
    <mergeCell ref="C2:G2"/>
    <mergeCell ref="A5:A7"/>
    <mergeCell ref="A9:A12"/>
  </mergeCells>
  <printOptions/>
  <pageMargins left="0.7086614173228347" right="0.7086614173228347" top="0.7480314960629921" bottom="0.7480314960629921" header="0.31496062992125984" footer="0.31496062992125984"/>
  <pageSetup fitToHeight="0" horizontalDpi="1200" verticalDpi="12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25" t="s">
        <v>93</v>
      </c>
      <c r="B1" s="225"/>
      <c r="C1" s="225"/>
      <c r="D1" s="225"/>
      <c r="E1" s="225"/>
      <c r="F1" s="225"/>
      <c r="G1" s="225"/>
    </row>
    <row r="2" spans="1:7" ht="27.75" customHeight="1" thickBot="1">
      <c r="A2" s="226" t="s">
        <v>25</v>
      </c>
      <c r="B2" s="227"/>
      <c r="C2" s="237" t="s">
        <v>78</v>
      </c>
      <c r="D2" s="238"/>
      <c r="E2" s="238"/>
      <c r="F2" s="238"/>
      <c r="G2" s="239"/>
    </row>
    <row r="3" spans="1:7" s="15" customFormat="1" ht="51" customHeight="1" thickBot="1">
      <c r="A3" s="40" t="s">
        <v>1</v>
      </c>
      <c r="B3" s="41" t="s">
        <v>0</v>
      </c>
      <c r="C3" s="52" t="s">
        <v>128</v>
      </c>
      <c r="D3" s="52" t="s">
        <v>129</v>
      </c>
      <c r="E3" s="70" t="s">
        <v>130</v>
      </c>
      <c r="F3" s="68" t="s">
        <v>131</v>
      </c>
      <c r="G3" s="42" t="s">
        <v>101</v>
      </c>
    </row>
    <row r="4" spans="1:7" s="15" customFormat="1" ht="18" customHeight="1" thickBot="1">
      <c r="A4" s="16">
        <v>501</v>
      </c>
      <c r="B4" s="23" t="s">
        <v>2</v>
      </c>
      <c r="C4" s="8">
        <f>SUM(C5:C7)</f>
        <v>0</v>
      </c>
      <c r="D4" s="9">
        <f>SUM(D5:D7)</f>
        <v>0</v>
      </c>
      <c r="E4" s="71">
        <f>SUM(E5:E7)</f>
        <v>0</v>
      </c>
      <c r="F4" s="69">
        <f>SUM(F5:F7)</f>
        <v>0</v>
      </c>
      <c r="G4" s="9"/>
    </row>
    <row r="5" spans="1:7" ht="18" customHeight="1">
      <c r="A5" s="231" t="s">
        <v>38</v>
      </c>
      <c r="B5" s="17" t="s">
        <v>39</v>
      </c>
      <c r="C5" s="3"/>
      <c r="D5" s="100"/>
      <c r="E5" s="72"/>
      <c r="F5" s="117"/>
      <c r="G5" s="3"/>
    </row>
    <row r="6" spans="1:8" ht="18" customHeight="1">
      <c r="A6" s="232"/>
      <c r="B6" s="19" t="s">
        <v>40</v>
      </c>
      <c r="C6" s="4" t="s">
        <v>53</v>
      </c>
      <c r="D6" s="65"/>
      <c r="E6" s="73"/>
      <c r="F6" s="115"/>
      <c r="G6" s="4"/>
      <c r="H6" s="50"/>
    </row>
    <row r="7" spans="1:7" ht="18" customHeight="1" thickBot="1">
      <c r="A7" s="233"/>
      <c r="B7" s="20" t="s">
        <v>41</v>
      </c>
      <c r="C7" s="7"/>
      <c r="D7" s="101"/>
      <c r="E7" s="74"/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7" ht="18" customHeight="1">
      <c r="A9" s="234" t="s">
        <v>38</v>
      </c>
      <c r="B9" s="21" t="s">
        <v>42</v>
      </c>
      <c r="C9" s="3"/>
      <c r="D9" s="61"/>
      <c r="E9" s="76"/>
      <c r="F9" s="117"/>
      <c r="G9" s="3"/>
    </row>
    <row r="10" spans="1:7" ht="18" customHeight="1">
      <c r="A10" s="235"/>
      <c r="B10" s="19" t="s">
        <v>43</v>
      </c>
      <c r="C10" s="6"/>
      <c r="D10" s="100"/>
      <c r="E10" s="72"/>
      <c r="F10" s="114"/>
      <c r="G10" s="6"/>
    </row>
    <row r="11" spans="1:7" ht="18" customHeight="1">
      <c r="A11" s="235"/>
      <c r="B11" s="19" t="s">
        <v>44</v>
      </c>
      <c r="C11" s="4"/>
      <c r="D11" s="65"/>
      <c r="E11" s="73"/>
      <c r="F11" s="115"/>
      <c r="G11" s="4"/>
    </row>
    <row r="12" spans="1:7" ht="18" customHeight="1" thickBot="1">
      <c r="A12" s="236"/>
      <c r="B12" s="20" t="s">
        <v>45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>
      <c r="A14" s="45" t="s">
        <v>61</v>
      </c>
      <c r="B14" s="23" t="s">
        <v>62</v>
      </c>
      <c r="C14" s="9"/>
      <c r="D14" s="9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/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63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0</v>
      </c>
      <c r="F19" s="113">
        <f>SUM(F20:F22)</f>
        <v>0</v>
      </c>
      <c r="G19" s="11"/>
    </row>
    <row r="20" spans="1:7" s="15" customFormat="1" ht="18" customHeight="1">
      <c r="A20" s="25" t="s">
        <v>38</v>
      </c>
      <c r="B20" s="21" t="s">
        <v>46</v>
      </c>
      <c r="C20" s="108"/>
      <c r="D20" s="102"/>
      <c r="E20" s="110"/>
      <c r="F20" s="117"/>
      <c r="G20" s="12"/>
    </row>
    <row r="21" spans="1:7" s="15" customFormat="1" ht="18" customHeight="1">
      <c r="A21" s="22"/>
      <c r="B21" s="19" t="s">
        <v>47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41</v>
      </c>
      <c r="C22" s="109"/>
      <c r="D22" s="104"/>
      <c r="E22" s="112"/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38</v>
      </c>
      <c r="B24" s="59" t="s">
        <v>48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49</v>
      </c>
      <c r="C25" s="4"/>
      <c r="D25" s="65"/>
      <c r="E25" s="73"/>
      <c r="F25" s="115"/>
      <c r="G25" s="65"/>
    </row>
    <row r="26" spans="1:7" ht="18" customHeight="1">
      <c r="A26" s="55"/>
      <c r="B26" s="55" t="s">
        <v>50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51</v>
      </c>
      <c r="C27" s="107"/>
      <c r="D27" s="67"/>
      <c r="E27" s="77"/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s="15" customFormat="1" ht="18" customHeight="1" thickBot="1">
      <c r="A31" s="16">
        <v>528</v>
      </c>
      <c r="B31" s="16" t="s">
        <v>26</v>
      </c>
      <c r="C31" s="11"/>
      <c r="D31" s="60"/>
      <c r="E31" s="75"/>
      <c r="F31" s="113"/>
      <c r="G31" s="11"/>
    </row>
    <row r="32" spans="1:7" s="15" customFormat="1" ht="18" customHeight="1" thickBot="1">
      <c r="A32" s="16">
        <v>531</v>
      </c>
      <c r="B32" s="16" t="s">
        <v>34</v>
      </c>
      <c r="C32" s="11"/>
      <c r="D32" s="60"/>
      <c r="E32" s="75"/>
      <c r="F32" s="113"/>
      <c r="G32" s="11"/>
    </row>
    <row r="33" spans="1:7" s="15" customFormat="1" ht="18" customHeight="1" thickBot="1">
      <c r="A33" s="16">
        <v>538</v>
      </c>
      <c r="B33" s="16" t="s">
        <v>35</v>
      </c>
      <c r="C33" s="11"/>
      <c r="D33" s="60"/>
      <c r="E33" s="75"/>
      <c r="F33" s="113"/>
      <c r="G33" s="11"/>
    </row>
    <row r="34" spans="1:7" s="15" customFormat="1" ht="18" customHeight="1" thickBot="1">
      <c r="A34" s="28" t="s">
        <v>67</v>
      </c>
      <c r="B34" s="16" t="s">
        <v>31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36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64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37</v>
      </c>
      <c r="C37" s="11"/>
      <c r="D37" s="60"/>
      <c r="E37" s="75"/>
      <c r="F37" s="113"/>
      <c r="G37" s="11"/>
    </row>
    <row r="38" spans="1:7" s="15" customFormat="1" ht="18" customHeight="1" thickBot="1">
      <c r="A38" s="28" t="s">
        <v>68</v>
      </c>
      <c r="B38" s="16" t="s">
        <v>59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65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60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54</v>
      </c>
      <c r="C41" s="11"/>
      <c r="D41" s="60"/>
      <c r="E41" s="75"/>
      <c r="F41" s="113"/>
      <c r="G41" s="11"/>
    </row>
    <row r="42" spans="1:7" s="15" customFormat="1" ht="18" customHeight="1" thickBot="1">
      <c r="A42" s="28">
        <v>549</v>
      </c>
      <c r="B42" s="16" t="s">
        <v>66</v>
      </c>
      <c r="C42" s="11"/>
      <c r="D42" s="60"/>
      <c r="E42" s="75"/>
      <c r="F42" s="113"/>
      <c r="G42" s="11"/>
    </row>
    <row r="43" spans="1:7" s="15" customFormat="1" ht="18" customHeight="1" thickBot="1">
      <c r="A43" s="28" t="s">
        <v>73</v>
      </c>
      <c r="B43" s="16" t="s">
        <v>71</v>
      </c>
      <c r="C43" s="11"/>
      <c r="D43" s="60"/>
      <c r="E43" s="75"/>
      <c r="F43" s="113"/>
      <c r="G43" s="11"/>
    </row>
    <row r="44" spans="1:7" s="15" customFormat="1" ht="18" customHeight="1" thickBot="1">
      <c r="A44" s="23">
        <v>569</v>
      </c>
      <c r="B44" s="23" t="s">
        <v>52</v>
      </c>
      <c r="C44" s="9"/>
      <c r="D44" s="99"/>
      <c r="E44" s="71"/>
      <c r="F44" s="116"/>
      <c r="G44" s="9"/>
    </row>
    <row r="45" spans="1:7" s="15" customFormat="1" ht="18" customHeight="1" thickBot="1">
      <c r="A45" s="28" t="s">
        <v>85</v>
      </c>
      <c r="B45" s="16" t="s">
        <v>88</v>
      </c>
      <c r="C45" s="11"/>
      <c r="D45" s="60"/>
      <c r="E45" s="75"/>
      <c r="F45" s="113"/>
      <c r="G45" s="92" t="s">
        <v>86</v>
      </c>
    </row>
    <row r="46" spans="1:7" s="15" customFormat="1" ht="18" customHeight="1" thickBot="1">
      <c r="A46" s="45" t="s">
        <v>85</v>
      </c>
      <c r="B46" s="22" t="s">
        <v>87</v>
      </c>
      <c r="C46" s="62"/>
      <c r="D46" s="105"/>
      <c r="E46" s="79"/>
      <c r="F46" s="120"/>
      <c r="G46" s="89" t="s">
        <v>89</v>
      </c>
    </row>
    <row r="47" spans="1:7" s="15" customFormat="1" ht="18" customHeight="1" thickBot="1">
      <c r="A47" s="29"/>
      <c r="B47" s="29" t="s">
        <v>55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0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82</v>
      </c>
      <c r="D51" s="52" t="s">
        <v>77</v>
      </c>
      <c r="E51" s="70" t="s">
        <v>83</v>
      </c>
      <c r="F51" s="68" t="s">
        <v>84</v>
      </c>
      <c r="G51" s="42" t="s">
        <v>80</v>
      </c>
    </row>
    <row r="52" spans="1:7" s="15" customFormat="1" ht="18" customHeight="1" thickBot="1">
      <c r="A52" s="30">
        <v>602</v>
      </c>
      <c r="B52" s="16" t="s">
        <v>27</v>
      </c>
      <c r="C52" s="11"/>
      <c r="D52" s="60"/>
      <c r="E52" s="75"/>
      <c r="F52" s="113"/>
      <c r="G52" s="16"/>
    </row>
    <row r="53" spans="1:7" s="15" customFormat="1" ht="18" customHeight="1" thickBot="1">
      <c r="A53" s="16">
        <v>603</v>
      </c>
      <c r="B53" s="16" t="s">
        <v>28</v>
      </c>
      <c r="C53" s="11"/>
      <c r="D53" s="60"/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29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30</v>
      </c>
      <c r="C55" s="11"/>
      <c r="D55" s="60"/>
      <c r="E55" s="75"/>
      <c r="F55" s="113"/>
      <c r="G55" s="16"/>
    </row>
    <row r="56" spans="1:7" s="15" customFormat="1" ht="18" customHeight="1" thickBot="1">
      <c r="A56" s="28">
        <v>641</v>
      </c>
      <c r="B56" s="16" t="s">
        <v>56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31</v>
      </c>
      <c r="C57" s="11"/>
      <c r="D57" s="60"/>
      <c r="E57" s="75"/>
      <c r="F57" s="113"/>
      <c r="G57" s="31"/>
    </row>
    <row r="58" spans="1:7" ht="18" customHeight="1" thickBot="1">
      <c r="A58" s="45" t="s">
        <v>69</v>
      </c>
      <c r="B58" s="22" t="s">
        <v>70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32</v>
      </c>
      <c r="C59" s="11"/>
      <c r="D59" s="60"/>
      <c r="E59" s="75"/>
      <c r="F59" s="113"/>
      <c r="G59" s="16"/>
    </row>
    <row r="60" spans="1:7" s="15" customFormat="1" ht="18" customHeight="1" thickBot="1">
      <c r="A60" s="16">
        <v>649</v>
      </c>
      <c r="B60" s="16" t="s">
        <v>33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74</v>
      </c>
      <c r="B62" s="26" t="s">
        <v>75</v>
      </c>
      <c r="C62" s="12"/>
      <c r="D62" s="53"/>
      <c r="E62" s="81"/>
      <c r="F62" s="122"/>
      <c r="G62" s="43"/>
    </row>
    <row r="63" spans="1:7" ht="18" customHeight="1" thickBot="1">
      <c r="A63" s="28" t="s">
        <v>57</v>
      </c>
      <c r="B63" s="16" t="s">
        <v>58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38</v>
      </c>
      <c r="B64" s="91" t="s">
        <v>90</v>
      </c>
      <c r="C64" s="11"/>
      <c r="D64" s="60"/>
      <c r="E64" s="81"/>
      <c r="F64" s="122"/>
      <c r="G64" s="43"/>
    </row>
    <row r="65" spans="1:7" ht="18" customHeight="1" thickBot="1">
      <c r="A65" s="90"/>
      <c r="B65" s="91" t="s">
        <v>91</v>
      </c>
      <c r="C65" s="11"/>
      <c r="D65" s="60"/>
      <c r="E65" s="81"/>
      <c r="F65" s="122"/>
      <c r="G65" s="43" t="s">
        <v>86</v>
      </c>
    </row>
    <row r="66" spans="1:7" ht="18" customHeight="1" thickBot="1">
      <c r="A66" s="95"/>
      <c r="B66" s="96" t="s">
        <v>92</v>
      </c>
      <c r="C66" s="44"/>
      <c r="D66" s="106"/>
      <c r="E66" s="97"/>
      <c r="F66" s="121"/>
      <c r="G66" s="32" t="s">
        <v>89</v>
      </c>
    </row>
    <row r="67" spans="1:7" s="15" customFormat="1" ht="18" customHeight="1" thickBot="1" thickTop="1">
      <c r="A67" s="23" t="s">
        <v>21</v>
      </c>
      <c r="B67" s="23" t="s">
        <v>16</v>
      </c>
      <c r="C67" s="9">
        <f>SUM(C52:C63)</f>
        <v>0</v>
      </c>
      <c r="D67" s="9">
        <f>SUM(D52:D63)</f>
        <v>0</v>
      </c>
      <c r="E67" s="9">
        <f>SUM(E52:E63)</f>
        <v>0</v>
      </c>
      <c r="F67" s="9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53</v>
      </c>
    </row>
    <row r="70" spans="1:7" s="15" customFormat="1" ht="46.5" customHeight="1" thickBot="1">
      <c r="A70" s="57" t="s">
        <v>79</v>
      </c>
      <c r="B70" s="57"/>
      <c r="C70" s="57"/>
      <c r="D70" s="57"/>
      <c r="E70" s="88" t="s">
        <v>83</v>
      </c>
      <c r="F70" s="68" t="s">
        <v>84</v>
      </c>
      <c r="G70" s="57"/>
    </row>
    <row r="71" spans="1:7" ht="18" customHeight="1">
      <c r="A71" s="21" t="s">
        <v>17</v>
      </c>
      <c r="B71" s="21" t="s">
        <v>18</v>
      </c>
      <c r="C71" s="35">
        <f>SUM(C67)</f>
        <v>0</v>
      </c>
      <c r="D71" s="35">
        <f>SUM(D67)</f>
        <v>0</v>
      </c>
      <c r="E71" s="82">
        <f>SUM(E67)</f>
        <v>0</v>
      </c>
      <c r="F71" s="85">
        <f>SUM(F67)</f>
        <v>0</v>
      </c>
      <c r="G71" s="21"/>
    </row>
    <row r="72" spans="1:7" ht="18" customHeight="1" thickBot="1">
      <c r="A72" s="36" t="s">
        <v>19</v>
      </c>
      <c r="B72" s="36" t="s">
        <v>20</v>
      </c>
      <c r="C72" s="37">
        <f>SUM(C48)</f>
        <v>0</v>
      </c>
      <c r="D72" s="37">
        <f>SUM(D48)</f>
        <v>0</v>
      </c>
      <c r="E72" s="83">
        <f>SUM(E48)</f>
        <v>0</v>
      </c>
      <c r="F72" s="86">
        <f>SUM(F48)</f>
        <v>0</v>
      </c>
      <c r="G72" s="20"/>
    </row>
    <row r="73" spans="1:7" s="15" customFormat="1" ht="18" customHeight="1" thickBot="1">
      <c r="A73" s="16"/>
      <c r="B73" s="38" t="s">
        <v>76</v>
      </c>
      <c r="C73" s="39">
        <f>SUM(C72-C71)</f>
        <v>0</v>
      </c>
      <c r="D73" s="39">
        <f>SUM(D72-D71)</f>
        <v>0</v>
      </c>
      <c r="E73" s="84">
        <f>SUM(E72-E71)</f>
        <v>0</v>
      </c>
      <c r="F73" s="87">
        <f>SUM(F72-F71)</f>
        <v>0</v>
      </c>
      <c r="G73" s="16"/>
    </row>
    <row r="74" spans="1:7" s="15" customFormat="1" ht="18" customHeight="1">
      <c r="A74" s="1"/>
      <c r="B74" s="47"/>
      <c r="C74" s="48"/>
      <c r="D74" s="48"/>
      <c r="E74" s="48"/>
      <c r="F74" s="48"/>
      <c r="G74" s="1"/>
    </row>
    <row r="75" spans="1:7" s="15" customFormat="1" ht="18" customHeight="1">
      <c r="A75" s="1"/>
      <c r="B75" s="47"/>
      <c r="C75" s="48"/>
      <c r="D75" s="48"/>
      <c r="E75" s="48"/>
      <c r="F75" s="48"/>
      <c r="G75" s="1"/>
    </row>
    <row r="76" spans="1:7" s="15" customFormat="1" ht="18" customHeight="1">
      <c r="A76" s="223" t="s">
        <v>72</v>
      </c>
      <c r="B76" s="223"/>
      <c r="C76" s="223"/>
      <c r="D76" s="223"/>
      <c r="E76" s="223"/>
      <c r="F76" s="223"/>
      <c r="G76" s="223"/>
    </row>
    <row r="77" spans="1:7" s="15" customFormat="1" ht="18" customHeight="1">
      <c r="A77" s="58" t="s">
        <v>81</v>
      </c>
      <c r="B77" s="47"/>
      <c r="C77" s="48"/>
      <c r="D77" s="48"/>
      <c r="E77" s="48"/>
      <c r="F77" s="48"/>
      <c r="G77" s="1"/>
    </row>
    <row r="78" spans="1:7" s="15" customFormat="1" ht="18" customHeight="1">
      <c r="A78" s="1"/>
      <c r="B78" s="47"/>
      <c r="C78" s="48"/>
      <c r="D78" s="48"/>
      <c r="E78" s="48"/>
      <c r="F78" s="48"/>
      <c r="G78" s="1"/>
    </row>
    <row r="79" spans="1:7" s="15" customFormat="1" ht="18" customHeight="1">
      <c r="A79" s="1"/>
      <c r="B79" s="47"/>
      <c r="C79" s="48"/>
      <c r="D79" s="48"/>
      <c r="E79" s="48"/>
      <c r="F79" s="48"/>
      <c r="G79" s="1"/>
    </row>
    <row r="80" spans="1:2" ht="18" customHeight="1">
      <c r="A80" s="224" t="s">
        <v>22</v>
      </c>
      <c r="B80" s="224"/>
    </row>
    <row r="81" spans="1:2" ht="18" customHeight="1">
      <c r="A81" s="224" t="s">
        <v>23</v>
      </c>
      <c r="B81" s="224"/>
    </row>
    <row r="82" spans="1:2" ht="18" customHeight="1">
      <c r="A82" s="224" t="s">
        <v>24</v>
      </c>
      <c r="B82" s="224"/>
    </row>
    <row r="83" ht="18" customHeight="1"/>
    <row r="84" ht="18" customHeight="1"/>
    <row r="85" ht="18" customHeight="1"/>
    <row r="86" ht="18" customHeight="1"/>
  </sheetData>
  <sheetProtection/>
  <protectedRanges>
    <protectedRange sqref="C2" name="Oblast10"/>
    <protectedRange sqref="C80:G82" name="Oblast9"/>
    <protectedRange sqref="C52:G63" name="Oblast8"/>
    <protectedRange sqref="C9:G18" name="Oblast4"/>
    <protectedRange sqref="C20:G22" name="Oblast3"/>
    <protectedRange sqref="C9:G18" name="Oblast2"/>
    <protectedRange sqref="C5:G7" name="Oblast1"/>
    <protectedRange sqref="C20:G22" name="Oblast6"/>
    <protectedRange sqref="C24:G47" name="Oblast7"/>
    <protectedRange sqref="C64:G66" name="Oblast8_2"/>
  </protectedRanges>
  <mergeCells count="9">
    <mergeCell ref="A80:B80"/>
    <mergeCell ref="A81:B81"/>
    <mergeCell ref="A82:B82"/>
    <mergeCell ref="A1:G1"/>
    <mergeCell ref="A2:B2"/>
    <mergeCell ref="C2:G2"/>
    <mergeCell ref="A5:A7"/>
    <mergeCell ref="A9:A12"/>
    <mergeCell ref="A76:G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30.625" style="158" customWidth="1"/>
    <col min="2" max="3" width="11.625" style="158" customWidth="1"/>
    <col min="4" max="4" width="14.375" style="158" customWidth="1"/>
    <col min="5" max="7" width="16.625" style="158" customWidth="1"/>
    <col min="8" max="8" width="15.625" style="158" customWidth="1"/>
    <col min="9" max="9" width="17.75390625" style="158" customWidth="1"/>
    <col min="10" max="16384" width="9.125" style="158" customWidth="1"/>
  </cols>
  <sheetData>
    <row r="1" ht="18" customHeight="1">
      <c r="A1" s="222" t="s">
        <v>161</v>
      </c>
    </row>
    <row r="2" ht="18" customHeight="1">
      <c r="D2" s="221"/>
    </row>
    <row r="3" spans="1:3" ht="18" customHeight="1">
      <c r="A3" s="159" t="s">
        <v>160</v>
      </c>
      <c r="B3" s="159"/>
      <c r="C3" s="159"/>
    </row>
    <row r="4" spans="1:9" ht="18" customHeight="1" thickBot="1">
      <c r="A4" s="159"/>
      <c r="B4" s="159"/>
      <c r="C4" s="159"/>
      <c r="I4" s="185" t="s">
        <v>146</v>
      </c>
    </row>
    <row r="5" spans="1:9" ht="18" customHeight="1">
      <c r="A5" s="220"/>
      <c r="B5" s="219"/>
      <c r="C5" s="218"/>
      <c r="D5" s="240" t="s">
        <v>159</v>
      </c>
      <c r="E5" s="240"/>
      <c r="F5" s="240"/>
      <c r="G5" s="241" t="s">
        <v>158</v>
      </c>
      <c r="H5" s="242"/>
      <c r="I5" s="217" t="s">
        <v>157</v>
      </c>
    </row>
    <row r="6" spans="1:9" ht="18" customHeight="1" thickBot="1">
      <c r="A6" s="193" t="s">
        <v>145</v>
      </c>
      <c r="B6" s="216" t="s">
        <v>156</v>
      </c>
      <c r="C6" s="215" t="s">
        <v>155</v>
      </c>
      <c r="D6" s="212" t="s">
        <v>154</v>
      </c>
      <c r="E6" s="214" t="s">
        <v>153</v>
      </c>
      <c r="F6" s="213" t="s">
        <v>152</v>
      </c>
      <c r="G6" s="212" t="s">
        <v>151</v>
      </c>
      <c r="H6" s="211" t="s">
        <v>150</v>
      </c>
      <c r="I6" s="210" t="s">
        <v>149</v>
      </c>
    </row>
    <row r="7" spans="1:9" ht="18" customHeight="1">
      <c r="A7" s="209"/>
      <c r="B7" s="208"/>
      <c r="C7" s="207"/>
      <c r="D7" s="206"/>
      <c r="E7" s="205"/>
      <c r="F7" s="204"/>
      <c r="G7" s="203"/>
      <c r="H7" s="202"/>
      <c r="I7" s="202">
        <f aca="true" t="shared" si="0" ref="I7:I13">D7+E7+F7+G7+H7</f>
        <v>0</v>
      </c>
    </row>
    <row r="8" spans="1:9" ht="18" customHeight="1">
      <c r="A8" s="209"/>
      <c r="B8" s="208"/>
      <c r="C8" s="207"/>
      <c r="D8" s="206"/>
      <c r="E8" s="205"/>
      <c r="F8" s="204"/>
      <c r="G8" s="203"/>
      <c r="H8" s="202"/>
      <c r="I8" s="202">
        <f t="shared" si="0"/>
        <v>0</v>
      </c>
    </row>
    <row r="9" spans="1:9" ht="18" customHeight="1">
      <c r="A9" s="209"/>
      <c r="B9" s="208"/>
      <c r="C9" s="207"/>
      <c r="D9" s="206"/>
      <c r="E9" s="205"/>
      <c r="F9" s="204"/>
      <c r="G9" s="203"/>
      <c r="H9" s="202"/>
      <c r="I9" s="202">
        <f t="shared" si="0"/>
        <v>0</v>
      </c>
    </row>
    <row r="10" spans="1:9" ht="18" customHeight="1">
      <c r="A10" s="209"/>
      <c r="B10" s="208"/>
      <c r="C10" s="207"/>
      <c r="D10" s="206"/>
      <c r="E10" s="205"/>
      <c r="F10" s="204"/>
      <c r="G10" s="203"/>
      <c r="H10" s="202"/>
      <c r="I10" s="202">
        <f t="shared" si="0"/>
        <v>0</v>
      </c>
    </row>
    <row r="11" spans="1:9" ht="18" customHeight="1">
      <c r="A11" s="209"/>
      <c r="B11" s="208"/>
      <c r="C11" s="207"/>
      <c r="D11" s="206"/>
      <c r="E11" s="205"/>
      <c r="F11" s="204"/>
      <c r="G11" s="203"/>
      <c r="H11" s="202"/>
      <c r="I11" s="202">
        <f t="shared" si="0"/>
        <v>0</v>
      </c>
    </row>
    <row r="12" spans="1:9" ht="18" customHeight="1">
      <c r="A12" s="209"/>
      <c r="B12" s="208"/>
      <c r="C12" s="207"/>
      <c r="D12" s="206"/>
      <c r="E12" s="205"/>
      <c r="F12" s="204"/>
      <c r="G12" s="203"/>
      <c r="H12" s="202"/>
      <c r="I12" s="202">
        <f t="shared" si="0"/>
        <v>0</v>
      </c>
    </row>
    <row r="13" spans="1:9" ht="18" customHeight="1" thickBot="1">
      <c r="A13" s="201"/>
      <c r="B13" s="200"/>
      <c r="C13" s="199"/>
      <c r="D13" s="198"/>
      <c r="E13" s="197"/>
      <c r="F13" s="196"/>
      <c r="G13" s="195"/>
      <c r="H13" s="194"/>
      <c r="I13" s="194">
        <f t="shared" si="0"/>
        <v>0</v>
      </c>
    </row>
    <row r="14" spans="1:9" ht="18" customHeight="1" thickBot="1">
      <c r="A14" s="193" t="s">
        <v>148</v>
      </c>
      <c r="B14" s="192"/>
      <c r="C14" s="191"/>
      <c r="D14" s="190">
        <f aca="true" t="shared" si="1" ref="D14:I14">SUM(D7:D13)</f>
        <v>0</v>
      </c>
      <c r="E14" s="189">
        <f t="shared" si="1"/>
        <v>0</v>
      </c>
      <c r="F14" s="188">
        <f t="shared" si="1"/>
        <v>0</v>
      </c>
      <c r="G14" s="187">
        <f t="shared" si="1"/>
        <v>0</v>
      </c>
      <c r="H14" s="186">
        <f t="shared" si="1"/>
        <v>0</v>
      </c>
      <c r="I14" s="186">
        <f t="shared" si="1"/>
        <v>0</v>
      </c>
    </row>
    <row r="15" ht="18" customHeight="1"/>
    <row r="16" ht="18" customHeight="1">
      <c r="A16" s="159" t="s">
        <v>147</v>
      </c>
    </row>
    <row r="17" ht="18" customHeight="1">
      <c r="A17" s="159"/>
    </row>
    <row r="18" spans="1:5" ht="18" customHeight="1" thickBot="1">
      <c r="A18" s="159"/>
      <c r="E18" s="185" t="s">
        <v>146</v>
      </c>
    </row>
    <row r="19" spans="1:5" ht="18" customHeight="1" thickBot="1">
      <c r="A19" s="184" t="s">
        <v>145</v>
      </c>
      <c r="B19" s="183" t="s">
        <v>144</v>
      </c>
      <c r="C19" s="182" t="s">
        <v>143</v>
      </c>
      <c r="D19" s="181" t="s">
        <v>142</v>
      </c>
      <c r="E19" s="180" t="s">
        <v>141</v>
      </c>
    </row>
    <row r="20" spans="1:5" ht="18" customHeight="1">
      <c r="A20" s="175" t="s">
        <v>140</v>
      </c>
      <c r="B20" s="179">
        <v>7.5</v>
      </c>
      <c r="C20" s="178">
        <v>90</v>
      </c>
      <c r="D20" s="177">
        <v>2700</v>
      </c>
      <c r="E20" s="176">
        <v>21600</v>
      </c>
    </row>
    <row r="21" spans="1:5" ht="18" customHeight="1">
      <c r="A21" s="175" t="s">
        <v>140</v>
      </c>
      <c r="B21" s="173">
        <v>59.5</v>
      </c>
      <c r="C21" s="172">
        <v>110</v>
      </c>
      <c r="D21" s="171">
        <v>26180</v>
      </c>
      <c r="E21" s="170">
        <v>209440</v>
      </c>
    </row>
    <row r="22" spans="1:5" ht="18" customHeight="1">
      <c r="A22" s="175" t="s">
        <v>140</v>
      </c>
      <c r="B22" s="173">
        <v>6.5</v>
      </c>
      <c r="C22" s="172">
        <v>125</v>
      </c>
      <c r="D22" s="171">
        <v>3250</v>
      </c>
      <c r="E22" s="170">
        <v>26000</v>
      </c>
    </row>
    <row r="23" spans="1:5" ht="18" customHeight="1">
      <c r="A23" s="175" t="s">
        <v>140</v>
      </c>
      <c r="B23" s="173">
        <v>3</v>
      </c>
      <c r="C23" s="172">
        <v>150</v>
      </c>
      <c r="D23" s="171">
        <v>1800</v>
      </c>
      <c r="E23" s="170">
        <v>14400</v>
      </c>
    </row>
    <row r="24" spans="1:5" ht="18" customHeight="1">
      <c r="A24" s="174" t="s">
        <v>139</v>
      </c>
      <c r="B24" s="173"/>
      <c r="C24" s="172">
        <v>80</v>
      </c>
      <c r="D24" s="171"/>
      <c r="E24" s="170">
        <v>40160</v>
      </c>
    </row>
    <row r="25" spans="1:5" ht="18" customHeight="1">
      <c r="A25" s="174" t="s">
        <v>138</v>
      </c>
      <c r="B25" s="173">
        <v>6</v>
      </c>
      <c r="C25" s="172">
        <v>80</v>
      </c>
      <c r="D25" s="171">
        <v>2000</v>
      </c>
      <c r="E25" s="170">
        <v>18000</v>
      </c>
    </row>
    <row r="26" spans="1:5" ht="18" customHeight="1" thickBot="1">
      <c r="A26" s="169"/>
      <c r="B26" s="168"/>
      <c r="C26" s="167"/>
      <c r="D26" s="166"/>
      <c r="E26" s="165"/>
    </row>
    <row r="27" spans="1:5" ht="18" customHeight="1" thickBot="1">
      <c r="A27" s="164" t="s">
        <v>137</v>
      </c>
      <c r="B27" s="163"/>
      <c r="C27" s="162"/>
      <c r="D27" s="161"/>
      <c r="E27" s="160">
        <f>SUM(E20:E26)</f>
        <v>329600</v>
      </c>
    </row>
    <row r="28" ht="18" customHeight="1">
      <c r="A28" s="159"/>
    </row>
    <row r="29" ht="18" customHeight="1"/>
    <row r="30" ht="18" customHeight="1"/>
    <row r="31" spans="1:2" ht="18" customHeight="1">
      <c r="A31" s="158" t="s">
        <v>136</v>
      </c>
      <c r="B31" s="158" t="s">
        <v>135</v>
      </c>
    </row>
    <row r="32" ht="18" customHeight="1"/>
    <row r="33" ht="18" customHeight="1"/>
  </sheetData>
  <sheetProtection/>
  <mergeCells count="2">
    <mergeCell ref="D5:F5"/>
    <mergeCell ref="G5:H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2019-10-03T11:47:30Z</cp:lastPrinted>
  <dcterms:created xsi:type="dcterms:W3CDTF">1997-01-24T11:07:25Z</dcterms:created>
  <dcterms:modified xsi:type="dcterms:W3CDTF">2019-10-03T11:48:44Z</dcterms:modified>
  <cp:category/>
  <cp:version/>
  <cp:contentType/>
  <cp:contentStatus/>
</cp:coreProperties>
</file>