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9" sheetId="1" r:id="rId1"/>
    <sheet name="rozpočet HČ 2019 - ZŠ" sheetId="2" r:id="rId2"/>
    <sheet name="rozpočet HČ 2019 - ŠD" sheetId="3" r:id="rId3"/>
    <sheet name="rozpočet HČ 2019 - ŠJ" sheetId="4" r:id="rId4"/>
    <sheet name="usměrňování MP  2019" sheetId="5" r:id="rId5"/>
  </sheets>
  <definedNames>
    <definedName name="_xlnm.Print_Area" localSheetId="0">'rozpočet HČ 2019'!$A$1:$F$84</definedName>
    <definedName name="_xlnm.Print_Area" localSheetId="2">'rozpočet HČ 2019 - ŠD'!$A$1:$G$84</definedName>
    <definedName name="_xlnm.Print_Area" localSheetId="3">'rozpočet HČ 2019 - ŠJ'!$A$1:$G$84</definedName>
    <definedName name="_xlnm.Print_Area" localSheetId="1">'rozpočet HČ 2019 - ZŠ'!$A$1:$G$84</definedName>
  </definedNames>
  <calcPr fullCalcOnLoad="1"/>
</workbook>
</file>

<file path=xl/sharedStrings.xml><?xml version="1.0" encoding="utf-8"?>
<sst xmlns="http://schemas.openxmlformats.org/spreadsheetml/2006/main" count="482" uniqueCount="134">
  <si>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</si>
  <si>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</si>
  <si>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</si>
  <si>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</si>
  <si>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</si>
  <si>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</si>
  <si>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</si>
  <si>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</si>
  <si>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</si>
  <si>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</si>
  <si>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</si>
  <si>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</si>
  <si>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</si>
  <si>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</si>
  <si>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</si>
  <si>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</si>
  <si>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</si>
  <si>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</si>
  <si>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</si>
  <si>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</si>
  <si>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</si>
  <si>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</si>
  <si>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</si>
  <si>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</si>
  <si>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</si>
  <si>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</si>
  <si>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</si>
  <si>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</si>
  <si>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</si>
  <si>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</si>
  <si>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</si>
  <si>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</si>
  <si>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</si>
  <si>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</si>
  <si>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</si>
  <si>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</si>
  <si>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</si>
  <si>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</si>
  <si>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</si>
  <si>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</si>
  <si>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</si>
  <si>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</si>
  <si>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</si>
  <si>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</si>
  <si>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</si>
  <si>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</si>
  <si>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</si>
  <si>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</si>
  <si>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</si>
  <si>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</si>
  <si>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</si>
  <si>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</si>
  <si>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</si>
  <si>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</si>
  <si>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</si>
  <si>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</si>
  <si>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</si>
  <si>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</si>
  <si>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</si>
  <si>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</si>
  <si>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</si>
  <si>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</si>
  <si>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</si>
  <si>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</si>
  <si>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</si>
  <si>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</si>
  <si>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</si>
  <si>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</si>
  <si>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</si>
  <si>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</si>
  <si>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</si>
  <si>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</si>
  <si>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</si>
  <si>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</si>
  <si>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</si>
  <si>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</si>
  <si>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</si>
  <si>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</si>
  <si>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</si>
  <si>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</si>
  <si>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</si>
  <si>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</si>
  <si>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</si>
  <si>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</si>
  <si>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</si>
  <si>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</si>
  <si>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</si>
  <si>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</si>
  <si>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</si>
  <si>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2019 (návrh)                 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</si>
  <si>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</si>
  <si>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</si>
  <si>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</si>
  <si>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</si>
  <si>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Za příspěvkovou organizaci: Mgr. Blažek Petr</t>
  </si>
  <si>
    <t>Vypracovala: Smejkalová Renata</t>
  </si>
  <si>
    <t>Základní škola Velké Meziříčí, Školní 2055, příspěvková organizace</t>
  </si>
  <si>
    <t>průměr za poslední 3 roky 680 000 Kč, navýšení o 80 000 Kč</t>
  </si>
  <si>
    <t>navýšeno o 80 000 Kč oproti roku 2018</t>
  </si>
  <si>
    <t>navýšení o ceny za čistící prostředky a kanc. potřeby o 50 000 Kč</t>
  </si>
  <si>
    <t>tak jako v roce 2018</t>
  </si>
  <si>
    <t>stejná částka ve výnosech účet 603, 609, 669</t>
  </si>
  <si>
    <t>vzhledem k růstu mezd roste zákonné pojištění (neovlivníme)</t>
  </si>
  <si>
    <t>nárůst pojištění úrazů žáků o 79 000 Kč a spoluúčast o 15 000 Kč</t>
  </si>
  <si>
    <t>zapojujeme RF na rok 2019 částkou 40 000 Kč ze  46 000 Kč</t>
  </si>
  <si>
    <t>dohody celkem</t>
  </si>
  <si>
    <t>Softwarové práce ve mzdovém programu Avenzio</t>
  </si>
  <si>
    <t xml:space="preserve">celkem za rok </t>
  </si>
  <si>
    <t>měsíční odměna</t>
  </si>
  <si>
    <t>sazba/hod</t>
  </si>
  <si>
    <t>počet hodin</t>
  </si>
  <si>
    <t>Druh práce</t>
  </si>
  <si>
    <t>v Kč</t>
  </si>
  <si>
    <t>Podklady pro usměrňování MP v roce 2019:   dohody o pracovní činnosti, dohody o provedení práce (OON)-závazný ukazatel</t>
  </si>
  <si>
    <t>platy celkem v Kč</t>
  </si>
  <si>
    <t>(bez odvodů)</t>
  </si>
  <si>
    <t>odměny</t>
  </si>
  <si>
    <t>osobní příplatek</t>
  </si>
  <si>
    <t>ostatní příplatky</t>
  </si>
  <si>
    <t>příplatek za vedení</t>
  </si>
  <si>
    <t>tarif</t>
  </si>
  <si>
    <t>Úvazek</t>
  </si>
  <si>
    <t>Třída/stupeň</t>
  </si>
  <si>
    <t>Celkem za rok</t>
  </si>
  <si>
    <t>Nenárokové složky mezd</t>
  </si>
  <si>
    <t>Nárokové složky mezd</t>
  </si>
  <si>
    <t>Podklady pro usměrňování MP v roce 2019:   platy-závazný ukazatel</t>
  </si>
  <si>
    <t>Organizace: Základní škola Velké Meziříčí, Školní 2055, příspěvková organizace</t>
  </si>
  <si>
    <t>Základní škola Velké Meziříčí, Školní 2055, příspěvková organizace - ŠJ</t>
  </si>
  <si>
    <t>Základní škola Velké Meziříčí, Školní 2055, příspěvková organizace - ŠD</t>
  </si>
  <si>
    <t>Základní škola Velké Meziříčí, Školní 2055, příspěvková organizace - ZŠ</t>
  </si>
  <si>
    <t>Datum: 12. 9. 2018</t>
  </si>
  <si>
    <t xml:space="preserve">                                                                             ROZPOČET HLAVNÍ ČINNOSTI NA ROK 2019 (schválený)                                                                      Příloha č. 2</t>
  </si>
  <si>
    <t>ROZPOČET 2019           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</si>
</sst>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 vertical="center"/>
    </xf>
    <xf numFmtId="3" fontId="3" fillId="13" borderId="19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4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6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13" borderId="49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28" fillId="0" borderId="0" xfId="45">
      <alignment/>
      <protection/>
    </xf>
    <xf numFmtId="0" fontId="3" fillId="33" borderId="0" xfId="45" applyFont="1" applyFill="1">
      <alignment/>
      <protection/>
    </xf>
    <xf numFmtId="4" fontId="2" fillId="33" borderId="0" xfId="45" applyNumberFormat="1" applyFont="1" applyFill="1">
      <alignment/>
      <protection/>
    </xf>
    <xf numFmtId="4" fontId="3" fillId="33" borderId="0" xfId="45" applyNumberFormat="1" applyFont="1" applyFill="1">
      <alignment/>
      <protection/>
    </xf>
    <xf numFmtId="0" fontId="47" fillId="0" borderId="0" xfId="45" applyFont="1">
      <alignment/>
      <protection/>
    </xf>
    <xf numFmtId="3" fontId="27" fillId="0" borderId="14" xfId="45" applyNumberFormat="1" applyFont="1" applyFill="1" applyBorder="1">
      <alignment/>
      <protection/>
    </xf>
    <xf numFmtId="0" fontId="28" fillId="0" borderId="51" xfId="45" applyBorder="1">
      <alignment/>
      <protection/>
    </xf>
    <xf numFmtId="0" fontId="28" fillId="0" borderId="52" xfId="45" applyBorder="1">
      <alignment/>
      <protection/>
    </xf>
    <xf numFmtId="0" fontId="28" fillId="0" borderId="53" xfId="45" applyBorder="1">
      <alignment/>
      <protection/>
    </xf>
    <xf numFmtId="0" fontId="28" fillId="0" borderId="14" xfId="45" applyFont="1" applyBorder="1">
      <alignment/>
      <protection/>
    </xf>
    <xf numFmtId="3" fontId="27" fillId="0" borderId="46" xfId="45" applyNumberFormat="1" applyFont="1" applyFill="1" applyBorder="1">
      <alignment/>
      <protection/>
    </xf>
    <xf numFmtId="0" fontId="28" fillId="0" borderId="54" xfId="45" applyBorder="1">
      <alignment/>
      <protection/>
    </xf>
    <xf numFmtId="0" fontId="28" fillId="0" borderId="55" xfId="45" applyBorder="1">
      <alignment/>
      <protection/>
    </xf>
    <xf numFmtId="0" fontId="28" fillId="0" borderId="56" xfId="45" applyBorder="1">
      <alignment/>
      <protection/>
    </xf>
    <xf numFmtId="0" fontId="28" fillId="0" borderId="46" xfId="45" applyFont="1" applyBorder="1">
      <alignment/>
      <protection/>
    </xf>
    <xf numFmtId="3" fontId="27" fillId="0" borderId="11" xfId="45" applyNumberFormat="1" applyFont="1" applyFill="1" applyBorder="1">
      <alignment/>
      <protection/>
    </xf>
    <xf numFmtId="0" fontId="28" fillId="0" borderId="57" xfId="45" applyBorder="1">
      <alignment/>
      <protection/>
    </xf>
    <xf numFmtId="0" fontId="28" fillId="0" borderId="58" xfId="45" applyBorder="1">
      <alignment/>
      <protection/>
    </xf>
    <xf numFmtId="0" fontId="28" fillId="0" borderId="59" xfId="45" applyBorder="1">
      <alignment/>
      <protection/>
    </xf>
    <xf numFmtId="0" fontId="28" fillId="0" borderId="11" xfId="45" applyFont="1" applyBorder="1">
      <alignment/>
      <protection/>
    </xf>
    <xf numFmtId="3" fontId="27" fillId="0" borderId="13" xfId="45" applyNumberFormat="1" applyFont="1" applyFill="1" applyBorder="1">
      <alignment/>
      <protection/>
    </xf>
    <xf numFmtId="0" fontId="28" fillId="0" borderId="60" xfId="45" applyBorder="1">
      <alignment/>
      <protection/>
    </xf>
    <xf numFmtId="0" fontId="28" fillId="0" borderId="61" xfId="45" applyBorder="1">
      <alignment/>
      <protection/>
    </xf>
    <xf numFmtId="0" fontId="28" fillId="0" borderId="62" xfId="45" applyBorder="1">
      <alignment/>
      <protection/>
    </xf>
    <xf numFmtId="0" fontId="28" fillId="0" borderId="13" xfId="45" applyFont="1" applyBorder="1" applyAlignment="1">
      <alignment wrapText="1"/>
      <protection/>
    </xf>
    <xf numFmtId="0" fontId="28" fillId="0" borderId="15" xfId="45" applyBorder="1" applyAlignment="1">
      <alignment horizontal="center"/>
      <protection/>
    </xf>
    <xf numFmtId="0" fontId="28" fillId="0" borderId="63" xfId="45" applyBorder="1" applyAlignment="1">
      <alignment horizontal="center"/>
      <protection/>
    </xf>
    <xf numFmtId="0" fontId="28" fillId="0" borderId="64" xfId="45" applyBorder="1" applyAlignment="1">
      <alignment horizontal="center"/>
      <protection/>
    </xf>
    <xf numFmtId="0" fontId="28" fillId="0" borderId="65" xfId="45" applyBorder="1" applyAlignment="1">
      <alignment horizontal="center"/>
      <protection/>
    </xf>
    <xf numFmtId="0" fontId="28" fillId="0" borderId="15" xfId="45" applyFont="1" applyBorder="1">
      <alignment/>
      <protection/>
    </xf>
    <xf numFmtId="0" fontId="28" fillId="0" borderId="0" xfId="45" applyAlignment="1">
      <alignment horizontal="right"/>
      <protection/>
    </xf>
    <xf numFmtId="3" fontId="28" fillId="0" borderId="42" xfId="45" applyNumberFormat="1" applyBorder="1">
      <alignment/>
      <protection/>
    </xf>
    <xf numFmtId="3" fontId="28" fillId="0" borderId="50" xfId="45" applyNumberFormat="1" applyBorder="1">
      <alignment/>
      <protection/>
    </xf>
    <xf numFmtId="3" fontId="28" fillId="0" borderId="26" xfId="45" applyNumberFormat="1" applyBorder="1">
      <alignment/>
      <protection/>
    </xf>
    <xf numFmtId="3" fontId="28" fillId="0" borderId="64" xfId="45" applyNumberFormat="1" applyBorder="1">
      <alignment/>
      <protection/>
    </xf>
    <xf numFmtId="3" fontId="28" fillId="0" borderId="65" xfId="45" applyNumberFormat="1" applyBorder="1">
      <alignment/>
      <protection/>
    </xf>
    <xf numFmtId="0" fontId="28" fillId="0" borderId="26" xfId="45" applyBorder="1">
      <alignment/>
      <protection/>
    </xf>
    <xf numFmtId="0" fontId="28" fillId="0" borderId="20" xfId="45" applyBorder="1">
      <alignment/>
      <protection/>
    </xf>
    <xf numFmtId="0" fontId="28" fillId="0" borderId="14" xfId="45" applyBorder="1">
      <alignment/>
      <protection/>
    </xf>
    <xf numFmtId="3" fontId="28" fillId="0" borderId="32" xfId="45" applyNumberFormat="1" applyFill="1" applyBorder="1">
      <alignment/>
      <protection/>
    </xf>
    <xf numFmtId="3" fontId="28" fillId="0" borderId="66" xfId="45" applyNumberFormat="1" applyFill="1" applyBorder="1">
      <alignment/>
      <protection/>
    </xf>
    <xf numFmtId="3" fontId="28" fillId="0" borderId="67" xfId="45" applyNumberFormat="1" applyFill="1" applyBorder="1">
      <alignment/>
      <protection/>
    </xf>
    <xf numFmtId="3" fontId="28" fillId="0" borderId="68" xfId="45" applyNumberFormat="1" applyFill="1" applyBorder="1">
      <alignment/>
      <protection/>
    </xf>
    <xf numFmtId="3" fontId="28" fillId="0" borderId="68" xfId="45" applyNumberFormat="1" applyBorder="1">
      <alignment/>
      <protection/>
    </xf>
    <xf numFmtId="0" fontId="28" fillId="0" borderId="32" xfId="45" applyBorder="1">
      <alignment/>
      <protection/>
    </xf>
    <xf numFmtId="0" fontId="28" fillId="0" borderId="66" xfId="45" applyBorder="1">
      <alignment/>
      <protection/>
    </xf>
    <xf numFmtId="0" fontId="28" fillId="0" borderId="46" xfId="45" applyBorder="1">
      <alignment/>
      <protection/>
    </xf>
    <xf numFmtId="3" fontId="28" fillId="0" borderId="30" xfId="45" applyNumberFormat="1" applyFill="1" applyBorder="1">
      <alignment/>
      <protection/>
    </xf>
    <xf numFmtId="3" fontId="28" fillId="0" borderId="49" xfId="45" applyNumberFormat="1" applyFill="1" applyBorder="1">
      <alignment/>
      <protection/>
    </xf>
    <xf numFmtId="3" fontId="28" fillId="0" borderId="57" xfId="45" applyNumberFormat="1" applyFill="1" applyBorder="1">
      <alignment/>
      <protection/>
    </xf>
    <xf numFmtId="3" fontId="28" fillId="0" borderId="59" xfId="45" applyNumberFormat="1" applyFill="1" applyBorder="1">
      <alignment/>
      <protection/>
    </xf>
    <xf numFmtId="3" fontId="28" fillId="0" borderId="59" xfId="45" applyNumberFormat="1" applyBorder="1">
      <alignment/>
      <protection/>
    </xf>
    <xf numFmtId="0" fontId="28" fillId="0" borderId="30" xfId="45" applyBorder="1">
      <alignment/>
      <protection/>
    </xf>
    <xf numFmtId="0" fontId="28" fillId="0" borderId="49" xfId="45" applyBorder="1">
      <alignment/>
      <protection/>
    </xf>
    <xf numFmtId="0" fontId="28" fillId="0" borderId="11" xfId="45" applyBorder="1">
      <alignment/>
      <protection/>
    </xf>
    <xf numFmtId="0" fontId="28" fillId="0" borderId="42" xfId="45" applyFill="1" applyBorder="1" applyAlignment="1">
      <alignment horizontal="center"/>
      <protection/>
    </xf>
    <xf numFmtId="0" fontId="28" fillId="0" borderId="69" xfId="45" applyBorder="1" applyAlignment="1">
      <alignment horizontal="center"/>
      <protection/>
    </xf>
    <xf numFmtId="0" fontId="28" fillId="0" borderId="66" xfId="45" applyBorder="1" applyAlignment="1">
      <alignment horizontal="center"/>
      <protection/>
    </xf>
    <xf numFmtId="0" fontId="28" fillId="0" borderId="54" xfId="45" applyBorder="1" applyAlignment="1">
      <alignment horizontal="center"/>
      <protection/>
    </xf>
    <xf numFmtId="0" fontId="28" fillId="0" borderId="56" xfId="45" applyBorder="1" applyAlignment="1">
      <alignment horizontal="center"/>
      <protection/>
    </xf>
    <xf numFmtId="0" fontId="28" fillId="0" borderId="42" xfId="45" applyBorder="1" applyAlignment="1">
      <alignment horizontal="center"/>
      <protection/>
    </xf>
    <xf numFmtId="0" fontId="28" fillId="0" borderId="50" xfId="45" applyBorder="1" applyAlignment="1">
      <alignment horizontal="center"/>
      <protection/>
    </xf>
    <xf numFmtId="0" fontId="28" fillId="0" borderId="21" xfId="45" applyBorder="1" applyAlignment="1">
      <alignment horizontal="center"/>
      <protection/>
    </xf>
    <xf numFmtId="0" fontId="28" fillId="0" borderId="21" xfId="45" applyBorder="1">
      <alignment/>
      <protection/>
    </xf>
    <xf numFmtId="0" fontId="28" fillId="0" borderId="70" xfId="45" applyBorder="1">
      <alignment/>
      <protection/>
    </xf>
    <xf numFmtId="0" fontId="28" fillId="0" borderId="16" xfId="45" applyBorder="1">
      <alignment/>
      <protection/>
    </xf>
    <xf numFmtId="0" fontId="30" fillId="0" borderId="0" xfId="45" applyFont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39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8" fillId="0" borderId="39" xfId="45" applyBorder="1" applyAlignment="1">
      <alignment horizontal="center"/>
      <protection/>
    </xf>
    <xf numFmtId="0" fontId="28" fillId="0" borderId="71" xfId="45" applyBorder="1" applyAlignment="1">
      <alignment horizontal="center"/>
      <protection/>
    </xf>
    <xf numFmtId="0" fontId="28" fillId="0" borderId="21" xfId="45" applyBorder="1" applyAlignment="1">
      <alignment horizontal="center"/>
      <protection/>
    </xf>
    <xf numFmtId="0" fontId="3" fillId="33" borderId="0" xfId="45" applyFont="1" applyFill="1" applyAlignment="1">
      <alignment horizontal="left"/>
      <protection/>
    </xf>
    <xf numFmtId="0" fontId="2" fillId="33" borderId="26" xfId="0" applyFont="1" applyFill="1" applyBorder="1" applyAlignment="1">
      <alignment wrapText="1"/>
    </xf>
    <xf numFmtId="3" fontId="6" fillId="33" borderId="43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7" borderId="14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/>
    </xf>
    <xf numFmtId="3" fontId="3" fillId="7" borderId="46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3" fontId="2" fillId="7" borderId="17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2" fillId="7" borderId="12" xfId="0" applyNumberFormat="1" applyFont="1" applyFill="1" applyBorder="1" applyAlignment="1">
      <alignment/>
    </xf>
    <xf numFmtId="3" fontId="2" fillId="7" borderId="18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SheetLayoutView="100" zoomScalePageLayoutView="0" workbookViewId="0" topLeftCell="A1">
      <selection activeCell="F82" sqref="F82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47.00390625" style="13" customWidth="1"/>
    <col min="7" max="7" width="57.625" style="13" bestFit="1" customWidth="1"/>
    <col min="8" max="16384" width="9.125" style="13" customWidth="1"/>
  </cols>
  <sheetData>
    <row r="1" spans="1:6" ht="30.75" customHeight="1" thickBot="1">
      <c r="A1" s="200" t="s">
        <v>132</v>
      </c>
      <c r="B1" s="200"/>
      <c r="C1" s="200"/>
      <c r="D1" s="200"/>
      <c r="E1" s="200"/>
      <c r="F1" s="200"/>
    </row>
    <row r="2" spans="1:6" ht="27.75" customHeight="1" thickBot="1">
      <c r="A2" s="201" t="s">
        <v>20</v>
      </c>
      <c r="B2" s="202"/>
      <c r="C2" s="203" t="s">
        <v>96</v>
      </c>
      <c r="D2" s="204"/>
      <c r="E2" s="204"/>
      <c r="F2" s="205"/>
    </row>
    <row r="3" spans="1:6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82" t="s">
        <v>133</v>
      </c>
      <c r="F3" s="216" t="s">
        <v>88</v>
      </c>
    </row>
    <row r="4" spans="1:6" s="14" customFormat="1" ht="18" customHeight="1" thickBot="1">
      <c r="A4" s="15">
        <v>501</v>
      </c>
      <c r="B4" s="22" t="s">
        <v>2</v>
      </c>
      <c r="C4" s="10">
        <f>SUM(C5:C7)</f>
        <v>2120</v>
      </c>
      <c r="D4" s="93">
        <f>SUM(D5:D7)</f>
        <v>2170</v>
      </c>
      <c r="E4" s="221">
        <f>SUM(E5:E7)</f>
        <v>2520</v>
      </c>
      <c r="F4" s="93"/>
    </row>
    <row r="5" spans="1:6" ht="18" customHeight="1">
      <c r="A5" s="206" t="s">
        <v>33</v>
      </c>
      <c r="B5" s="16" t="s">
        <v>34</v>
      </c>
      <c r="C5" s="6">
        <v>1500</v>
      </c>
      <c r="D5" s="94">
        <v>1500</v>
      </c>
      <c r="E5" s="222">
        <v>1800</v>
      </c>
      <c r="F5" s="58"/>
    </row>
    <row r="6" spans="1:7" ht="18" customHeight="1">
      <c r="A6" s="207"/>
      <c r="B6" s="18" t="s">
        <v>35</v>
      </c>
      <c r="C6" s="4">
        <v>20</v>
      </c>
      <c r="D6" s="62">
        <v>20</v>
      </c>
      <c r="E6" s="223">
        <v>20</v>
      </c>
      <c r="F6" s="62"/>
      <c r="G6" s="47"/>
    </row>
    <row r="7" spans="1:6" ht="18" customHeight="1" thickBot="1">
      <c r="A7" s="208"/>
      <c r="B7" s="19" t="s">
        <v>36</v>
      </c>
      <c r="C7" s="7">
        <v>600</v>
      </c>
      <c r="D7" s="95">
        <v>650</v>
      </c>
      <c r="E7" s="224">
        <v>700</v>
      </c>
      <c r="F7" s="217" t="s">
        <v>99</v>
      </c>
    </row>
    <row r="8" spans="1:6" s="14" customFormat="1" ht="18" customHeight="1" thickBot="1">
      <c r="A8" s="15">
        <v>502</v>
      </c>
      <c r="B8" s="15" t="s">
        <v>3</v>
      </c>
      <c r="C8" s="10">
        <f>SUM(C9:C12)</f>
        <v>1430</v>
      </c>
      <c r="D8" s="57">
        <f>SUM(D9:D12)</f>
        <v>1410</v>
      </c>
      <c r="E8" s="225">
        <f>SUM(E9:E12)</f>
        <v>1530</v>
      </c>
      <c r="F8" s="57"/>
    </row>
    <row r="9" spans="1:6" ht="18" customHeight="1">
      <c r="A9" s="209" t="s">
        <v>33</v>
      </c>
      <c r="B9" s="20" t="s">
        <v>37</v>
      </c>
      <c r="C9" s="3">
        <v>190</v>
      </c>
      <c r="D9" s="58">
        <v>190</v>
      </c>
      <c r="E9" s="226">
        <v>190</v>
      </c>
      <c r="F9" s="58"/>
    </row>
    <row r="10" spans="1:6" ht="18" customHeight="1">
      <c r="A10" s="210"/>
      <c r="B10" s="18" t="s">
        <v>38</v>
      </c>
      <c r="C10" s="6">
        <v>740</v>
      </c>
      <c r="D10" s="94">
        <v>720</v>
      </c>
      <c r="E10" s="222">
        <v>760</v>
      </c>
      <c r="F10" s="217" t="s">
        <v>97</v>
      </c>
    </row>
    <row r="11" spans="1:6" ht="18" customHeight="1">
      <c r="A11" s="210"/>
      <c r="B11" s="18" t="s">
        <v>39</v>
      </c>
      <c r="C11" s="4">
        <v>500</v>
      </c>
      <c r="D11" s="62">
        <v>500</v>
      </c>
      <c r="E11" s="223">
        <v>580</v>
      </c>
      <c r="F11" s="217" t="s">
        <v>98</v>
      </c>
    </row>
    <row r="12" spans="1:6" ht="18" customHeight="1" thickBot="1">
      <c r="A12" s="211"/>
      <c r="B12" s="19" t="s">
        <v>40</v>
      </c>
      <c r="C12" s="101">
        <v>0</v>
      </c>
      <c r="D12" s="64">
        <v>0</v>
      </c>
      <c r="E12" s="227">
        <v>0</v>
      </c>
      <c r="F12" s="95"/>
    </row>
    <row r="13" spans="1:6" s="1" customFormat="1" ht="18" customHeight="1" thickBot="1">
      <c r="A13" s="15">
        <v>504</v>
      </c>
      <c r="B13" s="22" t="s">
        <v>4</v>
      </c>
      <c r="C13" s="8">
        <v>0</v>
      </c>
      <c r="D13" s="93">
        <v>0</v>
      </c>
      <c r="E13" s="221">
        <v>0</v>
      </c>
      <c r="F13" s="93"/>
    </row>
    <row r="14" spans="1:7" s="1" customFormat="1" ht="18" customHeight="1" thickBot="1">
      <c r="A14" s="42" t="s">
        <v>56</v>
      </c>
      <c r="B14" s="22" t="s">
        <v>57</v>
      </c>
      <c r="C14" s="8">
        <v>0</v>
      </c>
      <c r="D14" s="93">
        <v>0</v>
      </c>
      <c r="E14" s="221">
        <v>0</v>
      </c>
      <c r="F14" s="93"/>
      <c r="G14" s="46"/>
    </row>
    <row r="15" spans="1:6" s="23" customFormat="1" ht="18" customHeight="1" thickBot="1">
      <c r="A15" s="15">
        <v>511</v>
      </c>
      <c r="B15" s="15" t="s">
        <v>5</v>
      </c>
      <c r="C15" s="10">
        <v>200</v>
      </c>
      <c r="D15" s="57">
        <v>160</v>
      </c>
      <c r="E15" s="225">
        <v>200</v>
      </c>
      <c r="F15" s="218"/>
    </row>
    <row r="16" spans="1:6" s="14" customFormat="1" ht="18" customHeight="1" thickBot="1">
      <c r="A16" s="22">
        <v>512</v>
      </c>
      <c r="B16" s="15" t="s">
        <v>6</v>
      </c>
      <c r="C16" s="8">
        <v>3</v>
      </c>
      <c r="D16" s="93">
        <v>3</v>
      </c>
      <c r="E16" s="221">
        <v>3</v>
      </c>
      <c r="F16" s="57"/>
    </row>
    <row r="17" spans="1:6" ht="18" customHeight="1" thickBot="1">
      <c r="A17" s="15">
        <v>513</v>
      </c>
      <c r="B17" s="15" t="s">
        <v>7</v>
      </c>
      <c r="C17" s="10">
        <v>2</v>
      </c>
      <c r="D17" s="57">
        <v>2</v>
      </c>
      <c r="E17" s="225">
        <v>3</v>
      </c>
      <c r="F17" s="218"/>
    </row>
    <row r="18" spans="1:6" ht="18" customHeight="1" thickBot="1">
      <c r="A18" s="15">
        <v>516</v>
      </c>
      <c r="B18" s="15" t="s">
        <v>58</v>
      </c>
      <c r="C18" s="10">
        <v>0</v>
      </c>
      <c r="D18" s="57">
        <v>0</v>
      </c>
      <c r="E18" s="225">
        <v>0</v>
      </c>
      <c r="F18" s="218"/>
    </row>
    <row r="19" spans="1:6" s="14" customFormat="1" ht="18" customHeight="1" thickBot="1">
      <c r="A19" s="15">
        <v>518</v>
      </c>
      <c r="B19" s="15" t="s">
        <v>8</v>
      </c>
      <c r="C19" s="10">
        <f>SUM(C20:C22)</f>
        <v>475</v>
      </c>
      <c r="D19" s="92">
        <f>SUM(D20:D22)</f>
        <v>515</v>
      </c>
      <c r="E19" s="225">
        <f>SUM(E20:E22)</f>
        <v>475</v>
      </c>
      <c r="F19" s="57"/>
    </row>
    <row r="20" spans="1:6" s="14" customFormat="1" ht="18" customHeight="1">
      <c r="A20" s="24" t="s">
        <v>33</v>
      </c>
      <c r="B20" s="20" t="s">
        <v>41</v>
      </c>
      <c r="C20" s="102">
        <v>15</v>
      </c>
      <c r="D20" s="96">
        <v>15</v>
      </c>
      <c r="E20" s="228">
        <v>15</v>
      </c>
      <c r="F20" s="50"/>
    </row>
    <row r="21" spans="1:6" s="14" customFormat="1" ht="18" customHeight="1">
      <c r="A21" s="21"/>
      <c r="B21" s="18" t="s">
        <v>42</v>
      </c>
      <c r="C21" s="12">
        <v>0</v>
      </c>
      <c r="D21" s="97">
        <v>0</v>
      </c>
      <c r="E21" s="229">
        <v>0</v>
      </c>
      <c r="F21" s="97"/>
    </row>
    <row r="22" spans="1:6" s="14" customFormat="1" ht="18" customHeight="1" thickBot="1">
      <c r="A22" s="21"/>
      <c r="B22" s="17" t="s">
        <v>36</v>
      </c>
      <c r="C22" s="103">
        <v>460</v>
      </c>
      <c r="D22" s="98">
        <v>500</v>
      </c>
      <c r="E22" s="230">
        <v>460</v>
      </c>
      <c r="F22" s="217" t="s">
        <v>100</v>
      </c>
    </row>
    <row r="23" spans="1:6" s="14" customFormat="1" ht="18" customHeight="1" thickBot="1">
      <c r="A23" s="88">
        <v>521</v>
      </c>
      <c r="B23" s="88" t="s">
        <v>9</v>
      </c>
      <c r="C23" s="10">
        <f>SUM(C24:C27)</f>
        <v>350</v>
      </c>
      <c r="D23" s="57">
        <f>SUM(D24:D27)</f>
        <v>350</v>
      </c>
      <c r="E23" s="225">
        <f>SUM(E24:E27)</f>
        <v>375</v>
      </c>
      <c r="F23" s="57"/>
    </row>
    <row r="24" spans="1:6" ht="18" customHeight="1">
      <c r="A24" s="51" t="s">
        <v>33</v>
      </c>
      <c r="B24" s="56" t="s">
        <v>43</v>
      </c>
      <c r="C24" s="3">
        <v>0</v>
      </c>
      <c r="D24" s="58">
        <v>0</v>
      </c>
      <c r="E24" s="222">
        <v>0</v>
      </c>
      <c r="F24" s="58"/>
    </row>
    <row r="25" spans="1:6" ht="18" customHeight="1">
      <c r="A25" s="52"/>
      <c r="B25" s="60" t="s">
        <v>44</v>
      </c>
      <c r="C25" s="6">
        <v>0</v>
      </c>
      <c r="D25" s="94">
        <v>0</v>
      </c>
      <c r="E25" s="223">
        <v>5</v>
      </c>
      <c r="F25" s="62"/>
    </row>
    <row r="26" spans="1:6" ht="18" customHeight="1">
      <c r="A26" s="52"/>
      <c r="B26" s="52" t="s">
        <v>45</v>
      </c>
      <c r="C26" s="5">
        <v>0</v>
      </c>
      <c r="D26" s="63">
        <v>0</v>
      </c>
      <c r="E26" s="231">
        <v>0</v>
      </c>
      <c r="F26" s="63"/>
    </row>
    <row r="27" spans="1:6" ht="18" customHeight="1" thickBot="1">
      <c r="A27" s="53"/>
      <c r="B27" s="61" t="s">
        <v>46</v>
      </c>
      <c r="C27" s="101">
        <v>350</v>
      </c>
      <c r="D27" s="64">
        <v>350</v>
      </c>
      <c r="E27" s="227">
        <v>370</v>
      </c>
      <c r="F27" s="217" t="s">
        <v>101</v>
      </c>
    </row>
    <row r="28" spans="1:6" s="14" customFormat="1" ht="18" customHeight="1" thickBot="1">
      <c r="A28" s="15">
        <v>524</v>
      </c>
      <c r="B28" s="15" t="s">
        <v>10</v>
      </c>
      <c r="C28" s="10">
        <v>15</v>
      </c>
      <c r="D28" s="57">
        <v>15</v>
      </c>
      <c r="E28" s="225">
        <v>13</v>
      </c>
      <c r="F28" s="57"/>
    </row>
    <row r="29" spans="1:6" s="14" customFormat="1" ht="18" customHeight="1" thickBot="1">
      <c r="A29" s="15">
        <v>525</v>
      </c>
      <c r="B29" s="15" t="s">
        <v>11</v>
      </c>
      <c r="C29" s="10">
        <v>47</v>
      </c>
      <c r="D29" s="57">
        <v>67</v>
      </c>
      <c r="E29" s="225">
        <v>74</v>
      </c>
      <c r="F29" s="217" t="s">
        <v>102</v>
      </c>
    </row>
    <row r="30" spans="1:6" s="14" customFormat="1" ht="18" customHeight="1" thickBot="1">
      <c r="A30" s="15">
        <v>527</v>
      </c>
      <c r="B30" s="15" t="s">
        <v>12</v>
      </c>
      <c r="C30" s="10">
        <v>15</v>
      </c>
      <c r="D30" s="57">
        <v>15</v>
      </c>
      <c r="E30" s="225">
        <v>25</v>
      </c>
      <c r="F30" s="57"/>
    </row>
    <row r="31" spans="1:6" s="14" customFormat="1" ht="18" customHeight="1" thickBot="1">
      <c r="A31" s="15">
        <v>528</v>
      </c>
      <c r="B31" s="15" t="s">
        <v>21</v>
      </c>
      <c r="C31" s="10">
        <v>0</v>
      </c>
      <c r="D31" s="57">
        <v>0</v>
      </c>
      <c r="E31" s="225">
        <v>0</v>
      </c>
      <c r="F31" s="57"/>
    </row>
    <row r="32" spans="1:6" s="14" customFormat="1" ht="18" customHeight="1" thickBot="1">
      <c r="A32" s="15">
        <v>531</v>
      </c>
      <c r="B32" s="15" t="s">
        <v>29</v>
      </c>
      <c r="C32" s="10">
        <v>0</v>
      </c>
      <c r="D32" s="57">
        <v>0</v>
      </c>
      <c r="E32" s="225">
        <v>0</v>
      </c>
      <c r="F32" s="57"/>
    </row>
    <row r="33" spans="1:6" s="14" customFormat="1" ht="18" customHeight="1" thickBot="1">
      <c r="A33" s="15">
        <v>538</v>
      </c>
      <c r="B33" s="15" t="s">
        <v>30</v>
      </c>
      <c r="C33" s="10">
        <v>3</v>
      </c>
      <c r="D33" s="57">
        <v>3</v>
      </c>
      <c r="E33" s="225">
        <v>4</v>
      </c>
      <c r="F33" s="57"/>
    </row>
    <row r="34" spans="1:6" s="14" customFormat="1" ht="18" customHeight="1" thickBot="1">
      <c r="A34" s="27" t="s">
        <v>62</v>
      </c>
      <c r="B34" s="15" t="s">
        <v>26</v>
      </c>
      <c r="C34" s="10">
        <v>0</v>
      </c>
      <c r="D34" s="99">
        <v>0</v>
      </c>
      <c r="E34" s="232">
        <v>0</v>
      </c>
      <c r="F34" s="57"/>
    </row>
    <row r="35" spans="1:6" s="14" customFormat="1" ht="18" customHeight="1" thickBot="1">
      <c r="A35" s="15">
        <v>543</v>
      </c>
      <c r="B35" s="15" t="s">
        <v>31</v>
      </c>
      <c r="C35" s="10">
        <v>0</v>
      </c>
      <c r="D35" s="57">
        <v>0</v>
      </c>
      <c r="E35" s="225">
        <v>0</v>
      </c>
      <c r="F35" s="57"/>
    </row>
    <row r="36" spans="1:6" s="14" customFormat="1" ht="18" customHeight="1" thickBot="1">
      <c r="A36" s="27">
        <v>548</v>
      </c>
      <c r="B36" s="15" t="s">
        <v>59</v>
      </c>
      <c r="C36" s="10">
        <v>0</v>
      </c>
      <c r="D36" s="57">
        <v>0</v>
      </c>
      <c r="E36" s="225">
        <v>0</v>
      </c>
      <c r="F36" s="57"/>
    </row>
    <row r="37" spans="1:6" s="14" customFormat="1" ht="18" customHeight="1" thickBot="1">
      <c r="A37" s="15">
        <v>551</v>
      </c>
      <c r="B37" s="15" t="s">
        <v>32</v>
      </c>
      <c r="C37" s="10">
        <v>0</v>
      </c>
      <c r="D37" s="57">
        <v>0</v>
      </c>
      <c r="E37" s="225">
        <v>0</v>
      </c>
      <c r="F37" s="57"/>
    </row>
    <row r="38" spans="1:6" s="14" customFormat="1" ht="18" customHeight="1" thickBot="1">
      <c r="A38" s="27" t="s">
        <v>63</v>
      </c>
      <c r="B38" s="15" t="s">
        <v>54</v>
      </c>
      <c r="C38" s="10">
        <v>0</v>
      </c>
      <c r="D38" s="57">
        <v>0</v>
      </c>
      <c r="E38" s="225">
        <v>0</v>
      </c>
      <c r="F38" s="57"/>
    </row>
    <row r="39" spans="1:6" s="14" customFormat="1" ht="18" customHeight="1" thickBot="1">
      <c r="A39" s="27">
        <v>556</v>
      </c>
      <c r="B39" s="15" t="s">
        <v>60</v>
      </c>
      <c r="C39" s="10">
        <v>0</v>
      </c>
      <c r="D39" s="57">
        <v>0</v>
      </c>
      <c r="E39" s="225">
        <v>0</v>
      </c>
      <c r="F39" s="57"/>
    </row>
    <row r="40" spans="1:6" s="14" customFormat="1" ht="18" customHeight="1" thickBot="1">
      <c r="A40" s="27">
        <v>557</v>
      </c>
      <c r="B40" s="15" t="s">
        <v>55</v>
      </c>
      <c r="C40" s="10">
        <v>0</v>
      </c>
      <c r="D40" s="57">
        <v>0</v>
      </c>
      <c r="E40" s="225">
        <v>0</v>
      </c>
      <c r="F40" s="57"/>
    </row>
    <row r="41" spans="1:6" s="14" customFormat="1" ht="18" customHeight="1" thickBot="1">
      <c r="A41" s="27">
        <v>558</v>
      </c>
      <c r="B41" s="15" t="s">
        <v>49</v>
      </c>
      <c r="C41" s="10">
        <v>270</v>
      </c>
      <c r="D41" s="57">
        <v>362</v>
      </c>
      <c r="E41" s="225">
        <v>416</v>
      </c>
      <c r="F41" s="57"/>
    </row>
    <row r="42" spans="1:6" s="14" customFormat="1" ht="18" customHeight="1" thickBot="1">
      <c r="A42" s="27">
        <v>549</v>
      </c>
      <c r="B42" s="15" t="s">
        <v>61</v>
      </c>
      <c r="C42" s="10">
        <v>75</v>
      </c>
      <c r="D42" s="57">
        <v>85</v>
      </c>
      <c r="E42" s="225">
        <v>169</v>
      </c>
      <c r="F42" s="217" t="s">
        <v>103</v>
      </c>
    </row>
    <row r="43" spans="1:6" s="14" customFormat="1" ht="18" customHeight="1" thickBot="1">
      <c r="A43" s="27" t="s">
        <v>68</v>
      </c>
      <c r="B43" s="15" t="s">
        <v>66</v>
      </c>
      <c r="C43" s="10">
        <v>0</v>
      </c>
      <c r="D43" s="57">
        <v>0</v>
      </c>
      <c r="E43" s="225">
        <v>0</v>
      </c>
      <c r="F43" s="57"/>
    </row>
    <row r="44" spans="1:6" s="14" customFormat="1" ht="18" customHeight="1" thickBot="1">
      <c r="A44" s="22">
        <v>569</v>
      </c>
      <c r="B44" s="22" t="s">
        <v>47</v>
      </c>
      <c r="C44" s="8">
        <v>3</v>
      </c>
      <c r="D44" s="93">
        <v>3</v>
      </c>
      <c r="E44" s="221">
        <v>3</v>
      </c>
      <c r="F44" s="93"/>
    </row>
    <row r="45" spans="1:6" s="14" customFormat="1" ht="18" customHeight="1" thickBot="1">
      <c r="A45" s="27" t="s">
        <v>73</v>
      </c>
      <c r="B45" s="15" t="s">
        <v>76</v>
      </c>
      <c r="C45" s="10">
        <v>21401</v>
      </c>
      <c r="D45" s="57">
        <v>21401</v>
      </c>
      <c r="E45" s="225">
        <v>21401</v>
      </c>
      <c r="F45" s="219" t="s">
        <v>74</v>
      </c>
    </row>
    <row r="46" spans="1:6" s="14" customFormat="1" ht="18" customHeight="1" thickBot="1">
      <c r="A46" s="42" t="s">
        <v>73</v>
      </c>
      <c r="B46" s="21" t="s">
        <v>75</v>
      </c>
      <c r="C46" s="59">
        <v>86</v>
      </c>
      <c r="D46" s="99">
        <v>6</v>
      </c>
      <c r="E46" s="232">
        <v>6</v>
      </c>
      <c r="F46" s="220" t="s">
        <v>77</v>
      </c>
    </row>
    <row r="47" spans="1:6" s="14" customFormat="1" ht="18" customHeight="1" thickBot="1">
      <c r="A47" s="28"/>
      <c r="B47" s="28" t="s">
        <v>50</v>
      </c>
      <c r="C47" s="41">
        <v>0</v>
      </c>
      <c r="D47" s="100">
        <v>10</v>
      </c>
      <c r="E47" s="233">
        <v>0</v>
      </c>
      <c r="F47" s="100"/>
    </row>
    <row r="48" spans="1:6" s="14" customFormat="1" ht="18" customHeight="1" thickBot="1" thickTop="1">
      <c r="A48" s="43" t="s">
        <v>14</v>
      </c>
      <c r="B48" s="22" t="s">
        <v>15</v>
      </c>
      <c r="C48" s="8">
        <f>SUM(C4,C8,C13:C19,C23,C28:C47)</f>
        <v>26495</v>
      </c>
      <c r="D48" s="93">
        <f>SUM(D4,D8,D13:D19,D23,D28:D47)</f>
        <v>26577</v>
      </c>
      <c r="E48" s="221">
        <f>SUM(E4,E8,E13:E19,E23,E28:E47)</f>
        <v>27217</v>
      </c>
      <c r="F48" s="93"/>
    </row>
    <row r="49" spans="1:6" s="14" customFormat="1" ht="18" customHeight="1">
      <c r="A49" s="1"/>
      <c r="B49" s="1"/>
      <c r="C49" s="2"/>
      <c r="D49" s="2"/>
      <c r="E49" s="2"/>
      <c r="F49" s="1"/>
    </row>
    <row r="50" spans="1:6" s="14" customFormat="1" ht="18" customHeight="1" thickBot="1">
      <c r="A50" s="1"/>
      <c r="B50" s="1"/>
      <c r="C50" s="2"/>
      <c r="D50" s="2"/>
      <c r="E50" s="2"/>
      <c r="F50" s="1"/>
    </row>
    <row r="51" spans="1:6" ht="45.75" thickBot="1">
      <c r="A51" s="38"/>
      <c r="B51" s="38" t="s">
        <v>0</v>
      </c>
      <c r="C51" s="49" t="s">
        <v>90</v>
      </c>
      <c r="D51" s="49" t="s">
        <v>91</v>
      </c>
      <c r="E51" s="66" t="s">
        <v>133</v>
      </c>
      <c r="F51" s="39" t="s">
        <v>71</v>
      </c>
    </row>
    <row r="52" spans="1:6" s="14" customFormat="1" ht="18" customHeight="1" thickBot="1">
      <c r="A52" s="29">
        <v>602</v>
      </c>
      <c r="B52" s="15" t="s">
        <v>22</v>
      </c>
      <c r="C52" s="10">
        <v>0</v>
      </c>
      <c r="D52" s="57">
        <v>0</v>
      </c>
      <c r="E52" s="71">
        <v>0</v>
      </c>
      <c r="F52" s="15"/>
    </row>
    <row r="53" spans="1:6" s="14" customFormat="1" ht="18" customHeight="1" thickBot="1">
      <c r="A53" s="15">
        <v>603</v>
      </c>
      <c r="B53" s="15" t="s">
        <v>23</v>
      </c>
      <c r="C53" s="10">
        <v>260</v>
      </c>
      <c r="D53" s="57">
        <v>230</v>
      </c>
      <c r="E53" s="71">
        <v>240</v>
      </c>
      <c r="F53" s="15"/>
    </row>
    <row r="54" spans="1:6" s="14" customFormat="1" ht="18" customHeight="1" thickBot="1">
      <c r="A54" s="15">
        <v>604</v>
      </c>
      <c r="B54" s="15" t="s">
        <v>24</v>
      </c>
      <c r="C54" s="10">
        <v>0</v>
      </c>
      <c r="D54" s="57">
        <v>0</v>
      </c>
      <c r="E54" s="71">
        <v>0</v>
      </c>
      <c r="F54" s="15"/>
    </row>
    <row r="55" spans="1:6" s="14" customFormat="1" ht="18" customHeight="1" thickBot="1">
      <c r="A55" s="27">
        <v>609</v>
      </c>
      <c r="B55" s="15" t="s">
        <v>25</v>
      </c>
      <c r="C55" s="10">
        <v>1892</v>
      </c>
      <c r="D55" s="57">
        <v>1892</v>
      </c>
      <c r="E55" s="71">
        <v>2202</v>
      </c>
      <c r="F55" s="15"/>
    </row>
    <row r="56" spans="1:6" s="14" customFormat="1" ht="18" customHeight="1" thickBot="1">
      <c r="A56" s="27">
        <v>641</v>
      </c>
      <c r="B56" s="15" t="s">
        <v>51</v>
      </c>
      <c r="C56" s="10">
        <v>0</v>
      </c>
      <c r="D56" s="57">
        <v>0</v>
      </c>
      <c r="E56" s="71">
        <v>0</v>
      </c>
      <c r="F56" s="15"/>
    </row>
    <row r="57" spans="1:6" ht="18" customHeight="1" thickBot="1">
      <c r="A57" s="15">
        <v>642</v>
      </c>
      <c r="B57" s="15" t="s">
        <v>26</v>
      </c>
      <c r="C57" s="10">
        <v>0</v>
      </c>
      <c r="D57" s="57">
        <v>0</v>
      </c>
      <c r="E57" s="71">
        <v>0</v>
      </c>
      <c r="F57" s="30"/>
    </row>
    <row r="58" spans="1:6" ht="18" customHeight="1" thickBot="1">
      <c r="A58" s="42" t="s">
        <v>64</v>
      </c>
      <c r="B58" s="21" t="s">
        <v>65</v>
      </c>
      <c r="C58" s="8">
        <v>0</v>
      </c>
      <c r="D58" s="93">
        <v>0</v>
      </c>
      <c r="E58" s="67">
        <v>0</v>
      </c>
      <c r="F58" s="15"/>
    </row>
    <row r="59" spans="1:6" s="14" customFormat="1" ht="18" customHeight="1" thickBot="1">
      <c r="A59" s="15">
        <v>648</v>
      </c>
      <c r="B59" s="15" t="s">
        <v>27</v>
      </c>
      <c r="C59" s="10">
        <v>50</v>
      </c>
      <c r="D59" s="57">
        <v>150</v>
      </c>
      <c r="E59" s="71">
        <v>40</v>
      </c>
      <c r="F59" s="130" t="s">
        <v>104</v>
      </c>
    </row>
    <row r="60" spans="1:6" s="14" customFormat="1" ht="18" customHeight="1" thickBot="1">
      <c r="A60" s="15">
        <v>649</v>
      </c>
      <c r="B60" s="15" t="s">
        <v>28</v>
      </c>
      <c r="C60" s="10">
        <v>31</v>
      </c>
      <c r="D60" s="57">
        <v>31</v>
      </c>
      <c r="E60" s="71">
        <v>30</v>
      </c>
      <c r="F60" s="15"/>
    </row>
    <row r="61" spans="1:6" ht="18" customHeight="1" thickBot="1">
      <c r="A61" s="15">
        <v>662</v>
      </c>
      <c r="B61" s="15" t="s">
        <v>13</v>
      </c>
      <c r="C61" s="10">
        <v>3</v>
      </c>
      <c r="D61" s="57">
        <v>3</v>
      </c>
      <c r="E61" s="71">
        <v>3</v>
      </c>
      <c r="F61" s="30"/>
    </row>
    <row r="62" spans="1:6" ht="18" customHeight="1" thickBot="1">
      <c r="A62" s="48" t="s">
        <v>69</v>
      </c>
      <c r="B62" s="25" t="s">
        <v>70</v>
      </c>
      <c r="C62" s="11">
        <v>32</v>
      </c>
      <c r="D62" s="50">
        <v>32</v>
      </c>
      <c r="E62" s="77">
        <v>32</v>
      </c>
      <c r="F62" s="40"/>
    </row>
    <row r="63" spans="1:6" ht="18" customHeight="1" thickBot="1">
      <c r="A63" s="27" t="s">
        <v>52</v>
      </c>
      <c r="B63" s="15" t="s">
        <v>53</v>
      </c>
      <c r="C63" s="10">
        <f>SUM(C64:C66)</f>
        <v>21487</v>
      </c>
      <c r="D63" s="92">
        <f>SUM(D64:D66)</f>
        <v>21407</v>
      </c>
      <c r="E63" s="87">
        <f>SUM(E64:E66)</f>
        <v>21407</v>
      </c>
      <c r="F63" s="30"/>
    </row>
    <row r="64" spans="1:6" ht="18" customHeight="1" thickBot="1">
      <c r="A64" s="84" t="s">
        <v>33</v>
      </c>
      <c r="B64" s="124" t="s">
        <v>78</v>
      </c>
      <c r="C64" s="125"/>
      <c r="D64" s="126"/>
      <c r="E64" s="127"/>
      <c r="F64" s="129" t="s">
        <v>87</v>
      </c>
    </row>
    <row r="65" spans="1:6" ht="18" customHeight="1" thickBot="1">
      <c r="A65" s="84"/>
      <c r="B65" s="85" t="s">
        <v>79</v>
      </c>
      <c r="C65" s="10">
        <v>21401</v>
      </c>
      <c r="D65" s="57">
        <v>21401</v>
      </c>
      <c r="E65" s="77">
        <v>21401</v>
      </c>
      <c r="F65" s="40" t="s">
        <v>74</v>
      </c>
    </row>
    <row r="66" spans="1:6" ht="18" customHeight="1" thickBot="1">
      <c r="A66" s="89"/>
      <c r="B66" s="90" t="s">
        <v>80</v>
      </c>
      <c r="C66" s="41">
        <v>86</v>
      </c>
      <c r="D66" s="100">
        <v>6</v>
      </c>
      <c r="E66" s="91">
        <v>6</v>
      </c>
      <c r="F66" s="31" t="s">
        <v>77</v>
      </c>
    </row>
    <row r="67" spans="1:6" s="14" customFormat="1" ht="18" customHeight="1" thickBot="1" thickTop="1">
      <c r="A67" s="22" t="s">
        <v>19</v>
      </c>
      <c r="B67" s="22" t="s">
        <v>16</v>
      </c>
      <c r="C67" s="8">
        <f>SUM(C52:C63)</f>
        <v>23755</v>
      </c>
      <c r="D67" s="8">
        <f>SUM(D52:D63)</f>
        <v>23745</v>
      </c>
      <c r="E67" s="8">
        <f>SUM(E52:E63)</f>
        <v>23954</v>
      </c>
      <c r="F67" s="22"/>
    </row>
    <row r="68" spans="1:6" s="14" customFormat="1" ht="18" customHeight="1">
      <c r="A68" s="1"/>
      <c r="B68" s="1"/>
      <c r="C68" s="2"/>
      <c r="D68" s="2"/>
      <c r="E68" s="2"/>
      <c r="F68" s="1"/>
    </row>
    <row r="69" ht="18" customHeight="1" thickBot="1">
      <c r="A69" s="13" t="s">
        <v>48</v>
      </c>
    </row>
    <row r="70" spans="1:6" s="14" customFormat="1" ht="46.5" customHeight="1" thickBot="1">
      <c r="A70" s="54" t="s">
        <v>81</v>
      </c>
      <c r="B70" s="54"/>
      <c r="C70" s="54"/>
      <c r="D70" s="54"/>
      <c r="E70" s="82" t="s">
        <v>133</v>
      </c>
      <c r="F70" s="54"/>
    </row>
    <row r="71" spans="1:6" ht="18" customHeight="1">
      <c r="A71" s="20" t="s">
        <v>17</v>
      </c>
      <c r="B71" s="20" t="s">
        <v>82</v>
      </c>
      <c r="C71" s="34">
        <f>SUM(C67)</f>
        <v>23755</v>
      </c>
      <c r="D71" s="34">
        <f>SUM(D67)</f>
        <v>23745</v>
      </c>
      <c r="E71" s="78">
        <f>SUM(E67)</f>
        <v>23954</v>
      </c>
      <c r="F71" s="20"/>
    </row>
    <row r="72" spans="1:6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26"/>
    </row>
    <row r="73" spans="1:6" ht="18" customHeight="1">
      <c r="A73" s="18" t="s">
        <v>18</v>
      </c>
      <c r="B73" s="18" t="s">
        <v>84</v>
      </c>
      <c r="C73" s="118">
        <f>SUM(C48)</f>
        <v>26495</v>
      </c>
      <c r="D73" s="118">
        <f>SUM(D48)</f>
        <v>26577</v>
      </c>
      <c r="E73" s="119">
        <f>SUM(E48)</f>
        <v>27217</v>
      </c>
      <c r="F73" s="121"/>
    </row>
    <row r="74" spans="1:6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9"/>
    </row>
    <row r="75" spans="1:6" s="14" customFormat="1" ht="18" customHeight="1" thickBot="1">
      <c r="A75" s="15"/>
      <c r="B75" s="35" t="s">
        <v>86</v>
      </c>
      <c r="C75" s="36">
        <f>SUM(C73-C71)</f>
        <v>2740</v>
      </c>
      <c r="D75" s="36">
        <f>SUM(D73-D71)</f>
        <v>2832</v>
      </c>
      <c r="E75" s="79">
        <f>SUM(E73-E71)</f>
        <v>3263</v>
      </c>
      <c r="F75" s="15"/>
    </row>
    <row r="76" spans="1:6" s="14" customFormat="1" ht="18" customHeight="1">
      <c r="A76" s="1"/>
      <c r="B76" s="44"/>
      <c r="C76" s="45"/>
      <c r="D76" s="45"/>
      <c r="E76" s="123"/>
      <c r="F76" s="1"/>
    </row>
    <row r="77" spans="1:6" s="14" customFormat="1" ht="18" customHeight="1">
      <c r="A77" s="1"/>
      <c r="B77" s="44"/>
      <c r="C77" s="45"/>
      <c r="D77" s="45"/>
      <c r="E77" s="123"/>
      <c r="F77" s="1"/>
    </row>
    <row r="78" spans="1:6" s="14" customFormat="1" ht="18" customHeight="1">
      <c r="A78" s="198" t="s">
        <v>67</v>
      </c>
      <c r="B78" s="198"/>
      <c r="C78" s="198"/>
      <c r="D78" s="198"/>
      <c r="E78" s="198"/>
      <c r="F78" s="198"/>
    </row>
    <row r="79" spans="1:6" s="14" customFormat="1" ht="18" customHeight="1">
      <c r="A79" s="55" t="s">
        <v>72</v>
      </c>
      <c r="B79" s="44"/>
      <c r="C79" s="45"/>
      <c r="D79" s="45"/>
      <c r="E79" s="45"/>
      <c r="F79" s="1"/>
    </row>
    <row r="80" spans="1:6" s="14" customFormat="1" ht="18" customHeight="1">
      <c r="A80" s="1"/>
      <c r="B80" s="44"/>
      <c r="C80" s="45"/>
      <c r="D80" s="45"/>
      <c r="E80" s="45"/>
      <c r="F80" s="1"/>
    </row>
    <row r="81" spans="1:6" s="14" customFormat="1" ht="18" customHeight="1">
      <c r="A81" s="1"/>
      <c r="B81" s="44"/>
      <c r="C81" s="45"/>
      <c r="D81" s="45"/>
      <c r="E81" s="45"/>
      <c r="F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F63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4:F66" name="Oblast8_2_1"/>
    <protectedRange sqref="C82:F84" name="Oblast9_1_1"/>
  </protectedRanges>
  <mergeCells count="9">
    <mergeCell ref="A78:F78"/>
    <mergeCell ref="A82:B82"/>
    <mergeCell ref="A83:B83"/>
    <mergeCell ref="A84:B84"/>
    <mergeCell ref="A1:F1"/>
    <mergeCell ref="A2:B2"/>
    <mergeCell ref="C2:F2"/>
    <mergeCell ref="A5:A7"/>
    <mergeCell ref="A9:A12"/>
  </mergeCells>
  <printOptions/>
  <pageMargins left="0.7" right="0.7" top="0.75" bottom="0.75" header="0.3" footer="0.3"/>
  <pageSetup fitToHeight="0" fitToWidth="1" horizontalDpi="1200" verticalDpi="1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64">
      <selection activeCell="G74" sqref="G74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130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/>
      <c r="D4" s="93"/>
      <c r="E4" s="67">
        <f>SUM(E5:E7)</f>
        <v>518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/>
      <c r="D5" s="94"/>
      <c r="E5" s="68">
        <v>0</v>
      </c>
      <c r="F5" s="108"/>
      <c r="G5" s="3"/>
    </row>
    <row r="6" spans="1:8" ht="18" customHeight="1">
      <c r="A6" s="207"/>
      <c r="B6" s="18" t="s">
        <v>35</v>
      </c>
      <c r="C6" s="4"/>
      <c r="D6" s="62"/>
      <c r="E6" s="69">
        <v>18</v>
      </c>
      <c r="F6" s="109"/>
      <c r="G6" s="4"/>
      <c r="H6" s="47"/>
    </row>
    <row r="7" spans="1:7" ht="18" customHeight="1" thickBot="1">
      <c r="A7" s="208"/>
      <c r="B7" s="19" t="s">
        <v>36</v>
      </c>
      <c r="C7" s="7"/>
      <c r="D7" s="95"/>
      <c r="E7" s="70">
        <v>500</v>
      </c>
      <c r="F7" s="110"/>
      <c r="G7" s="130"/>
    </row>
    <row r="8" spans="1:7" s="14" customFormat="1" ht="18" customHeight="1" thickBot="1">
      <c r="A8" s="15">
        <v>502</v>
      </c>
      <c r="B8" s="15" t="s">
        <v>3</v>
      </c>
      <c r="C8" s="10"/>
      <c r="D8" s="57"/>
      <c r="E8" s="71">
        <f>SUM(E9:E12)</f>
        <v>1249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/>
      <c r="D9" s="58"/>
      <c r="E9" s="72">
        <v>124</v>
      </c>
      <c r="F9" s="111"/>
      <c r="G9" s="3"/>
    </row>
    <row r="10" spans="1:7" ht="18" customHeight="1">
      <c r="A10" s="210"/>
      <c r="B10" s="18" t="s">
        <v>38</v>
      </c>
      <c r="C10" s="6"/>
      <c r="D10" s="94"/>
      <c r="E10" s="68">
        <v>640</v>
      </c>
      <c r="F10" s="108"/>
      <c r="G10" s="130"/>
    </row>
    <row r="11" spans="1:7" ht="18" customHeight="1">
      <c r="A11" s="210"/>
      <c r="B11" s="18" t="s">
        <v>39</v>
      </c>
      <c r="C11" s="4"/>
      <c r="D11" s="62"/>
      <c r="E11" s="69">
        <v>485</v>
      </c>
      <c r="F11" s="109"/>
      <c r="G11" s="130"/>
    </row>
    <row r="12" spans="1:7" ht="18" customHeight="1" thickBot="1">
      <c r="A12" s="211"/>
      <c r="B12" s="19" t="s">
        <v>40</v>
      </c>
      <c r="C12" s="101"/>
      <c r="D12" s="64"/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/>
      <c r="D15" s="57"/>
      <c r="E15" s="71">
        <v>135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/>
      <c r="D16" s="93"/>
      <c r="E16" s="67">
        <v>2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3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/>
      <c r="D19" s="92"/>
      <c r="E19" s="87">
        <f>SUM(E20:E22)</f>
        <v>379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/>
      <c r="D20" s="96"/>
      <c r="E20" s="104">
        <v>9</v>
      </c>
      <c r="F20" s="111"/>
      <c r="G20" s="11"/>
    </row>
    <row r="21" spans="1:7" s="14" customFormat="1" ht="18" customHeight="1">
      <c r="A21" s="21"/>
      <c r="B21" s="18" t="s">
        <v>42</v>
      </c>
      <c r="C21" s="12"/>
      <c r="D21" s="97"/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/>
      <c r="D22" s="98"/>
      <c r="E22" s="106">
        <v>370</v>
      </c>
      <c r="F22" s="113"/>
      <c r="G22" s="130"/>
    </row>
    <row r="23" spans="1:7" s="14" customFormat="1" ht="18" customHeight="1" thickBot="1">
      <c r="A23" s="88">
        <v>521</v>
      </c>
      <c r="B23" s="88" t="s">
        <v>9</v>
      </c>
      <c r="C23" s="10"/>
      <c r="D23" s="57"/>
      <c r="E23" s="71">
        <f>SUM(E24:E27)</f>
        <v>375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5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>
        <v>370</v>
      </c>
      <c r="F27" s="112"/>
      <c r="G27" s="130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11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71">
        <v>56</v>
      </c>
      <c r="F29" s="107"/>
      <c r="G29" s="130"/>
    </row>
    <row r="30" spans="1:7" s="14" customFormat="1" ht="18" customHeight="1" thickBot="1">
      <c r="A30" s="15">
        <v>527</v>
      </c>
      <c r="B30" s="15" t="s">
        <v>12</v>
      </c>
      <c r="C30" s="10"/>
      <c r="D30" s="57"/>
      <c r="E30" s="71">
        <v>21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71">
        <v>4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9"/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/>
      <c r="D41" s="57"/>
      <c r="E41" s="71">
        <v>376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/>
      <c r="D42" s="57"/>
      <c r="E42" s="71">
        <v>169</v>
      </c>
      <c r="F42" s="107"/>
      <c r="G42" s="130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93"/>
      <c r="E44" s="67">
        <v>3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/>
      <c r="D45" s="57"/>
      <c r="E45" s="71"/>
      <c r="F45" s="107"/>
      <c r="G45" s="86"/>
    </row>
    <row r="46" spans="1:7" s="14" customFormat="1" ht="18" customHeight="1" thickBot="1">
      <c r="A46" s="42" t="s">
        <v>73</v>
      </c>
      <c r="B46" s="21" t="s">
        <v>75</v>
      </c>
      <c r="C46" s="59"/>
      <c r="D46" s="99"/>
      <c r="E46" s="75"/>
      <c r="F46" s="114"/>
      <c r="G46" s="83"/>
    </row>
    <row r="47" spans="1:7" s="14" customFormat="1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/>
      <c r="D48" s="93"/>
      <c r="E48" s="67">
        <f>SUM(E4,E8,E13:E19,E23,E28:E47)</f>
        <v>3301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/>
      <c r="D52" s="57"/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>
        <v>240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>
        <v>300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/>
      <c r="D59" s="57"/>
      <c r="E59" s="71">
        <v>40</v>
      </c>
      <c r="F59" s="107"/>
      <c r="G59" s="130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>
        <v>30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>
        <v>3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>
        <v>32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/>
      <c r="D63" s="92"/>
      <c r="E63" s="87"/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/>
    </row>
    <row r="65" spans="1:7" ht="18" customHeight="1" thickBot="1">
      <c r="A65" s="84"/>
      <c r="B65" s="85" t="s">
        <v>79</v>
      </c>
      <c r="C65" s="10"/>
      <c r="D65" s="57"/>
      <c r="E65" s="77"/>
      <c r="F65" s="116"/>
      <c r="G65" s="40"/>
    </row>
    <row r="66" spans="1:7" ht="18" customHeight="1" thickBot="1">
      <c r="A66" s="89"/>
      <c r="B66" s="90" t="s">
        <v>80</v>
      </c>
      <c r="C66" s="41"/>
      <c r="D66" s="100"/>
      <c r="E66" s="91"/>
      <c r="F66" s="115"/>
      <c r="G66" s="31"/>
    </row>
    <row r="67" spans="1:7" s="14" customFormat="1" ht="18" customHeight="1" thickBot="1" thickTop="1">
      <c r="A67" s="22" t="s">
        <v>19</v>
      </c>
      <c r="B67" s="22" t="s">
        <v>16</v>
      </c>
      <c r="C67" s="8"/>
      <c r="D67" s="8"/>
      <c r="E67" s="8">
        <f>SUM(E52:E63)</f>
        <v>645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0</v>
      </c>
      <c r="D71" s="34">
        <f>SUM(D67)</f>
        <v>0</v>
      </c>
      <c r="E71" s="78">
        <f>SUM(E67)</f>
        <v>645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0</v>
      </c>
      <c r="D73" s="118">
        <f>SUM(D48)</f>
        <v>0</v>
      </c>
      <c r="E73" s="119">
        <f>SUM(E48)</f>
        <v>3301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0</v>
      </c>
      <c r="D75" s="36">
        <f>SUM(D73-D71)</f>
        <v>0</v>
      </c>
      <c r="E75" s="79">
        <f>SUM(E73-E71)</f>
        <v>2656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55">
      <selection activeCell="C73" sqref="C73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129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/>
      <c r="D4" s="93"/>
      <c r="E4" s="67">
        <f>SUM(E5:E7)</f>
        <v>141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/>
      <c r="D5" s="94"/>
      <c r="E5" s="68">
        <v>0</v>
      </c>
      <c r="F5" s="108"/>
      <c r="G5" s="3"/>
    </row>
    <row r="6" spans="1:8" ht="18" customHeight="1">
      <c r="A6" s="207"/>
      <c r="B6" s="18" t="s">
        <v>35</v>
      </c>
      <c r="C6" s="4"/>
      <c r="D6" s="62"/>
      <c r="E6" s="69">
        <v>1</v>
      </c>
      <c r="F6" s="109"/>
      <c r="G6" s="4"/>
      <c r="H6" s="47"/>
    </row>
    <row r="7" spans="1:7" ht="18" customHeight="1" thickBot="1">
      <c r="A7" s="208"/>
      <c r="B7" s="19" t="s">
        <v>36</v>
      </c>
      <c r="C7" s="7"/>
      <c r="D7" s="95"/>
      <c r="E7" s="70">
        <v>140</v>
      </c>
      <c r="F7" s="110"/>
      <c r="G7" s="130"/>
    </row>
    <row r="8" spans="1:7" s="14" customFormat="1" ht="18" customHeight="1" thickBot="1">
      <c r="A8" s="15">
        <v>502</v>
      </c>
      <c r="B8" s="15" t="s">
        <v>3</v>
      </c>
      <c r="C8" s="10"/>
      <c r="D8" s="57"/>
      <c r="E8" s="71">
        <f>SUM(E9:E12)</f>
        <v>51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/>
      <c r="D9" s="58"/>
      <c r="E9" s="72">
        <v>16</v>
      </c>
      <c r="F9" s="111"/>
      <c r="G9" s="3"/>
    </row>
    <row r="10" spans="1:7" ht="18" customHeight="1">
      <c r="A10" s="210"/>
      <c r="B10" s="18" t="s">
        <v>38</v>
      </c>
      <c r="C10" s="6"/>
      <c r="D10" s="94"/>
      <c r="E10" s="68">
        <v>20</v>
      </c>
      <c r="F10" s="108"/>
      <c r="G10" s="130"/>
    </row>
    <row r="11" spans="1:7" ht="18" customHeight="1">
      <c r="A11" s="210"/>
      <c r="B11" s="18" t="s">
        <v>39</v>
      </c>
      <c r="C11" s="4"/>
      <c r="D11" s="62"/>
      <c r="E11" s="69">
        <v>15</v>
      </c>
      <c r="F11" s="109"/>
      <c r="G11" s="130"/>
    </row>
    <row r="12" spans="1:7" ht="18" customHeight="1" thickBot="1">
      <c r="A12" s="211"/>
      <c r="B12" s="19" t="s">
        <v>40</v>
      </c>
      <c r="C12" s="101"/>
      <c r="D12" s="64"/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/>
      <c r="D15" s="57"/>
      <c r="E15" s="71">
        <v>5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/>
      <c r="D16" s="93"/>
      <c r="E16" s="67">
        <v>0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0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/>
      <c r="D19" s="92"/>
      <c r="E19" s="87">
        <f>SUM(E20:E22)</f>
        <v>33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/>
      <c r="D20" s="96"/>
      <c r="E20" s="104">
        <v>3</v>
      </c>
      <c r="F20" s="111"/>
      <c r="G20" s="11"/>
    </row>
    <row r="21" spans="1:7" s="14" customFormat="1" ht="18" customHeight="1">
      <c r="A21" s="21"/>
      <c r="B21" s="18" t="s">
        <v>42</v>
      </c>
      <c r="C21" s="12"/>
      <c r="D21" s="97"/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/>
      <c r="D22" s="98"/>
      <c r="E22" s="106">
        <v>30</v>
      </c>
      <c r="F22" s="113"/>
      <c r="G22" s="130"/>
    </row>
    <row r="23" spans="1:7" s="14" customFormat="1" ht="18" customHeight="1" thickBot="1">
      <c r="A23" s="88">
        <v>521</v>
      </c>
      <c r="B23" s="88" t="s">
        <v>9</v>
      </c>
      <c r="C23" s="10"/>
      <c r="D23" s="57"/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0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>
        <v>0</v>
      </c>
      <c r="F27" s="112"/>
      <c r="G27" s="130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1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71">
        <v>10</v>
      </c>
      <c r="F29" s="107"/>
      <c r="G29" s="130"/>
    </row>
    <row r="30" spans="1:7" s="14" customFormat="1" ht="18" customHeight="1" thickBot="1">
      <c r="A30" s="15">
        <v>527</v>
      </c>
      <c r="B30" s="15" t="s">
        <v>12</v>
      </c>
      <c r="C30" s="10"/>
      <c r="D30" s="57"/>
      <c r="E30" s="71">
        <v>0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71">
        <v>0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9"/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/>
      <c r="D41" s="57"/>
      <c r="E41" s="71">
        <v>20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/>
      <c r="D42" s="57"/>
      <c r="E42" s="71">
        <v>0</v>
      </c>
      <c r="F42" s="107"/>
      <c r="G42" s="130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93"/>
      <c r="E44" s="67">
        <v>0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/>
      <c r="D45" s="57"/>
      <c r="E45" s="71"/>
      <c r="F45" s="107"/>
      <c r="G45" s="86"/>
    </row>
    <row r="46" spans="1:7" s="14" customFormat="1" ht="18" customHeight="1" thickBot="1">
      <c r="A46" s="42" t="s">
        <v>73</v>
      </c>
      <c r="B46" s="21" t="s">
        <v>75</v>
      </c>
      <c r="C46" s="59"/>
      <c r="D46" s="99"/>
      <c r="E46" s="75"/>
      <c r="F46" s="114"/>
      <c r="G46" s="83"/>
    </row>
    <row r="47" spans="1:7" s="14" customFormat="1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/>
      <c r="D48" s="93"/>
      <c r="E48" s="67">
        <f>SUM(E4,E8,E13:E19,E23,E28:E47)</f>
        <v>261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/>
      <c r="D52" s="57"/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>
        <v>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>
        <v>102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/>
      <c r="D59" s="57"/>
      <c r="E59" s="71">
        <v>0</v>
      </c>
      <c r="F59" s="107"/>
      <c r="G59" s="130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>
        <v>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>
        <v>0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>
        <v>0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/>
      <c r="D63" s="92"/>
      <c r="E63" s="87"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/>
    </row>
    <row r="65" spans="1:7" ht="18" customHeight="1" thickBot="1">
      <c r="A65" s="84"/>
      <c r="B65" s="85" t="s">
        <v>79</v>
      </c>
      <c r="C65" s="10"/>
      <c r="D65" s="57"/>
      <c r="E65" s="77">
        <v>0</v>
      </c>
      <c r="F65" s="116"/>
      <c r="G65" s="40"/>
    </row>
    <row r="66" spans="1:7" ht="18" customHeight="1" thickBot="1">
      <c r="A66" s="89"/>
      <c r="B66" s="90" t="s">
        <v>80</v>
      </c>
      <c r="C66" s="41"/>
      <c r="D66" s="100"/>
      <c r="E66" s="91">
        <v>0</v>
      </c>
      <c r="F66" s="115"/>
      <c r="G66" s="31"/>
    </row>
    <row r="67" spans="1:7" s="14" customFormat="1" ht="18" customHeight="1" thickBot="1" thickTop="1">
      <c r="A67" s="22" t="s">
        <v>19</v>
      </c>
      <c r="B67" s="22" t="s">
        <v>16</v>
      </c>
      <c r="C67" s="8"/>
      <c r="D67" s="8"/>
      <c r="E67" s="8">
        <f>SUM(E52:E63)</f>
        <v>102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0</v>
      </c>
      <c r="D71" s="34">
        <f>SUM(D67)</f>
        <v>0</v>
      </c>
      <c r="E71" s="78">
        <f>SUM(E67)</f>
        <v>102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0</v>
      </c>
      <c r="D73" s="118">
        <f>SUM(D48)</f>
        <v>0</v>
      </c>
      <c r="E73" s="119">
        <f>SUM(E48)</f>
        <v>261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0</v>
      </c>
      <c r="D75" s="36">
        <f>SUM(D73-D71)</f>
        <v>0</v>
      </c>
      <c r="E75" s="79">
        <f>SUM(E73-E71)</f>
        <v>159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100" zoomScalePageLayoutView="0" workbookViewId="0" topLeftCell="A52">
      <selection activeCell="G74" sqref="G74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0" t="s">
        <v>89</v>
      </c>
      <c r="B1" s="200"/>
      <c r="C1" s="200"/>
      <c r="D1" s="200"/>
      <c r="E1" s="200"/>
      <c r="F1" s="200"/>
      <c r="G1" s="200"/>
    </row>
    <row r="2" spans="1:7" ht="27.75" customHeight="1" thickBot="1">
      <c r="A2" s="201" t="s">
        <v>20</v>
      </c>
      <c r="B2" s="202"/>
      <c r="C2" s="203" t="s">
        <v>128</v>
      </c>
      <c r="D2" s="204"/>
      <c r="E2" s="204"/>
      <c r="F2" s="204"/>
      <c r="G2" s="205"/>
    </row>
    <row r="3" spans="1:7" s="14" customFormat="1" ht="51" customHeight="1" thickBot="1">
      <c r="A3" s="37" t="s">
        <v>1</v>
      </c>
      <c r="B3" s="38" t="s">
        <v>0</v>
      </c>
      <c r="C3" s="49" t="s">
        <v>90</v>
      </c>
      <c r="D3" s="49" t="s">
        <v>91</v>
      </c>
      <c r="E3" s="66" t="s">
        <v>92</v>
      </c>
      <c r="F3" s="65" t="s">
        <v>93</v>
      </c>
      <c r="G3" s="39" t="s">
        <v>88</v>
      </c>
    </row>
    <row r="4" spans="1:7" s="14" customFormat="1" ht="18" customHeight="1" thickBot="1">
      <c r="A4" s="15">
        <v>501</v>
      </c>
      <c r="B4" s="22" t="s">
        <v>2</v>
      </c>
      <c r="C4" s="10">
        <f>SUM(C5:C7)</f>
        <v>0</v>
      </c>
      <c r="D4" s="93">
        <f>SUM(D5:D7)</f>
        <v>0</v>
      </c>
      <c r="E4" s="67">
        <f>SUM(E5:E7)</f>
        <v>1861</v>
      </c>
      <c r="F4" s="107">
        <f>SUM(F5:F7)</f>
        <v>0</v>
      </c>
      <c r="G4" s="8"/>
    </row>
    <row r="5" spans="1:7" ht="18" customHeight="1">
      <c r="A5" s="206" t="s">
        <v>33</v>
      </c>
      <c r="B5" s="16" t="s">
        <v>34</v>
      </c>
      <c r="C5" s="6"/>
      <c r="D5" s="94"/>
      <c r="E5" s="68">
        <v>1800</v>
      </c>
      <c r="F5" s="108"/>
      <c r="G5" s="3"/>
    </row>
    <row r="6" spans="1:8" ht="18" customHeight="1">
      <c r="A6" s="207"/>
      <c r="B6" s="18" t="s">
        <v>35</v>
      </c>
      <c r="C6" s="4"/>
      <c r="D6" s="62"/>
      <c r="E6" s="69">
        <v>1</v>
      </c>
      <c r="F6" s="109"/>
      <c r="G6" s="4"/>
      <c r="H6" s="47"/>
    </row>
    <row r="7" spans="1:7" ht="18" customHeight="1" thickBot="1">
      <c r="A7" s="208"/>
      <c r="B7" s="19" t="s">
        <v>36</v>
      </c>
      <c r="C7" s="7"/>
      <c r="D7" s="95"/>
      <c r="E7" s="70">
        <v>60</v>
      </c>
      <c r="F7" s="110"/>
      <c r="G7" s="130"/>
    </row>
    <row r="8" spans="1:7" s="14" customFormat="1" ht="18" customHeight="1" thickBot="1">
      <c r="A8" s="15">
        <v>502</v>
      </c>
      <c r="B8" s="15" t="s">
        <v>3</v>
      </c>
      <c r="C8" s="10">
        <f>SUM(C9:C12)</f>
        <v>0</v>
      </c>
      <c r="D8" s="57">
        <f>SUM(D9:D12)</f>
        <v>0</v>
      </c>
      <c r="E8" s="71">
        <f>SUM(E9:E12)</f>
        <v>230</v>
      </c>
      <c r="F8" s="107">
        <f>SUM(F9:F12)</f>
        <v>0</v>
      </c>
      <c r="G8" s="10"/>
    </row>
    <row r="9" spans="1:7" ht="18" customHeight="1">
      <c r="A9" s="209" t="s">
        <v>33</v>
      </c>
      <c r="B9" s="20" t="s">
        <v>37</v>
      </c>
      <c r="C9" s="3"/>
      <c r="D9" s="58"/>
      <c r="E9" s="72">
        <v>50</v>
      </c>
      <c r="F9" s="111"/>
      <c r="G9" s="3"/>
    </row>
    <row r="10" spans="1:7" ht="18" customHeight="1">
      <c r="A10" s="210"/>
      <c r="B10" s="18" t="s">
        <v>38</v>
      </c>
      <c r="C10" s="6"/>
      <c r="D10" s="94"/>
      <c r="E10" s="68">
        <v>100</v>
      </c>
      <c r="F10" s="108"/>
      <c r="G10" s="130"/>
    </row>
    <row r="11" spans="1:7" ht="18" customHeight="1">
      <c r="A11" s="210"/>
      <c r="B11" s="18" t="s">
        <v>39</v>
      </c>
      <c r="C11" s="4"/>
      <c r="D11" s="62"/>
      <c r="E11" s="69">
        <v>80</v>
      </c>
      <c r="F11" s="109"/>
      <c r="G11" s="130"/>
    </row>
    <row r="12" spans="1:7" ht="18" customHeight="1" thickBot="1">
      <c r="A12" s="211"/>
      <c r="B12" s="19" t="s">
        <v>40</v>
      </c>
      <c r="C12" s="101"/>
      <c r="D12" s="64"/>
      <c r="E12" s="73">
        <v>0</v>
      </c>
      <c r="F12" s="112"/>
      <c r="G12" s="7"/>
    </row>
    <row r="13" spans="1:7" s="1" customFormat="1" ht="18" customHeight="1" thickBot="1">
      <c r="A13" s="15">
        <v>504</v>
      </c>
      <c r="B13" s="22" t="s">
        <v>4</v>
      </c>
      <c r="C13" s="8"/>
      <c r="D13" s="93"/>
      <c r="E13" s="67">
        <v>0</v>
      </c>
      <c r="F13" s="110"/>
      <c r="G13" s="8"/>
    </row>
    <row r="14" spans="1:8" s="1" customFormat="1" ht="18" customHeight="1" thickBot="1">
      <c r="A14" s="42" t="s">
        <v>56</v>
      </c>
      <c r="B14" s="22" t="s">
        <v>57</v>
      </c>
      <c r="C14" s="8"/>
      <c r="D14" s="93"/>
      <c r="E14" s="67">
        <v>0</v>
      </c>
      <c r="F14" s="110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10"/>
      <c r="D15" s="57"/>
      <c r="E15" s="71">
        <v>60</v>
      </c>
      <c r="F15" s="107"/>
      <c r="G15" s="9"/>
    </row>
    <row r="16" spans="1:7" s="14" customFormat="1" ht="18" customHeight="1" thickBot="1">
      <c r="A16" s="22">
        <v>512</v>
      </c>
      <c r="B16" s="15" t="s">
        <v>6</v>
      </c>
      <c r="C16" s="8"/>
      <c r="D16" s="93"/>
      <c r="E16" s="67">
        <v>1</v>
      </c>
      <c r="F16" s="110"/>
      <c r="G16" s="10"/>
    </row>
    <row r="17" spans="1:7" ht="18" customHeight="1" thickBot="1">
      <c r="A17" s="15">
        <v>513</v>
      </c>
      <c r="B17" s="15" t="s">
        <v>7</v>
      </c>
      <c r="C17" s="10"/>
      <c r="D17" s="57"/>
      <c r="E17" s="71">
        <v>0</v>
      </c>
      <c r="F17" s="107"/>
      <c r="G17" s="9"/>
    </row>
    <row r="18" spans="1:7" ht="18" customHeight="1" thickBot="1">
      <c r="A18" s="15">
        <v>516</v>
      </c>
      <c r="B18" s="15" t="s">
        <v>58</v>
      </c>
      <c r="C18" s="10"/>
      <c r="D18" s="57"/>
      <c r="E18" s="71">
        <v>0</v>
      </c>
      <c r="F18" s="107"/>
      <c r="G18" s="9"/>
    </row>
    <row r="19" spans="1:7" s="14" customFormat="1" ht="18" customHeight="1" thickBot="1">
      <c r="A19" s="15">
        <v>518</v>
      </c>
      <c r="B19" s="15" t="s">
        <v>8</v>
      </c>
      <c r="C19" s="10">
        <f>SUM(C20:C22)</f>
        <v>0</v>
      </c>
      <c r="D19" s="92">
        <f>SUM(D20:D22)</f>
        <v>0</v>
      </c>
      <c r="E19" s="87">
        <f>SUM(E20:E22)</f>
        <v>63</v>
      </c>
      <c r="F19" s="107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102"/>
      <c r="D20" s="96"/>
      <c r="E20" s="104">
        <v>3</v>
      </c>
      <c r="F20" s="111"/>
      <c r="G20" s="11"/>
    </row>
    <row r="21" spans="1:7" s="14" customFormat="1" ht="18" customHeight="1">
      <c r="A21" s="21"/>
      <c r="B21" s="18" t="s">
        <v>42</v>
      </c>
      <c r="C21" s="12"/>
      <c r="D21" s="97"/>
      <c r="E21" s="105">
        <v>0</v>
      </c>
      <c r="F21" s="109"/>
      <c r="G21" s="12"/>
    </row>
    <row r="22" spans="1:7" s="14" customFormat="1" ht="18" customHeight="1" thickBot="1">
      <c r="A22" s="21"/>
      <c r="B22" s="17" t="s">
        <v>36</v>
      </c>
      <c r="C22" s="103"/>
      <c r="D22" s="98"/>
      <c r="E22" s="106">
        <v>60</v>
      </c>
      <c r="F22" s="113"/>
      <c r="G22" s="130"/>
    </row>
    <row r="23" spans="1:7" s="14" customFormat="1" ht="18" customHeight="1" thickBot="1">
      <c r="A23" s="88">
        <v>521</v>
      </c>
      <c r="B23" s="88" t="s">
        <v>9</v>
      </c>
      <c r="C23" s="10">
        <f>SUM(C24:C27)</f>
        <v>0</v>
      </c>
      <c r="D23" s="57">
        <f>SUM(D24:D27)</f>
        <v>0</v>
      </c>
      <c r="E23" s="71">
        <f>SUM(E24:E27)</f>
        <v>0</v>
      </c>
      <c r="F23" s="107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/>
      <c r="D24" s="58"/>
      <c r="E24" s="68">
        <v>0</v>
      </c>
      <c r="F24" s="108"/>
      <c r="G24" s="58"/>
    </row>
    <row r="25" spans="1:7" ht="18" customHeight="1">
      <c r="A25" s="52"/>
      <c r="B25" s="60" t="s">
        <v>44</v>
      </c>
      <c r="C25" s="6"/>
      <c r="D25" s="94"/>
      <c r="E25" s="69">
        <v>0</v>
      </c>
      <c r="F25" s="109"/>
      <c r="G25" s="62"/>
    </row>
    <row r="26" spans="1:7" ht="18" customHeight="1">
      <c r="A26" s="52"/>
      <c r="B26" s="52" t="s">
        <v>45</v>
      </c>
      <c r="C26" s="5"/>
      <c r="D26" s="63"/>
      <c r="E26" s="74">
        <v>0</v>
      </c>
      <c r="F26" s="114"/>
      <c r="G26" s="63"/>
    </row>
    <row r="27" spans="1:7" ht="18" customHeight="1" thickBot="1">
      <c r="A27" s="53"/>
      <c r="B27" s="61" t="s">
        <v>46</v>
      </c>
      <c r="C27" s="101"/>
      <c r="D27" s="64"/>
      <c r="E27" s="73">
        <v>0</v>
      </c>
      <c r="F27" s="112"/>
      <c r="G27" s="130"/>
    </row>
    <row r="28" spans="1:7" s="14" customFormat="1" ht="18" customHeight="1" thickBot="1">
      <c r="A28" s="15">
        <v>524</v>
      </c>
      <c r="B28" s="15" t="s">
        <v>10</v>
      </c>
      <c r="C28" s="10"/>
      <c r="D28" s="57"/>
      <c r="E28" s="71">
        <v>1</v>
      </c>
      <c r="F28" s="107"/>
      <c r="G28" s="10"/>
    </row>
    <row r="29" spans="1:7" s="14" customFormat="1" ht="18" customHeight="1" thickBot="1">
      <c r="A29" s="15">
        <v>525</v>
      </c>
      <c r="B29" s="15" t="s">
        <v>11</v>
      </c>
      <c r="C29" s="10"/>
      <c r="D29" s="57"/>
      <c r="E29" s="71">
        <v>8</v>
      </c>
      <c r="F29" s="107"/>
      <c r="G29" s="130"/>
    </row>
    <row r="30" spans="1:7" s="14" customFormat="1" ht="18" customHeight="1" thickBot="1">
      <c r="A30" s="15">
        <v>527</v>
      </c>
      <c r="B30" s="15" t="s">
        <v>12</v>
      </c>
      <c r="C30" s="10"/>
      <c r="D30" s="57"/>
      <c r="E30" s="71">
        <v>4</v>
      </c>
      <c r="F30" s="107"/>
      <c r="G30" s="10"/>
    </row>
    <row r="31" spans="1:7" s="14" customFormat="1" ht="18" customHeight="1" thickBot="1">
      <c r="A31" s="15">
        <v>528</v>
      </c>
      <c r="B31" s="15" t="s">
        <v>21</v>
      </c>
      <c r="C31" s="10"/>
      <c r="D31" s="57"/>
      <c r="E31" s="71">
        <v>0</v>
      </c>
      <c r="F31" s="107"/>
      <c r="G31" s="10"/>
    </row>
    <row r="32" spans="1:7" s="14" customFormat="1" ht="18" customHeight="1" thickBot="1">
      <c r="A32" s="15">
        <v>531</v>
      </c>
      <c r="B32" s="15" t="s">
        <v>29</v>
      </c>
      <c r="C32" s="10"/>
      <c r="D32" s="57"/>
      <c r="E32" s="71">
        <v>0</v>
      </c>
      <c r="F32" s="107"/>
      <c r="G32" s="10"/>
    </row>
    <row r="33" spans="1:7" s="14" customFormat="1" ht="18" customHeight="1" thickBot="1">
      <c r="A33" s="15">
        <v>538</v>
      </c>
      <c r="B33" s="15" t="s">
        <v>30</v>
      </c>
      <c r="C33" s="10"/>
      <c r="D33" s="57"/>
      <c r="E33" s="71">
        <v>0</v>
      </c>
      <c r="F33" s="107"/>
      <c r="G33" s="10"/>
    </row>
    <row r="34" spans="1:7" s="14" customFormat="1" ht="18" customHeight="1" thickBot="1">
      <c r="A34" s="27" t="s">
        <v>62</v>
      </c>
      <c r="B34" s="15" t="s">
        <v>26</v>
      </c>
      <c r="C34" s="10"/>
      <c r="D34" s="99"/>
      <c r="E34" s="75">
        <v>0</v>
      </c>
      <c r="F34" s="114"/>
      <c r="G34" s="10"/>
    </row>
    <row r="35" spans="1:7" s="14" customFormat="1" ht="18" customHeight="1" thickBot="1">
      <c r="A35" s="15">
        <v>543</v>
      </c>
      <c r="B35" s="15" t="s">
        <v>31</v>
      </c>
      <c r="C35" s="10"/>
      <c r="D35" s="57"/>
      <c r="E35" s="71">
        <v>0</v>
      </c>
      <c r="F35" s="107"/>
      <c r="G35" s="10"/>
    </row>
    <row r="36" spans="1:7" s="14" customFormat="1" ht="18" customHeight="1" thickBot="1">
      <c r="A36" s="27">
        <v>548</v>
      </c>
      <c r="B36" s="15" t="s">
        <v>59</v>
      </c>
      <c r="C36" s="10"/>
      <c r="D36" s="57"/>
      <c r="E36" s="71">
        <v>0</v>
      </c>
      <c r="F36" s="107"/>
      <c r="G36" s="10"/>
    </row>
    <row r="37" spans="1:7" s="14" customFormat="1" ht="18" customHeight="1" thickBot="1">
      <c r="A37" s="15">
        <v>551</v>
      </c>
      <c r="B37" s="15" t="s">
        <v>32</v>
      </c>
      <c r="C37" s="10"/>
      <c r="D37" s="57"/>
      <c r="E37" s="71">
        <v>0</v>
      </c>
      <c r="F37" s="107"/>
      <c r="G37" s="10"/>
    </row>
    <row r="38" spans="1:7" s="14" customFormat="1" ht="18" customHeight="1" thickBot="1">
      <c r="A38" s="27" t="s">
        <v>63</v>
      </c>
      <c r="B38" s="15" t="s">
        <v>54</v>
      </c>
      <c r="C38" s="10"/>
      <c r="D38" s="57"/>
      <c r="E38" s="71">
        <v>0</v>
      </c>
      <c r="F38" s="107"/>
      <c r="G38" s="10"/>
    </row>
    <row r="39" spans="1:7" s="14" customFormat="1" ht="18" customHeight="1" thickBot="1">
      <c r="A39" s="27">
        <v>556</v>
      </c>
      <c r="B39" s="15" t="s">
        <v>60</v>
      </c>
      <c r="C39" s="10"/>
      <c r="D39" s="57"/>
      <c r="E39" s="71">
        <v>0</v>
      </c>
      <c r="F39" s="107"/>
      <c r="G39" s="10"/>
    </row>
    <row r="40" spans="1:7" s="14" customFormat="1" ht="18" customHeight="1" thickBot="1">
      <c r="A40" s="27">
        <v>557</v>
      </c>
      <c r="B40" s="15" t="s">
        <v>55</v>
      </c>
      <c r="C40" s="10"/>
      <c r="D40" s="57"/>
      <c r="E40" s="71">
        <v>0</v>
      </c>
      <c r="F40" s="107"/>
      <c r="G40" s="10"/>
    </row>
    <row r="41" spans="1:7" s="14" customFormat="1" ht="18" customHeight="1" thickBot="1">
      <c r="A41" s="27">
        <v>558</v>
      </c>
      <c r="B41" s="15" t="s">
        <v>49</v>
      </c>
      <c r="C41" s="10"/>
      <c r="D41" s="57"/>
      <c r="E41" s="71">
        <v>20</v>
      </c>
      <c r="F41" s="107"/>
      <c r="G41" s="10"/>
    </row>
    <row r="42" spans="1:7" s="14" customFormat="1" ht="18" customHeight="1" thickBot="1">
      <c r="A42" s="27">
        <v>549</v>
      </c>
      <c r="B42" s="15" t="s">
        <v>61</v>
      </c>
      <c r="C42" s="10"/>
      <c r="D42" s="57"/>
      <c r="E42" s="71">
        <v>0</v>
      </c>
      <c r="F42" s="107"/>
      <c r="G42" s="130"/>
    </row>
    <row r="43" spans="1:7" s="14" customFormat="1" ht="18" customHeight="1" thickBot="1">
      <c r="A43" s="27" t="s">
        <v>68</v>
      </c>
      <c r="B43" s="15" t="s">
        <v>66</v>
      </c>
      <c r="C43" s="10"/>
      <c r="D43" s="57"/>
      <c r="E43" s="71">
        <v>0</v>
      </c>
      <c r="F43" s="107"/>
      <c r="G43" s="10"/>
    </row>
    <row r="44" spans="1:7" s="14" customFormat="1" ht="18" customHeight="1" thickBot="1">
      <c r="A44" s="22">
        <v>569</v>
      </c>
      <c r="B44" s="22" t="s">
        <v>47</v>
      </c>
      <c r="C44" s="8"/>
      <c r="D44" s="93"/>
      <c r="E44" s="67">
        <v>0</v>
      </c>
      <c r="F44" s="110"/>
      <c r="G44" s="8"/>
    </row>
    <row r="45" spans="1:7" s="14" customFormat="1" ht="18" customHeight="1" thickBot="1">
      <c r="A45" s="27" t="s">
        <v>73</v>
      </c>
      <c r="B45" s="15" t="s">
        <v>76</v>
      </c>
      <c r="C45" s="10"/>
      <c r="D45" s="57"/>
      <c r="E45" s="71"/>
      <c r="F45" s="107"/>
      <c r="G45" s="86"/>
    </row>
    <row r="46" spans="1:7" s="14" customFormat="1" ht="18" customHeight="1" thickBot="1">
      <c r="A46" s="42" t="s">
        <v>73</v>
      </c>
      <c r="B46" s="21" t="s">
        <v>75</v>
      </c>
      <c r="C46" s="59"/>
      <c r="D46" s="99"/>
      <c r="E46" s="75"/>
      <c r="F46" s="114"/>
      <c r="G46" s="83"/>
    </row>
    <row r="47" spans="1:7" s="14" customFormat="1" ht="18" customHeight="1" thickBot="1">
      <c r="A47" s="28"/>
      <c r="B47" s="28" t="s">
        <v>50</v>
      </c>
      <c r="C47" s="41"/>
      <c r="D47" s="100"/>
      <c r="E47" s="76"/>
      <c r="F47" s="115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2248</v>
      </c>
      <c r="F48" s="110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90</v>
      </c>
      <c r="D51" s="49" t="s">
        <v>91</v>
      </c>
      <c r="E51" s="66" t="s">
        <v>92</v>
      </c>
      <c r="F51" s="65" t="s">
        <v>93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/>
      <c r="D52" s="57"/>
      <c r="E52" s="71">
        <v>0</v>
      </c>
      <c r="F52" s="107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>
        <v>0</v>
      </c>
      <c r="F53" s="107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>
        <v>0</v>
      </c>
      <c r="F54" s="107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>
        <v>1800</v>
      </c>
      <c r="F55" s="107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>
        <v>0</v>
      </c>
      <c r="F56" s="107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>
        <v>0</v>
      </c>
      <c r="F57" s="107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>
        <v>0</v>
      </c>
      <c r="F58" s="110"/>
      <c r="G58" s="15"/>
    </row>
    <row r="59" spans="1:7" s="14" customFormat="1" ht="18" customHeight="1" thickBot="1">
      <c r="A59" s="15">
        <v>648</v>
      </c>
      <c r="B59" s="15" t="s">
        <v>27</v>
      </c>
      <c r="C59" s="10"/>
      <c r="D59" s="57"/>
      <c r="E59" s="71">
        <v>0</v>
      </c>
      <c r="F59" s="107"/>
      <c r="G59" s="130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>
        <v>0</v>
      </c>
      <c r="F60" s="107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>
        <v>0</v>
      </c>
      <c r="F61" s="107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>
        <v>0</v>
      </c>
      <c r="F62" s="116"/>
      <c r="G62" s="40"/>
    </row>
    <row r="63" spans="1:7" ht="18" customHeight="1" thickBot="1">
      <c r="A63" s="27" t="s">
        <v>52</v>
      </c>
      <c r="B63" s="15" t="s">
        <v>53</v>
      </c>
      <c r="C63" s="10"/>
      <c r="D63" s="92"/>
      <c r="E63" s="87">
        <v>0</v>
      </c>
      <c r="F63" s="107">
        <f>SUM(F64:F66)</f>
        <v>0</v>
      </c>
      <c r="G63" s="30"/>
    </row>
    <row r="64" spans="1:7" ht="18" customHeight="1" thickBot="1">
      <c r="A64" s="84" t="s">
        <v>33</v>
      </c>
      <c r="B64" s="124" t="s">
        <v>78</v>
      </c>
      <c r="C64" s="125"/>
      <c r="D64" s="126"/>
      <c r="E64" s="127"/>
      <c r="F64" s="128"/>
      <c r="G64" s="129"/>
    </row>
    <row r="65" spans="1:7" ht="18" customHeight="1" thickBot="1">
      <c r="A65" s="84"/>
      <c r="B65" s="85" t="s">
        <v>79</v>
      </c>
      <c r="C65" s="10"/>
      <c r="D65" s="57"/>
      <c r="E65" s="77">
        <v>0</v>
      </c>
      <c r="F65" s="116"/>
      <c r="G65" s="40"/>
    </row>
    <row r="66" spans="1:7" ht="18" customHeight="1" thickBot="1">
      <c r="A66" s="89"/>
      <c r="B66" s="90" t="s">
        <v>80</v>
      </c>
      <c r="C66" s="41"/>
      <c r="D66" s="100"/>
      <c r="E66" s="91">
        <v>0</v>
      </c>
      <c r="F66" s="115"/>
      <c r="G66" s="31"/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0</v>
      </c>
      <c r="D67" s="8">
        <f>SUM(D52:D63)</f>
        <v>0</v>
      </c>
      <c r="E67" s="8">
        <f>SUM(E52:E63)</f>
        <v>1800</v>
      </c>
      <c r="F67" s="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81</v>
      </c>
      <c r="B70" s="54"/>
      <c r="C70" s="54"/>
      <c r="D70" s="54"/>
      <c r="E70" s="82" t="s">
        <v>92</v>
      </c>
      <c r="F70" s="65" t="s">
        <v>93</v>
      </c>
      <c r="G70" s="54"/>
    </row>
    <row r="71" spans="1:7" ht="18" customHeight="1">
      <c r="A71" s="20" t="s">
        <v>17</v>
      </c>
      <c r="B71" s="20" t="s">
        <v>82</v>
      </c>
      <c r="C71" s="34">
        <f>SUM(C67)</f>
        <v>0</v>
      </c>
      <c r="D71" s="34">
        <f>SUM(D67)</f>
        <v>0</v>
      </c>
      <c r="E71" s="78">
        <f>SUM(E67)</f>
        <v>1800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83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>
      <c r="A73" s="18" t="s">
        <v>18</v>
      </c>
      <c r="B73" s="18" t="s">
        <v>84</v>
      </c>
      <c r="C73" s="118">
        <f>SUM(C48)</f>
        <v>0</v>
      </c>
      <c r="D73" s="118">
        <f>SUM(D48)</f>
        <v>0</v>
      </c>
      <c r="E73" s="119">
        <f>SUM(E48)</f>
        <v>2248</v>
      </c>
      <c r="F73" s="120">
        <f>SUM(F48)</f>
        <v>0</v>
      </c>
      <c r="G73" s="121"/>
    </row>
    <row r="74" spans="1:7" ht="18" customHeight="1" thickBot="1">
      <c r="A74" s="19" t="s">
        <v>18</v>
      </c>
      <c r="B74" s="19" t="s">
        <v>85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>
      <c r="A75" s="15"/>
      <c r="B75" s="35" t="s">
        <v>86</v>
      </c>
      <c r="C75" s="36">
        <f>SUM(C73-C71)</f>
        <v>0</v>
      </c>
      <c r="D75" s="36">
        <f>SUM(D73-D71)</f>
        <v>0</v>
      </c>
      <c r="E75" s="79">
        <f>SUM(E73-E71)</f>
        <v>448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123"/>
      <c r="F76" s="123"/>
      <c r="G76" s="1"/>
    </row>
    <row r="77" spans="1:7" s="14" customFormat="1" ht="18" customHeight="1">
      <c r="A77" s="1"/>
      <c r="B77" s="44"/>
      <c r="C77" s="45"/>
      <c r="D77" s="45"/>
      <c r="E77" s="123"/>
      <c r="F77" s="123"/>
      <c r="G77" s="1"/>
    </row>
    <row r="78" spans="1:7" s="14" customFormat="1" ht="18" customHeight="1">
      <c r="A78" s="198" t="s">
        <v>67</v>
      </c>
      <c r="B78" s="198"/>
      <c r="C78" s="198"/>
      <c r="D78" s="198"/>
      <c r="E78" s="198"/>
      <c r="F78" s="198"/>
      <c r="G78" s="198"/>
    </row>
    <row r="79" spans="1:7" s="14" customFormat="1" ht="18" customHeight="1">
      <c r="A79" s="55" t="s">
        <v>72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199" t="s">
        <v>94</v>
      </c>
      <c r="B82" s="199"/>
    </row>
    <row r="83" spans="1:2" ht="18" customHeight="1">
      <c r="A83" s="199" t="s">
        <v>95</v>
      </c>
      <c r="B83" s="199"/>
    </row>
    <row r="84" spans="1:2" ht="18" customHeight="1">
      <c r="A84" s="199" t="s">
        <v>131</v>
      </c>
      <c r="B84" s="19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2:G84" name="Oblast9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30.625" style="131" customWidth="1"/>
    <col min="2" max="3" width="11.625" style="131" customWidth="1"/>
    <col min="4" max="4" width="15.00390625" style="131" customWidth="1"/>
    <col min="5" max="7" width="16.625" style="131" customWidth="1"/>
    <col min="8" max="8" width="15.625" style="131" customWidth="1"/>
    <col min="9" max="9" width="17.75390625" style="131" customWidth="1"/>
    <col min="10" max="16384" width="9.125" style="131" customWidth="1"/>
  </cols>
  <sheetData>
    <row r="1" ht="18" customHeight="1">
      <c r="A1" s="197" t="s">
        <v>127</v>
      </c>
    </row>
    <row r="2" ht="18" customHeight="1"/>
    <row r="3" spans="1:3" ht="18" customHeight="1">
      <c r="A3" s="135" t="s">
        <v>126</v>
      </c>
      <c r="B3" s="135"/>
      <c r="C3" s="135"/>
    </row>
    <row r="4" spans="1:9" ht="18" customHeight="1" thickBot="1">
      <c r="A4" s="135"/>
      <c r="B4" s="135"/>
      <c r="C4" s="135"/>
      <c r="I4" s="161" t="s">
        <v>112</v>
      </c>
    </row>
    <row r="5" spans="1:9" ht="18" customHeight="1">
      <c r="A5" s="196"/>
      <c r="B5" s="195"/>
      <c r="C5" s="194"/>
      <c r="D5" s="212" t="s">
        <v>125</v>
      </c>
      <c r="E5" s="212"/>
      <c r="F5" s="212"/>
      <c r="G5" s="213" t="s">
        <v>124</v>
      </c>
      <c r="H5" s="214"/>
      <c r="I5" s="193" t="s">
        <v>123</v>
      </c>
    </row>
    <row r="6" spans="1:9" ht="18" customHeight="1" thickBot="1">
      <c r="A6" s="169" t="s">
        <v>111</v>
      </c>
      <c r="B6" s="192" t="s">
        <v>122</v>
      </c>
      <c r="C6" s="191" t="s">
        <v>121</v>
      </c>
      <c r="D6" s="188" t="s">
        <v>120</v>
      </c>
      <c r="E6" s="190" t="s">
        <v>119</v>
      </c>
      <c r="F6" s="189" t="s">
        <v>118</v>
      </c>
      <c r="G6" s="188" t="s">
        <v>117</v>
      </c>
      <c r="H6" s="187" t="s">
        <v>116</v>
      </c>
      <c r="I6" s="186" t="s">
        <v>115</v>
      </c>
    </row>
    <row r="7" spans="1:9" ht="18" customHeight="1">
      <c r="A7" s="185"/>
      <c r="B7" s="184"/>
      <c r="C7" s="183"/>
      <c r="D7" s="182"/>
      <c r="E7" s="181"/>
      <c r="F7" s="180"/>
      <c r="G7" s="179"/>
      <c r="H7" s="178"/>
      <c r="I7" s="178">
        <f aca="true" t="shared" si="0" ref="I7:I13">D7+E7+F7+G7+H7</f>
        <v>0</v>
      </c>
    </row>
    <row r="8" spans="1:9" ht="18" customHeight="1">
      <c r="A8" s="185"/>
      <c r="B8" s="184"/>
      <c r="C8" s="183"/>
      <c r="D8" s="182"/>
      <c r="E8" s="181"/>
      <c r="F8" s="180"/>
      <c r="G8" s="179"/>
      <c r="H8" s="178"/>
      <c r="I8" s="178">
        <f t="shared" si="0"/>
        <v>0</v>
      </c>
    </row>
    <row r="9" spans="1:9" ht="18" customHeight="1">
      <c r="A9" s="185"/>
      <c r="B9" s="184"/>
      <c r="C9" s="183"/>
      <c r="D9" s="182"/>
      <c r="E9" s="181"/>
      <c r="F9" s="180"/>
      <c r="G9" s="179"/>
      <c r="H9" s="178"/>
      <c r="I9" s="178">
        <f t="shared" si="0"/>
        <v>0</v>
      </c>
    </row>
    <row r="10" spans="1:9" ht="18" customHeight="1">
      <c r="A10" s="185"/>
      <c r="B10" s="184"/>
      <c r="C10" s="183"/>
      <c r="D10" s="182"/>
      <c r="E10" s="181"/>
      <c r="F10" s="180"/>
      <c r="G10" s="179"/>
      <c r="H10" s="178"/>
      <c r="I10" s="178">
        <f t="shared" si="0"/>
        <v>0</v>
      </c>
    </row>
    <row r="11" spans="1:9" ht="18" customHeight="1">
      <c r="A11" s="185"/>
      <c r="B11" s="184"/>
      <c r="C11" s="183"/>
      <c r="D11" s="182"/>
      <c r="E11" s="181"/>
      <c r="F11" s="180"/>
      <c r="G11" s="179"/>
      <c r="H11" s="178"/>
      <c r="I11" s="178">
        <f t="shared" si="0"/>
        <v>0</v>
      </c>
    </row>
    <row r="12" spans="1:9" ht="18" customHeight="1">
      <c r="A12" s="185"/>
      <c r="B12" s="184"/>
      <c r="C12" s="183"/>
      <c r="D12" s="182"/>
      <c r="E12" s="181"/>
      <c r="F12" s="180"/>
      <c r="G12" s="179"/>
      <c r="H12" s="178"/>
      <c r="I12" s="178">
        <f t="shared" si="0"/>
        <v>0</v>
      </c>
    </row>
    <row r="13" spans="1:9" ht="18" customHeight="1" thickBot="1">
      <c r="A13" s="177"/>
      <c r="B13" s="176"/>
      <c r="C13" s="175"/>
      <c r="D13" s="174"/>
      <c r="E13" s="173"/>
      <c r="F13" s="172"/>
      <c r="G13" s="171"/>
      <c r="H13" s="170"/>
      <c r="I13" s="170">
        <f t="shared" si="0"/>
        <v>0</v>
      </c>
    </row>
    <row r="14" spans="1:9" ht="18" customHeight="1" thickBot="1">
      <c r="A14" s="169" t="s">
        <v>114</v>
      </c>
      <c r="B14" s="168"/>
      <c r="C14" s="167"/>
      <c r="D14" s="166">
        <f aca="true" t="shared" si="1" ref="D14:I14">SUM(D7:D13)</f>
        <v>0</v>
      </c>
      <c r="E14" s="165">
        <f t="shared" si="1"/>
        <v>0</v>
      </c>
      <c r="F14" s="164">
        <f t="shared" si="1"/>
        <v>0</v>
      </c>
      <c r="G14" s="163">
        <f t="shared" si="1"/>
        <v>0</v>
      </c>
      <c r="H14" s="162">
        <f t="shared" si="1"/>
        <v>0</v>
      </c>
      <c r="I14" s="162">
        <f t="shared" si="1"/>
        <v>0</v>
      </c>
    </row>
    <row r="15" ht="18" customHeight="1"/>
    <row r="16" ht="18" customHeight="1">
      <c r="A16" s="135" t="s">
        <v>113</v>
      </c>
    </row>
    <row r="17" ht="18" customHeight="1">
      <c r="A17" s="135"/>
    </row>
    <row r="18" spans="1:5" ht="18" customHeight="1" thickBot="1">
      <c r="A18" s="135"/>
      <c r="E18" s="161" t="s">
        <v>112</v>
      </c>
    </row>
    <row r="19" spans="1:5" ht="18" customHeight="1" thickBot="1">
      <c r="A19" s="160" t="s">
        <v>111</v>
      </c>
      <c r="B19" s="159" t="s">
        <v>110</v>
      </c>
      <c r="C19" s="158" t="s">
        <v>109</v>
      </c>
      <c r="D19" s="157" t="s">
        <v>108</v>
      </c>
      <c r="E19" s="156" t="s">
        <v>107</v>
      </c>
    </row>
    <row r="20" spans="1:5" ht="42" customHeight="1">
      <c r="A20" s="155" t="s">
        <v>106</v>
      </c>
      <c r="B20" s="154"/>
      <c r="C20" s="153"/>
      <c r="D20" s="152"/>
      <c r="E20" s="151">
        <v>5000</v>
      </c>
    </row>
    <row r="21" spans="1:5" ht="18" customHeight="1">
      <c r="A21" s="150"/>
      <c r="B21" s="149"/>
      <c r="C21" s="148"/>
      <c r="D21" s="147"/>
      <c r="E21" s="146"/>
    </row>
    <row r="22" spans="1:5" ht="18" customHeight="1">
      <c r="A22" s="150"/>
      <c r="B22" s="149"/>
      <c r="C22" s="148"/>
      <c r="D22" s="147"/>
      <c r="E22" s="146"/>
    </row>
    <row r="23" spans="1:5" ht="18" customHeight="1">
      <c r="A23" s="150"/>
      <c r="B23" s="149"/>
      <c r="C23" s="148"/>
      <c r="D23" s="147"/>
      <c r="E23" s="146"/>
    </row>
    <row r="24" spans="1:5" ht="18" customHeight="1">
      <c r="A24" s="150"/>
      <c r="B24" s="149"/>
      <c r="C24" s="148"/>
      <c r="D24" s="147"/>
      <c r="E24" s="146"/>
    </row>
    <row r="25" spans="1:5" ht="18" customHeight="1">
      <c r="A25" s="150"/>
      <c r="B25" s="149"/>
      <c r="C25" s="148"/>
      <c r="D25" s="147"/>
      <c r="E25" s="146"/>
    </row>
    <row r="26" spans="1:5" ht="18" customHeight="1" thickBot="1">
      <c r="A26" s="145"/>
      <c r="B26" s="144"/>
      <c r="C26" s="143"/>
      <c r="D26" s="142"/>
      <c r="E26" s="141"/>
    </row>
    <row r="27" spans="1:5" ht="18" customHeight="1" thickBot="1">
      <c r="A27" s="140" t="s">
        <v>105</v>
      </c>
      <c r="B27" s="139"/>
      <c r="C27" s="138"/>
      <c r="D27" s="137"/>
      <c r="E27" s="136">
        <f>SUM(E20:E26)</f>
        <v>5000</v>
      </c>
    </row>
    <row r="28" ht="18" customHeight="1">
      <c r="A28" s="135"/>
    </row>
    <row r="29" ht="18" customHeight="1"/>
    <row r="30" ht="18" customHeight="1"/>
    <row r="31" spans="1:6" s="132" customFormat="1" ht="18" customHeight="1">
      <c r="A31" s="215" t="s">
        <v>94</v>
      </c>
      <c r="B31" s="215"/>
      <c r="C31" s="134"/>
      <c r="D31" s="134"/>
      <c r="E31" s="134"/>
      <c r="F31" s="133"/>
    </row>
    <row r="32" spans="1:6" s="132" customFormat="1" ht="18" customHeight="1">
      <c r="A32" s="215" t="s">
        <v>95</v>
      </c>
      <c r="B32" s="215"/>
      <c r="C32" s="134"/>
      <c r="D32" s="134"/>
      <c r="E32" s="134"/>
      <c r="F32" s="133"/>
    </row>
    <row r="33" spans="1:6" s="132" customFormat="1" ht="18" customHeight="1">
      <c r="A33" s="215" t="s">
        <v>131</v>
      </c>
      <c r="B33" s="215"/>
      <c r="C33" s="134"/>
      <c r="D33" s="134"/>
      <c r="E33" s="134"/>
      <c r="F33" s="133"/>
    </row>
  </sheetData>
  <sheetProtection/>
  <protectedRanges>
    <protectedRange sqref="C31:G33" name="Oblast9_1_1"/>
  </protectedRanges>
  <mergeCells count="5">
    <mergeCell ref="D5:F5"/>
    <mergeCell ref="G5:H5"/>
    <mergeCell ref="A31:B31"/>
    <mergeCell ref="A32:B32"/>
    <mergeCell ref="A33:B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2018-10-03T13:31:59Z</cp:lastPrinted>
  <dcterms:created xsi:type="dcterms:W3CDTF">1997-01-24T11:07:25Z</dcterms:created>
  <dcterms:modified xsi:type="dcterms:W3CDTF">2018-12-19T16:13:57Z</dcterms:modified>
  <cp:category/>
  <cp:version/>
  <cp:contentType/>
  <cp:contentStatus/>
</cp:coreProperties>
</file>