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60" windowHeight="8085" activeTab="0"/>
  </bookViews>
  <sheets>
    <sheet name="rozpočet HČ 2019" sheetId="1" r:id="rId1"/>
    <sheet name="MP rok 2019" sheetId="2" r:id="rId2"/>
  </sheets>
  <definedNames>
    <definedName name="_xlnm.Print_Area" localSheetId="0">'rozpočet HČ 2019'!$A$1:$F$106</definedName>
  </definedNames>
  <calcPr fullCalcOnLoad="1"/>
</workbook>
</file>

<file path=xl/sharedStrings.xml><?xml version="1.0" encoding="utf-8"?>
<sst xmlns="http://schemas.openxmlformats.org/spreadsheetml/2006/main" count="168" uniqueCount="147">
  <si>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</si>
  <si>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</si>
  <si>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</si>
  <si>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</si>
  <si>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</si>
  <si>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</si>
  <si>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</si>
  <si>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</si>
  <si>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</si>
  <si>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</si>
  <si>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</si>
  <si>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</si>
  <si>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</si>
  <si>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</si>
  <si>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</si>
  <si>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</si>
  <si>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</si>
  <si>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</si>
  <si>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</si>
  <si>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</si>
  <si>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</si>
  <si>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</si>
  <si>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</si>
  <si>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</si>
  <si>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</si>
  <si>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</si>
  <si>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</si>
  <si>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</si>
  <si>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</si>
  <si>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</si>
  <si>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</si>
  <si>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</si>
  <si>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</si>
  <si>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</si>
  <si>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</si>
  <si>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</si>
  <si>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</si>
  <si>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</si>
  <si>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</si>
  <si>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</si>
  <si>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</si>
  <si>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</si>
  <si>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</si>
  <si>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</si>
  <si>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</si>
  <si>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</si>
  <si>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</si>
  <si>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</si>
  <si>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</si>
  <si>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</si>
  <si>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</si>
  <si>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</si>
  <si>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</si>
  <si>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</si>
  <si>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</si>
  <si>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</si>
  <si>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</si>
  <si>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</si>
  <si>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</si>
  <si>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</si>
  <si>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</si>
  <si>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</si>
  <si>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</si>
  <si>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</si>
  <si>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</si>
  <si>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</si>
  <si>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</si>
  <si>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</si>
  <si>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</si>
  <si>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</si>
  <si>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</si>
  <si>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</si>
  <si>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</si>
  <si>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</si>
  <si>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</si>
  <si>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</si>
  <si>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</si>
  <si>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</si>
  <si>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</si>
  <si>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</si>
  <si>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</si>
  <si>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</si>
  <si>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</si>
  <si>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</si>
  <si>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</si>
  <si>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</si>
  <si>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</si>
  <si>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</si>
  <si>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schválený rozpočet 2018</t>
  </si>
  <si>
    <t>očekávaná skutečnost 2018</t>
  </si>
  <si>
    <t>Vypracoval: Jitka Žáková</t>
  </si>
  <si>
    <t>Datum:  13. 9. 2018</t>
  </si>
  <si>
    <t>Za příspěvkovou organizaci: Ing. Bc. Alena Vidláková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</si>
  <si>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</si>
  <si>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t>materiál do zájmových útvarů</t>
  </si>
  <si>
    <t>kancelářské  potřeby</t>
  </si>
  <si>
    <t>ceny do soutěží</t>
  </si>
  <si>
    <t>čistící a úklidové prostředky</t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</si>
  <si>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</si>
  <si>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</si>
  <si>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</si>
  <si>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</si>
  <si>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</si>
  <si>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</si>
  <si>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</si>
  <si>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</si>
  <si>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</si>
  <si>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t>stravování zaměstnanců</t>
  </si>
  <si>
    <t>školení a vzdělávání zaměstnanců</t>
  </si>
  <si>
    <t>lékařské vyšetření, příděl FKSP</t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</si>
  <si>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</si>
  <si>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pojištění majetku</t>
  </si>
  <si>
    <t>materiál na nepravid. činnost (tábory, akce)</t>
  </si>
  <si>
    <t>startovné na soutěžích</t>
  </si>
  <si>
    <t>z Fondu odměn</t>
  </si>
  <si>
    <t>Dóza - středisko volného času Velké Meziříčí</t>
  </si>
  <si>
    <t>externí pracovníci-vedoucí kroužků,topič,animátoři</t>
  </si>
  <si>
    <t>Organizace: Dóza - středisko volného času Velké Meziříčí</t>
  </si>
  <si>
    <t>Podklady pro usměrňování MP v roce 2019: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</si>
  <si>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</si>
  <si>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</si>
  <si>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</si>
  <si>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</si>
  <si>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</si>
  <si>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</si>
  <si>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</si>
  <si>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</si>
  <si>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</si>
  <si>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</si>
  <si>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</si>
  <si>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</si>
  <si>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</si>
  <si>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</si>
  <si>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2019:   dohody o pracovní činnosti, dohody o provedení práce (OON)-závazný ukazatel</t>
  </si>
  <si>
    <t>počet hodin/týden</t>
  </si>
  <si>
    <t>sazba/hod</t>
  </si>
  <si>
    <t>měsíční odměna</t>
  </si>
  <si>
    <t xml:space="preserve">celkem za rok </t>
  </si>
  <si>
    <t>peda. volného času-ved. zú</t>
  </si>
  <si>
    <t>animátoři-tábory, akce</t>
  </si>
  <si>
    <t>topič</t>
  </si>
  <si>
    <t>web.práce, grafik</t>
  </si>
  <si>
    <t>dohody celkem</t>
  </si>
  <si>
    <t>Vypracoval: J. Žáková</t>
  </si>
  <si>
    <t>Dne: 27. 9. 2018</t>
  </si>
  <si>
    <t>ROZPOČET 2019           schválený</t>
  </si>
  <si>
    <t xml:space="preserve">                                                                             ROZPOČET HLAVNÍ ČINNOSTI NA ROK 2019  (schválený)                                                                      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</si>
</sst>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7" borderId="45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6" fillId="33" borderId="30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32" fillId="0" borderId="0" xfId="45" applyFont="1">
      <alignment/>
      <protection/>
    </xf>
    <xf numFmtId="0" fontId="30" fillId="0" borderId="0" xfId="45">
      <alignment/>
      <protection/>
    </xf>
    <xf numFmtId="0" fontId="49" fillId="0" borderId="0" xfId="45" applyFont="1">
      <alignment/>
      <protection/>
    </xf>
    <xf numFmtId="0" fontId="50" fillId="0" borderId="0" xfId="45" applyFont="1">
      <alignment/>
      <protection/>
    </xf>
    <xf numFmtId="0" fontId="30" fillId="0" borderId="0" xfId="45" applyAlignment="1">
      <alignment horizontal="right"/>
      <protection/>
    </xf>
    <xf numFmtId="0" fontId="30" fillId="0" borderId="16" xfId="45" applyBorder="1">
      <alignment/>
      <protection/>
    </xf>
    <xf numFmtId="0" fontId="30" fillId="0" borderId="47" xfId="45" applyBorder="1">
      <alignment/>
      <protection/>
    </xf>
    <xf numFmtId="0" fontId="30" fillId="0" borderId="21" xfId="45" applyBorder="1">
      <alignment/>
      <protection/>
    </xf>
    <xf numFmtId="0" fontId="30" fillId="0" borderId="21" xfId="45" applyBorder="1" applyAlignment="1">
      <alignment horizontal="center"/>
      <protection/>
    </xf>
    <xf numFmtId="0" fontId="30" fillId="0" borderId="14" xfId="45" applyBorder="1">
      <alignment/>
      <protection/>
    </xf>
    <xf numFmtId="0" fontId="30" fillId="0" borderId="46" xfId="45" applyBorder="1" applyAlignment="1">
      <alignment horizontal="center"/>
      <protection/>
    </xf>
    <xf numFmtId="0" fontId="30" fillId="0" borderId="39" xfId="45" applyBorder="1" applyAlignment="1">
      <alignment horizontal="center"/>
      <protection/>
    </xf>
    <xf numFmtId="0" fontId="30" fillId="0" borderId="48" xfId="45" applyBorder="1" applyAlignment="1">
      <alignment horizontal="center"/>
      <protection/>
    </xf>
    <xf numFmtId="0" fontId="30" fillId="0" borderId="49" xfId="45" applyBorder="1" applyAlignment="1">
      <alignment horizontal="center"/>
      <protection/>
    </xf>
    <xf numFmtId="0" fontId="30" fillId="0" borderId="50" xfId="45" applyBorder="1" applyAlignment="1">
      <alignment horizontal="center"/>
      <protection/>
    </xf>
    <xf numFmtId="0" fontId="30" fillId="0" borderId="51" xfId="45" applyBorder="1" applyAlignment="1">
      <alignment horizontal="center"/>
      <protection/>
    </xf>
    <xf numFmtId="0" fontId="30" fillId="0" borderId="39" xfId="45" applyFill="1" applyBorder="1" applyAlignment="1">
      <alignment horizontal="center"/>
      <protection/>
    </xf>
    <xf numFmtId="0" fontId="30" fillId="0" borderId="11" xfId="45" applyBorder="1">
      <alignment/>
      <protection/>
    </xf>
    <xf numFmtId="0" fontId="30" fillId="0" borderId="45" xfId="45" applyBorder="1">
      <alignment/>
      <protection/>
    </xf>
    <xf numFmtId="0" fontId="30" fillId="0" borderId="30" xfId="45" applyBorder="1">
      <alignment/>
      <protection/>
    </xf>
    <xf numFmtId="3" fontId="30" fillId="0" borderId="52" xfId="45" applyNumberFormat="1" applyBorder="1">
      <alignment/>
      <protection/>
    </xf>
    <xf numFmtId="3" fontId="30" fillId="0" borderId="52" xfId="45" applyNumberFormat="1" applyFill="1" applyBorder="1">
      <alignment/>
      <protection/>
    </xf>
    <xf numFmtId="3" fontId="30" fillId="0" borderId="53" xfId="45" applyNumberFormat="1" applyFill="1" applyBorder="1">
      <alignment/>
      <protection/>
    </xf>
    <xf numFmtId="3" fontId="30" fillId="0" borderId="45" xfId="45" applyNumberFormat="1" applyFill="1" applyBorder="1">
      <alignment/>
      <protection/>
    </xf>
    <xf numFmtId="3" fontId="30" fillId="0" borderId="30" xfId="45" applyNumberFormat="1" applyFill="1" applyBorder="1">
      <alignment/>
      <protection/>
    </xf>
    <xf numFmtId="0" fontId="30" fillId="0" borderId="43" xfId="45" applyBorder="1">
      <alignment/>
      <protection/>
    </xf>
    <xf numFmtId="0" fontId="30" fillId="0" borderId="48" xfId="45" applyBorder="1">
      <alignment/>
      <protection/>
    </xf>
    <xf numFmtId="0" fontId="30" fillId="0" borderId="32" xfId="45" applyBorder="1">
      <alignment/>
      <protection/>
    </xf>
    <xf numFmtId="3" fontId="30" fillId="0" borderId="54" xfId="45" applyNumberFormat="1" applyBorder="1">
      <alignment/>
      <protection/>
    </xf>
    <xf numFmtId="3" fontId="30" fillId="0" borderId="54" xfId="45" applyNumberFormat="1" applyFill="1" applyBorder="1">
      <alignment/>
      <protection/>
    </xf>
    <xf numFmtId="3" fontId="30" fillId="0" borderId="55" xfId="45" applyNumberFormat="1" applyFill="1" applyBorder="1">
      <alignment/>
      <protection/>
    </xf>
    <xf numFmtId="3" fontId="30" fillId="0" borderId="48" xfId="45" applyNumberFormat="1" applyFill="1" applyBorder="1">
      <alignment/>
      <protection/>
    </xf>
    <xf numFmtId="3" fontId="30" fillId="0" borderId="32" xfId="45" applyNumberFormat="1" applyFill="1" applyBorder="1">
      <alignment/>
      <protection/>
    </xf>
    <xf numFmtId="0" fontId="30" fillId="0" borderId="20" xfId="45" applyBorder="1">
      <alignment/>
      <protection/>
    </xf>
    <xf numFmtId="0" fontId="30" fillId="0" borderId="26" xfId="45" applyBorder="1">
      <alignment/>
      <protection/>
    </xf>
    <xf numFmtId="3" fontId="30" fillId="0" borderId="56" xfId="45" applyNumberFormat="1" applyBorder="1">
      <alignment/>
      <protection/>
    </xf>
    <xf numFmtId="3" fontId="30" fillId="0" borderId="57" xfId="45" applyNumberFormat="1" applyBorder="1">
      <alignment/>
      <protection/>
    </xf>
    <xf numFmtId="3" fontId="30" fillId="0" borderId="26" xfId="45" applyNumberFormat="1" applyBorder="1">
      <alignment/>
      <protection/>
    </xf>
    <xf numFmtId="3" fontId="30" fillId="0" borderId="46" xfId="45" applyNumberFormat="1" applyBorder="1">
      <alignment/>
      <protection/>
    </xf>
    <xf numFmtId="3" fontId="30" fillId="0" borderId="39" xfId="45" applyNumberFormat="1" applyBorder="1">
      <alignment/>
      <protection/>
    </xf>
    <xf numFmtId="0" fontId="30" fillId="0" borderId="15" xfId="45" applyFont="1" applyBorder="1">
      <alignment/>
      <protection/>
    </xf>
    <xf numFmtId="0" fontId="51" fillId="0" borderId="56" xfId="45" applyFont="1" applyBorder="1" applyAlignment="1">
      <alignment horizontal="center"/>
      <protection/>
    </xf>
    <xf numFmtId="0" fontId="30" fillId="0" borderId="57" xfId="45" applyBorder="1" applyAlignment="1">
      <alignment horizontal="center"/>
      <protection/>
    </xf>
    <xf numFmtId="0" fontId="30" fillId="0" borderId="58" xfId="45" applyBorder="1" applyAlignment="1">
      <alignment horizontal="center"/>
      <protection/>
    </xf>
    <xf numFmtId="0" fontId="30" fillId="0" borderId="15" xfId="45" applyBorder="1" applyAlignment="1">
      <alignment horizontal="center"/>
      <protection/>
    </xf>
    <xf numFmtId="0" fontId="30" fillId="0" borderId="13" xfId="45" applyFont="1" applyBorder="1">
      <alignment/>
      <protection/>
    </xf>
    <xf numFmtId="0" fontId="30" fillId="0" borderId="59" xfId="45" applyBorder="1">
      <alignment/>
      <protection/>
    </xf>
    <xf numFmtId="0" fontId="30" fillId="0" borderId="60" xfId="45" applyBorder="1">
      <alignment/>
      <protection/>
    </xf>
    <xf numFmtId="0" fontId="30" fillId="0" borderId="61" xfId="45" applyBorder="1">
      <alignment/>
      <protection/>
    </xf>
    <xf numFmtId="3" fontId="29" fillId="0" borderId="13" xfId="45" applyNumberFormat="1" applyFont="1" applyFill="1" applyBorder="1">
      <alignment/>
      <protection/>
    </xf>
    <xf numFmtId="0" fontId="30" fillId="0" borderId="52" xfId="45" applyBorder="1">
      <alignment/>
      <protection/>
    </xf>
    <xf numFmtId="0" fontId="30" fillId="0" borderId="62" xfId="45" applyBorder="1">
      <alignment/>
      <protection/>
    </xf>
    <xf numFmtId="0" fontId="30" fillId="0" borderId="53" xfId="45" applyBorder="1">
      <alignment/>
      <protection/>
    </xf>
    <xf numFmtId="3" fontId="29" fillId="0" borderId="11" xfId="45" applyNumberFormat="1" applyFont="1" applyFill="1" applyBorder="1">
      <alignment/>
      <protection/>
    </xf>
    <xf numFmtId="0" fontId="30" fillId="0" borderId="11" xfId="45" applyFont="1" applyBorder="1">
      <alignment/>
      <protection/>
    </xf>
    <xf numFmtId="0" fontId="30" fillId="0" borderId="43" xfId="45" applyFont="1" applyBorder="1">
      <alignment/>
      <protection/>
    </xf>
    <xf numFmtId="0" fontId="30" fillId="0" borderId="49" xfId="45" applyBorder="1">
      <alignment/>
      <protection/>
    </xf>
    <xf numFmtId="0" fontId="30" fillId="0" borderId="63" xfId="45" applyBorder="1">
      <alignment/>
      <protection/>
    </xf>
    <xf numFmtId="0" fontId="30" fillId="0" borderId="50" xfId="45" applyBorder="1">
      <alignment/>
      <protection/>
    </xf>
    <xf numFmtId="3" fontId="29" fillId="0" borderId="43" xfId="45" applyNumberFormat="1" applyFont="1" applyFill="1" applyBorder="1">
      <alignment/>
      <protection/>
    </xf>
    <xf numFmtId="0" fontId="30" fillId="0" borderId="14" xfId="45" applyFont="1" applyBorder="1">
      <alignment/>
      <protection/>
    </xf>
    <xf numFmtId="0" fontId="30" fillId="0" borderId="64" xfId="45" applyBorder="1">
      <alignment/>
      <protection/>
    </xf>
    <xf numFmtId="0" fontId="30" fillId="0" borderId="65" xfId="45" applyBorder="1">
      <alignment/>
      <protection/>
    </xf>
    <xf numFmtId="0" fontId="30" fillId="0" borderId="66" xfId="45" applyBorder="1">
      <alignment/>
      <protection/>
    </xf>
    <xf numFmtId="3" fontId="29" fillId="0" borderId="14" xfId="45" applyNumberFormat="1" applyFont="1" applyFill="1" applyBorder="1">
      <alignment/>
      <protection/>
    </xf>
    <xf numFmtId="3" fontId="2" fillId="7" borderId="20" xfId="0" applyNumberFormat="1" applyFont="1" applyFill="1" applyBorder="1" applyAlignment="1">
      <alignment vertical="center"/>
    </xf>
    <xf numFmtId="3" fontId="3" fillId="7" borderId="35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6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68" xfId="0" applyNumberFormat="1" applyFont="1" applyFill="1" applyBorder="1" applyAlignment="1">
      <alignment/>
    </xf>
    <xf numFmtId="3" fontId="3" fillId="7" borderId="69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34" borderId="69" xfId="0" applyNumberFormat="1" applyFont="1" applyFill="1" applyBorder="1" applyAlignment="1">
      <alignment/>
    </xf>
    <xf numFmtId="3" fontId="3" fillId="7" borderId="70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 vertical="center"/>
    </xf>
    <xf numFmtId="0" fontId="1" fillId="22" borderId="69" xfId="0" applyFont="1" applyFill="1" applyBorder="1" applyAlignment="1">
      <alignment vertical="center"/>
    </xf>
    <xf numFmtId="0" fontId="1" fillId="22" borderId="2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0" fillId="0" borderId="69" xfId="45" applyBorder="1" applyAlignment="1">
      <alignment horizontal="center"/>
      <protection/>
    </xf>
    <xf numFmtId="0" fontId="30" fillId="0" borderId="71" xfId="45" applyBorder="1" applyAlignment="1">
      <alignment horizontal="center"/>
      <protection/>
    </xf>
    <xf numFmtId="0" fontId="30" fillId="0" borderId="21" xfId="45" applyBorder="1" applyAlignment="1">
      <alignment horizontal="center"/>
      <protection/>
    </xf>
    <xf numFmtId="3" fontId="2" fillId="33" borderId="26" xfId="0" applyNumberFormat="1" applyFont="1" applyFill="1" applyBorder="1" applyAlignment="1">
      <alignment horizontal="center"/>
    </xf>
    <xf numFmtId="3" fontId="2" fillId="7" borderId="15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43" xfId="0" applyNumberFormat="1" applyFont="1" applyFill="1" applyBorder="1" applyAlignment="1">
      <alignment/>
    </xf>
    <xf numFmtId="3" fontId="3" fillId="7" borderId="15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47.00390625" style="13" customWidth="1"/>
    <col min="7" max="7" width="57.625" style="13" bestFit="1" customWidth="1"/>
    <col min="8" max="16384" width="9.125" style="13" customWidth="1"/>
  </cols>
  <sheetData>
    <row r="1" spans="1:6" ht="30.75" customHeight="1" thickBot="1">
      <c r="A1" s="192" t="s">
        <v>146</v>
      </c>
      <c r="B1" s="192"/>
      <c r="C1" s="192"/>
      <c r="D1" s="192"/>
      <c r="E1" s="192"/>
      <c r="F1" s="192"/>
    </row>
    <row r="2" spans="1:6" ht="27.75" customHeight="1" thickBot="1">
      <c r="A2" s="193" t="s">
        <v>20</v>
      </c>
      <c r="B2" s="194"/>
      <c r="C2" s="195" t="s">
        <v>115</v>
      </c>
      <c r="D2" s="196"/>
      <c r="E2" s="196"/>
      <c r="F2" s="197"/>
    </row>
    <row r="3" spans="1:6" s="14" customFormat="1" ht="51" customHeight="1" thickBot="1">
      <c r="A3" s="36" t="s">
        <v>1</v>
      </c>
      <c r="B3" s="37" t="s">
        <v>0</v>
      </c>
      <c r="C3" s="48" t="s">
        <v>88</v>
      </c>
      <c r="D3" s="48" t="s">
        <v>89</v>
      </c>
      <c r="E3" s="64" t="s">
        <v>145</v>
      </c>
      <c r="F3" s="38" t="s">
        <v>87</v>
      </c>
    </row>
    <row r="4" spans="1:6" s="14" customFormat="1" ht="18" customHeight="1" thickBot="1">
      <c r="A4" s="15">
        <v>501</v>
      </c>
      <c r="B4" s="22" t="s">
        <v>2</v>
      </c>
      <c r="C4" s="10">
        <f>SUM(C5:C7)</f>
        <v>268</v>
      </c>
      <c r="D4" s="83">
        <f>SUM(D5:D7)</f>
        <v>288</v>
      </c>
      <c r="E4" s="65">
        <f>SUM(E5:E7)</f>
        <v>230</v>
      </c>
      <c r="F4" s="8"/>
    </row>
    <row r="5" spans="1:6" ht="18" customHeight="1">
      <c r="A5" s="198" t="s">
        <v>33</v>
      </c>
      <c r="B5" s="16" t="s">
        <v>34</v>
      </c>
      <c r="C5" s="6"/>
      <c r="D5" s="84"/>
      <c r="E5" s="66"/>
      <c r="F5" s="3"/>
    </row>
    <row r="6" spans="1:7" ht="18" customHeight="1">
      <c r="A6" s="199"/>
      <c r="B6" s="18" t="s">
        <v>35</v>
      </c>
      <c r="C6" s="4">
        <v>15</v>
      </c>
      <c r="D6" s="61">
        <v>18</v>
      </c>
      <c r="E6" s="67">
        <v>15</v>
      </c>
      <c r="F6" s="4"/>
      <c r="G6" s="46"/>
    </row>
    <row r="7" spans="1:6" ht="18" customHeight="1" thickBot="1">
      <c r="A7" s="200"/>
      <c r="B7" s="19" t="s">
        <v>36</v>
      </c>
      <c r="C7" s="7">
        <v>253</v>
      </c>
      <c r="D7" s="85">
        <v>270</v>
      </c>
      <c r="E7" s="68">
        <v>215</v>
      </c>
      <c r="F7" s="109">
        <v>1</v>
      </c>
    </row>
    <row r="8" spans="1:6" s="14" customFormat="1" ht="18" customHeight="1" thickBot="1">
      <c r="A8" s="15">
        <v>502</v>
      </c>
      <c r="B8" s="15" t="s">
        <v>3</v>
      </c>
      <c r="C8" s="10">
        <f>SUM(C9:C12)</f>
        <v>240</v>
      </c>
      <c r="D8" s="56">
        <f>SUM(D9:D12)</f>
        <v>210</v>
      </c>
      <c r="E8" s="69">
        <f>SUM(E9:E12)</f>
        <v>280</v>
      </c>
      <c r="F8" s="10"/>
    </row>
    <row r="9" spans="1:6" ht="18" customHeight="1">
      <c r="A9" s="201" t="s">
        <v>33</v>
      </c>
      <c r="B9" s="20" t="s">
        <v>37</v>
      </c>
      <c r="C9" s="3">
        <v>30</v>
      </c>
      <c r="D9" s="57">
        <v>30</v>
      </c>
      <c r="E9" s="70">
        <v>30</v>
      </c>
      <c r="F9" s="3"/>
    </row>
    <row r="10" spans="1:6" ht="18" customHeight="1">
      <c r="A10" s="202"/>
      <c r="B10" s="18" t="s">
        <v>38</v>
      </c>
      <c r="C10" s="6">
        <v>175</v>
      </c>
      <c r="D10" s="84">
        <v>150</v>
      </c>
      <c r="E10" s="66">
        <v>190</v>
      </c>
      <c r="F10" s="6"/>
    </row>
    <row r="11" spans="1:6" ht="18" customHeight="1">
      <c r="A11" s="202"/>
      <c r="B11" s="18" t="s">
        <v>39</v>
      </c>
      <c r="C11" s="4">
        <v>35</v>
      </c>
      <c r="D11" s="61">
        <v>30</v>
      </c>
      <c r="E11" s="67">
        <v>60</v>
      </c>
      <c r="F11" s="4"/>
    </row>
    <row r="12" spans="1:6" ht="18" customHeight="1" thickBot="1">
      <c r="A12" s="203"/>
      <c r="B12" s="19" t="s">
        <v>40</v>
      </c>
      <c r="C12" s="91"/>
      <c r="D12" s="63"/>
      <c r="E12" s="71"/>
      <c r="F12" s="7"/>
    </row>
    <row r="13" spans="1:6" s="1" customFormat="1" ht="18" customHeight="1" thickBot="1">
      <c r="A13" s="15">
        <v>504</v>
      </c>
      <c r="B13" s="22" t="s">
        <v>4</v>
      </c>
      <c r="C13" s="8"/>
      <c r="D13" s="83"/>
      <c r="E13" s="65"/>
      <c r="F13" s="8"/>
    </row>
    <row r="14" spans="1:7" s="1" customFormat="1" ht="18" customHeight="1" thickBot="1">
      <c r="A14" s="41" t="s">
        <v>56</v>
      </c>
      <c r="B14" s="22" t="s">
        <v>57</v>
      </c>
      <c r="C14" s="8"/>
      <c r="D14" s="83"/>
      <c r="E14" s="65"/>
      <c r="F14" s="8"/>
      <c r="G14" s="45"/>
    </row>
    <row r="15" spans="1:6" s="23" customFormat="1" ht="18" customHeight="1" thickBot="1">
      <c r="A15" s="15">
        <v>511</v>
      </c>
      <c r="B15" s="15" t="s">
        <v>5</v>
      </c>
      <c r="C15" s="10">
        <v>130</v>
      </c>
      <c r="D15" s="56">
        <v>110</v>
      </c>
      <c r="E15" s="178">
        <v>120</v>
      </c>
      <c r="F15" s="9"/>
    </row>
    <row r="16" spans="1:6" s="14" customFormat="1" ht="18" customHeight="1" thickBot="1">
      <c r="A16" s="22">
        <v>512</v>
      </c>
      <c r="B16" s="15" t="s">
        <v>6</v>
      </c>
      <c r="C16" s="8">
        <v>35</v>
      </c>
      <c r="D16" s="83">
        <v>38</v>
      </c>
      <c r="E16" s="179">
        <v>38</v>
      </c>
      <c r="F16" s="10"/>
    </row>
    <row r="17" spans="1:6" ht="18" customHeight="1" thickBot="1">
      <c r="A17" s="15">
        <v>513</v>
      </c>
      <c r="B17" s="15" t="s">
        <v>7</v>
      </c>
      <c r="C17" s="10">
        <v>15</v>
      </c>
      <c r="D17" s="56">
        <v>10</v>
      </c>
      <c r="E17" s="178">
        <v>8</v>
      </c>
      <c r="F17" s="9"/>
    </row>
    <row r="18" spans="1:6" ht="18" customHeight="1" thickBot="1">
      <c r="A18" s="15">
        <v>516</v>
      </c>
      <c r="B18" s="15" t="s">
        <v>58</v>
      </c>
      <c r="C18" s="10"/>
      <c r="D18" s="56"/>
      <c r="E18" s="69"/>
      <c r="F18" s="9"/>
    </row>
    <row r="19" spans="1:6" s="14" customFormat="1" ht="18" customHeight="1" thickBot="1">
      <c r="A19" s="15">
        <v>518</v>
      </c>
      <c r="B19" s="15" t="s">
        <v>8</v>
      </c>
      <c r="C19" s="10">
        <f>SUM(C20:C22)</f>
        <v>1004</v>
      </c>
      <c r="D19" s="82">
        <f>SUM(D20:D22)</f>
        <v>1010</v>
      </c>
      <c r="E19" s="78">
        <f>SUM(E20:E22)</f>
        <v>888</v>
      </c>
      <c r="F19" s="10"/>
    </row>
    <row r="20" spans="1:6" s="14" customFormat="1" ht="18" customHeight="1">
      <c r="A20" s="24" t="s">
        <v>33</v>
      </c>
      <c r="B20" s="20" t="s">
        <v>41</v>
      </c>
      <c r="C20" s="92">
        <v>20</v>
      </c>
      <c r="D20" s="86">
        <v>20</v>
      </c>
      <c r="E20" s="180">
        <v>20</v>
      </c>
      <c r="F20" s="11"/>
    </row>
    <row r="21" spans="1:6" s="14" customFormat="1" ht="18" customHeight="1">
      <c r="A21" s="21"/>
      <c r="B21" s="18" t="s">
        <v>42</v>
      </c>
      <c r="C21" s="12">
        <v>140</v>
      </c>
      <c r="D21" s="87">
        <v>140</v>
      </c>
      <c r="E21" s="181">
        <v>150</v>
      </c>
      <c r="F21" s="12"/>
    </row>
    <row r="22" spans="1:6" s="14" customFormat="1" ht="18" customHeight="1" thickBot="1">
      <c r="A22" s="21"/>
      <c r="B22" s="17" t="s">
        <v>36</v>
      </c>
      <c r="C22" s="93">
        <v>844</v>
      </c>
      <c r="D22" s="88">
        <v>850</v>
      </c>
      <c r="E22" s="182">
        <v>718</v>
      </c>
      <c r="F22" s="105">
        <v>2</v>
      </c>
    </row>
    <row r="23" spans="1:6" s="14" customFormat="1" ht="18" customHeight="1" thickBot="1">
      <c r="A23" s="79">
        <v>521</v>
      </c>
      <c r="B23" s="79" t="s">
        <v>9</v>
      </c>
      <c r="C23" s="10">
        <f>SUM(C24:C27)</f>
        <v>320</v>
      </c>
      <c r="D23" s="56">
        <f>SUM(D24:D27)</f>
        <v>350</v>
      </c>
      <c r="E23" s="208">
        <f>SUM(E24:E27)</f>
        <v>450</v>
      </c>
      <c r="F23" s="56"/>
    </row>
    <row r="24" spans="1:6" ht="18" customHeight="1">
      <c r="A24" s="50" t="s">
        <v>33</v>
      </c>
      <c r="B24" s="55" t="s">
        <v>43</v>
      </c>
      <c r="C24" s="3"/>
      <c r="D24" s="57"/>
      <c r="E24" s="209"/>
      <c r="F24" s="57"/>
    </row>
    <row r="25" spans="1:6" ht="18" customHeight="1">
      <c r="A25" s="51"/>
      <c r="B25" s="59" t="s">
        <v>44</v>
      </c>
      <c r="C25" s="6"/>
      <c r="D25" s="84"/>
      <c r="E25" s="210">
        <v>330</v>
      </c>
      <c r="F25" s="110" t="s">
        <v>116</v>
      </c>
    </row>
    <row r="26" spans="1:6" ht="18" customHeight="1">
      <c r="A26" s="51"/>
      <c r="B26" s="51" t="s">
        <v>45</v>
      </c>
      <c r="C26" s="5">
        <v>100</v>
      </c>
      <c r="D26" s="62">
        <v>100</v>
      </c>
      <c r="E26" s="211">
        <v>120</v>
      </c>
      <c r="F26" s="111" t="s">
        <v>114</v>
      </c>
    </row>
    <row r="27" spans="1:6" ht="18" customHeight="1" thickBot="1">
      <c r="A27" s="52"/>
      <c r="B27" s="60" t="s">
        <v>46</v>
      </c>
      <c r="C27" s="91">
        <v>220</v>
      </c>
      <c r="D27" s="63">
        <v>250</v>
      </c>
      <c r="E27" s="212"/>
      <c r="F27" s="63"/>
    </row>
    <row r="28" spans="1:6" s="14" customFormat="1" ht="18" customHeight="1" thickBot="1">
      <c r="A28" s="15">
        <v>524</v>
      </c>
      <c r="B28" s="15" t="s">
        <v>10</v>
      </c>
      <c r="C28" s="10"/>
      <c r="D28" s="56">
        <v>36</v>
      </c>
      <c r="E28" s="213">
        <v>36</v>
      </c>
      <c r="F28" s="56"/>
    </row>
    <row r="29" spans="1:6" s="14" customFormat="1" ht="18" customHeight="1" thickBot="1">
      <c r="A29" s="15">
        <v>525</v>
      </c>
      <c r="B29" s="15" t="s">
        <v>11</v>
      </c>
      <c r="C29" s="10"/>
      <c r="D29" s="56"/>
      <c r="E29" s="213"/>
      <c r="F29" s="56"/>
    </row>
    <row r="30" spans="1:6" s="14" customFormat="1" ht="18" customHeight="1" thickBot="1">
      <c r="A30" s="15">
        <v>527</v>
      </c>
      <c r="B30" s="15" t="s">
        <v>12</v>
      </c>
      <c r="C30" s="10">
        <v>100</v>
      </c>
      <c r="D30" s="56">
        <v>100</v>
      </c>
      <c r="E30" s="213">
        <v>80</v>
      </c>
      <c r="F30" s="207">
        <v>3</v>
      </c>
    </row>
    <row r="31" spans="1:6" s="14" customFormat="1" ht="18" customHeight="1" thickBot="1">
      <c r="A31" s="15">
        <v>528</v>
      </c>
      <c r="B31" s="15" t="s">
        <v>21</v>
      </c>
      <c r="C31" s="10"/>
      <c r="D31" s="56"/>
      <c r="E31" s="178"/>
      <c r="F31" s="10"/>
    </row>
    <row r="32" spans="1:6" s="14" customFormat="1" ht="18" customHeight="1" thickBot="1">
      <c r="A32" s="15">
        <v>531</v>
      </c>
      <c r="B32" s="15" t="s">
        <v>29</v>
      </c>
      <c r="C32" s="10"/>
      <c r="D32" s="56"/>
      <c r="E32" s="178"/>
      <c r="F32" s="10"/>
    </row>
    <row r="33" spans="1:6" s="14" customFormat="1" ht="18" customHeight="1" thickBot="1">
      <c r="A33" s="15">
        <v>538</v>
      </c>
      <c r="B33" s="15" t="s">
        <v>30</v>
      </c>
      <c r="C33" s="10"/>
      <c r="D33" s="56"/>
      <c r="E33" s="178"/>
      <c r="F33" s="10"/>
    </row>
    <row r="34" spans="1:6" s="14" customFormat="1" ht="18" customHeight="1" thickBot="1">
      <c r="A34" s="27" t="s">
        <v>62</v>
      </c>
      <c r="B34" s="15" t="s">
        <v>26</v>
      </c>
      <c r="C34" s="10"/>
      <c r="D34" s="89"/>
      <c r="E34" s="183"/>
      <c r="F34" s="10"/>
    </row>
    <row r="35" spans="1:6" s="14" customFormat="1" ht="18" customHeight="1" thickBot="1">
      <c r="A35" s="15">
        <v>543</v>
      </c>
      <c r="B35" s="15" t="s">
        <v>31</v>
      </c>
      <c r="C35" s="10"/>
      <c r="D35" s="56"/>
      <c r="E35" s="178"/>
      <c r="F35" s="10"/>
    </row>
    <row r="36" spans="1:6" s="14" customFormat="1" ht="18" customHeight="1" thickBot="1">
      <c r="A36" s="27">
        <v>548</v>
      </c>
      <c r="B36" s="15" t="s">
        <v>59</v>
      </c>
      <c r="C36" s="10"/>
      <c r="D36" s="56"/>
      <c r="E36" s="178"/>
      <c r="F36" s="10"/>
    </row>
    <row r="37" spans="1:6" s="14" customFormat="1" ht="18" customHeight="1" thickBot="1">
      <c r="A37" s="15">
        <v>551</v>
      </c>
      <c r="B37" s="15" t="s">
        <v>32</v>
      </c>
      <c r="C37" s="10"/>
      <c r="D37" s="56"/>
      <c r="E37" s="178"/>
      <c r="F37" s="10"/>
    </row>
    <row r="38" spans="1:6" s="14" customFormat="1" ht="18" customHeight="1" thickBot="1">
      <c r="A38" s="27" t="s">
        <v>63</v>
      </c>
      <c r="B38" s="15" t="s">
        <v>54</v>
      </c>
      <c r="C38" s="10"/>
      <c r="D38" s="56"/>
      <c r="E38" s="178"/>
      <c r="F38" s="10"/>
    </row>
    <row r="39" spans="1:6" s="14" customFormat="1" ht="18" customHeight="1" thickBot="1">
      <c r="A39" s="27">
        <v>556</v>
      </c>
      <c r="B39" s="15" t="s">
        <v>60</v>
      </c>
      <c r="C39" s="10"/>
      <c r="D39" s="56"/>
      <c r="E39" s="178"/>
      <c r="F39" s="10"/>
    </row>
    <row r="40" spans="1:6" s="14" customFormat="1" ht="18" customHeight="1" thickBot="1">
      <c r="A40" s="27">
        <v>557</v>
      </c>
      <c r="B40" s="15" t="s">
        <v>55</v>
      </c>
      <c r="C40" s="10"/>
      <c r="D40" s="56"/>
      <c r="E40" s="178"/>
      <c r="F40" s="10"/>
    </row>
    <row r="41" spans="1:6" s="14" customFormat="1" ht="18" customHeight="1" thickBot="1">
      <c r="A41" s="27">
        <v>558</v>
      </c>
      <c r="B41" s="15" t="s">
        <v>49</v>
      </c>
      <c r="C41" s="10">
        <v>110</v>
      </c>
      <c r="D41" s="56">
        <v>130</v>
      </c>
      <c r="E41" s="178">
        <v>100</v>
      </c>
      <c r="F41" s="10"/>
    </row>
    <row r="42" spans="1:6" s="14" customFormat="1" ht="18" customHeight="1" thickBot="1">
      <c r="A42" s="27">
        <v>549</v>
      </c>
      <c r="B42" s="15" t="s">
        <v>61</v>
      </c>
      <c r="C42" s="10">
        <v>30</v>
      </c>
      <c r="D42" s="56">
        <v>20</v>
      </c>
      <c r="E42" s="178">
        <v>20</v>
      </c>
      <c r="F42" s="106">
        <v>4</v>
      </c>
    </row>
    <row r="43" spans="1:6" s="14" customFormat="1" ht="18" customHeight="1" thickBot="1">
      <c r="A43" s="27" t="s">
        <v>68</v>
      </c>
      <c r="B43" s="15" t="s">
        <v>66</v>
      </c>
      <c r="C43" s="10"/>
      <c r="D43" s="56"/>
      <c r="E43" s="178"/>
      <c r="F43" s="10"/>
    </row>
    <row r="44" spans="1:6" s="14" customFormat="1" ht="18" customHeight="1" thickBot="1">
      <c r="A44" s="22">
        <v>569</v>
      </c>
      <c r="B44" s="22" t="s">
        <v>47</v>
      </c>
      <c r="C44" s="8"/>
      <c r="D44" s="83"/>
      <c r="E44" s="179"/>
      <c r="F44" s="8"/>
    </row>
    <row r="45" spans="1:6" s="14" customFormat="1" ht="18" customHeight="1" thickBot="1">
      <c r="A45" s="27" t="s">
        <v>72</v>
      </c>
      <c r="B45" s="15" t="s">
        <v>75</v>
      </c>
      <c r="C45" s="10">
        <v>3595</v>
      </c>
      <c r="D45" s="56">
        <v>3595</v>
      </c>
      <c r="E45" s="178">
        <v>3595</v>
      </c>
      <c r="F45" s="77" t="s">
        <v>73</v>
      </c>
    </row>
    <row r="46" spans="1:6" s="14" customFormat="1" ht="18" customHeight="1" thickBot="1">
      <c r="A46" s="41" t="s">
        <v>72</v>
      </c>
      <c r="B46" s="21" t="s">
        <v>74</v>
      </c>
      <c r="C46" s="58">
        <v>15</v>
      </c>
      <c r="D46" s="89"/>
      <c r="E46" s="183">
        <v>12</v>
      </c>
      <c r="F46" s="74" t="s">
        <v>76</v>
      </c>
    </row>
    <row r="47" spans="1:6" s="14" customFormat="1" ht="18" customHeight="1" thickBot="1">
      <c r="A47" s="28"/>
      <c r="B47" s="28" t="s">
        <v>50</v>
      </c>
      <c r="C47" s="40"/>
      <c r="D47" s="90"/>
      <c r="E47" s="184"/>
      <c r="F47" s="40"/>
    </row>
    <row r="48" spans="1:6" s="14" customFormat="1" ht="18" customHeight="1" thickBot="1" thickTop="1">
      <c r="A48" s="42" t="s">
        <v>14</v>
      </c>
      <c r="B48" s="22" t="s">
        <v>15</v>
      </c>
      <c r="C48" s="8">
        <f>SUM(C4,C8,C13:C19,C23,C28:C47)</f>
        <v>5862</v>
      </c>
      <c r="D48" s="83">
        <f>SUM(D4,D8,D13:D19,D23,D28:D47)</f>
        <v>5897</v>
      </c>
      <c r="E48" s="65">
        <f>SUM(E4,E8,E13:E19,E23,E28:E47)</f>
        <v>5857</v>
      </c>
      <c r="F48" s="8"/>
    </row>
    <row r="49" spans="1:6" s="14" customFormat="1" ht="18" customHeight="1">
      <c r="A49" s="1"/>
      <c r="B49" s="1"/>
      <c r="C49" s="2"/>
      <c r="D49" s="2"/>
      <c r="E49" s="2"/>
      <c r="F49" s="1"/>
    </row>
    <row r="50" spans="1:6" s="14" customFormat="1" ht="18" customHeight="1" thickBot="1">
      <c r="A50" s="1"/>
      <c r="B50" s="1"/>
      <c r="C50" s="2"/>
      <c r="D50" s="2"/>
      <c r="E50" s="2"/>
      <c r="F50" s="1"/>
    </row>
    <row r="51" spans="1:6" ht="45.75" thickBot="1">
      <c r="A51" s="37"/>
      <c r="B51" s="37" t="s">
        <v>0</v>
      </c>
      <c r="C51" s="48" t="s">
        <v>88</v>
      </c>
      <c r="D51" s="48" t="s">
        <v>89</v>
      </c>
      <c r="E51" s="64" t="s">
        <v>145</v>
      </c>
      <c r="F51" s="38" t="s">
        <v>71</v>
      </c>
    </row>
    <row r="52" spans="1:6" s="14" customFormat="1" ht="18" customHeight="1" thickBot="1">
      <c r="A52" s="29">
        <v>602</v>
      </c>
      <c r="B52" s="15" t="s">
        <v>22</v>
      </c>
      <c r="C52" s="10">
        <v>1400</v>
      </c>
      <c r="D52" s="56">
        <v>1450</v>
      </c>
      <c r="E52" s="178">
        <v>1400</v>
      </c>
      <c r="F52" s="15"/>
    </row>
    <row r="53" spans="1:6" s="14" customFormat="1" ht="18" customHeight="1" thickBot="1">
      <c r="A53" s="15">
        <v>603</v>
      </c>
      <c r="B53" s="15" t="s">
        <v>23</v>
      </c>
      <c r="C53" s="10"/>
      <c r="D53" s="56"/>
      <c r="E53" s="178"/>
      <c r="F53" s="15"/>
    </row>
    <row r="54" spans="1:6" s="14" customFormat="1" ht="18" customHeight="1" thickBot="1">
      <c r="A54" s="15">
        <v>604</v>
      </c>
      <c r="B54" s="15" t="s">
        <v>24</v>
      </c>
      <c r="C54" s="10"/>
      <c r="D54" s="56"/>
      <c r="E54" s="178"/>
      <c r="F54" s="15"/>
    </row>
    <row r="55" spans="1:6" s="14" customFormat="1" ht="18" customHeight="1" thickBot="1">
      <c r="A55" s="27">
        <v>609</v>
      </c>
      <c r="B55" s="15" t="s">
        <v>25</v>
      </c>
      <c r="C55" s="10"/>
      <c r="D55" s="56"/>
      <c r="E55" s="178"/>
      <c r="F55" s="15"/>
    </row>
    <row r="56" spans="1:6" s="14" customFormat="1" ht="18" customHeight="1" thickBot="1">
      <c r="A56" s="27">
        <v>641</v>
      </c>
      <c r="B56" s="15" t="s">
        <v>51</v>
      </c>
      <c r="C56" s="10"/>
      <c r="D56" s="56"/>
      <c r="E56" s="178"/>
      <c r="F56" s="15"/>
    </row>
    <row r="57" spans="1:6" ht="18" customHeight="1" thickBot="1">
      <c r="A57" s="15">
        <v>642</v>
      </c>
      <c r="B57" s="15" t="s">
        <v>26</v>
      </c>
      <c r="C57" s="10"/>
      <c r="D57" s="56"/>
      <c r="E57" s="178"/>
      <c r="F57" s="30"/>
    </row>
    <row r="58" spans="1:6" ht="18" customHeight="1" thickBot="1">
      <c r="A58" s="41" t="s">
        <v>64</v>
      </c>
      <c r="B58" s="21" t="s">
        <v>65</v>
      </c>
      <c r="C58" s="8"/>
      <c r="D58" s="83"/>
      <c r="E58" s="179"/>
      <c r="F58" s="26"/>
    </row>
    <row r="59" spans="1:6" s="14" customFormat="1" ht="18" customHeight="1" thickBot="1">
      <c r="A59" s="15">
        <v>648</v>
      </c>
      <c r="B59" s="15" t="s">
        <v>27</v>
      </c>
      <c r="C59" s="10">
        <v>150</v>
      </c>
      <c r="D59" s="56">
        <v>150</v>
      </c>
      <c r="E59" s="178">
        <v>150</v>
      </c>
      <c r="F59" s="15"/>
    </row>
    <row r="60" spans="1:6" s="14" customFormat="1" ht="18" customHeight="1" thickBot="1">
      <c r="A60" s="15">
        <v>649</v>
      </c>
      <c r="B60" s="15" t="s">
        <v>28</v>
      </c>
      <c r="C60" s="10"/>
      <c r="D60" s="56"/>
      <c r="E60" s="178"/>
      <c r="F60" s="15"/>
    </row>
    <row r="61" spans="1:6" ht="18" customHeight="1" thickBot="1">
      <c r="A61" s="15">
        <v>662</v>
      </c>
      <c r="B61" s="15" t="s">
        <v>13</v>
      </c>
      <c r="C61" s="10"/>
      <c r="D61" s="56"/>
      <c r="E61" s="178"/>
      <c r="F61" s="30"/>
    </row>
    <row r="62" spans="1:6" ht="18" customHeight="1" thickBot="1">
      <c r="A62" s="47" t="s">
        <v>69</v>
      </c>
      <c r="B62" s="25" t="s">
        <v>70</v>
      </c>
      <c r="C62" s="11"/>
      <c r="D62" s="49"/>
      <c r="E62" s="185"/>
      <c r="F62" s="39"/>
    </row>
    <row r="63" spans="1:6" ht="18" customHeight="1" thickBot="1">
      <c r="A63" s="27" t="s">
        <v>52</v>
      </c>
      <c r="B63" s="15" t="s">
        <v>53</v>
      </c>
      <c r="C63" s="10">
        <f>SUM(C64:C66)</f>
        <v>3610</v>
      </c>
      <c r="D63" s="82">
        <f>SUM(D64:D66)</f>
        <v>3595</v>
      </c>
      <c r="E63" s="186">
        <f>SUM(E64:E66)</f>
        <v>3607</v>
      </c>
      <c r="F63" s="30"/>
    </row>
    <row r="64" spans="1:6" ht="18" customHeight="1" thickBot="1">
      <c r="A64" s="75" t="s">
        <v>33</v>
      </c>
      <c r="B64" s="100" t="s">
        <v>77</v>
      </c>
      <c r="C64" s="101"/>
      <c r="D64" s="102"/>
      <c r="E64" s="187"/>
      <c r="F64" s="103" t="s">
        <v>86</v>
      </c>
    </row>
    <row r="65" spans="1:6" ht="18" customHeight="1" thickBot="1">
      <c r="A65" s="75"/>
      <c r="B65" s="76" t="s">
        <v>78</v>
      </c>
      <c r="C65" s="10">
        <v>3595</v>
      </c>
      <c r="D65" s="56">
        <v>3595</v>
      </c>
      <c r="E65" s="185">
        <v>3595</v>
      </c>
      <c r="F65" s="39" t="s">
        <v>73</v>
      </c>
    </row>
    <row r="66" spans="1:6" ht="18" customHeight="1" thickBot="1">
      <c r="A66" s="80"/>
      <c r="B66" s="81" t="s">
        <v>79</v>
      </c>
      <c r="C66" s="40">
        <v>15</v>
      </c>
      <c r="D66" s="90"/>
      <c r="E66" s="188">
        <v>12</v>
      </c>
      <c r="F66" s="31" t="s">
        <v>76</v>
      </c>
    </row>
    <row r="67" spans="1:6" s="14" customFormat="1" ht="18" customHeight="1" thickBot="1" thickTop="1">
      <c r="A67" s="22" t="s">
        <v>19</v>
      </c>
      <c r="B67" s="22" t="s">
        <v>16</v>
      </c>
      <c r="C67" s="8">
        <f>SUM(C52:C63)</f>
        <v>5160</v>
      </c>
      <c r="D67" s="8">
        <f>SUM(D52:D63)</f>
        <v>5195</v>
      </c>
      <c r="E67" s="189">
        <f>SUM(E52:E63)</f>
        <v>5157</v>
      </c>
      <c r="F67" s="22"/>
    </row>
    <row r="68" spans="1:6" s="14" customFormat="1" ht="18" customHeight="1">
      <c r="A68" s="1"/>
      <c r="B68" s="1"/>
      <c r="C68" s="2"/>
      <c r="D68" s="2"/>
      <c r="E68" s="2"/>
      <c r="F68" s="1"/>
    </row>
    <row r="69" ht="18" customHeight="1" thickBot="1">
      <c r="A69" s="13" t="s">
        <v>48</v>
      </c>
    </row>
    <row r="70" spans="1:6" s="14" customFormat="1" ht="46.5" customHeight="1" thickBot="1">
      <c r="A70" s="53" t="s">
        <v>80</v>
      </c>
      <c r="B70" s="53"/>
      <c r="C70" s="53"/>
      <c r="D70" s="53"/>
      <c r="E70" s="73" t="s">
        <v>145</v>
      </c>
      <c r="F70" s="53"/>
    </row>
    <row r="71" spans="1:6" ht="18" customHeight="1">
      <c r="A71" s="20" t="s">
        <v>17</v>
      </c>
      <c r="B71" s="20" t="s">
        <v>81</v>
      </c>
      <c r="C71" s="33">
        <f>SUM(C67)</f>
        <v>5160</v>
      </c>
      <c r="D71" s="33">
        <f>SUM(D67)</f>
        <v>5195</v>
      </c>
      <c r="E71" s="72">
        <f>SUM(E67)</f>
        <v>5157</v>
      </c>
      <c r="F71" s="20"/>
    </row>
    <row r="72" spans="1:6" ht="18" customHeight="1">
      <c r="A72" s="26" t="s">
        <v>17</v>
      </c>
      <c r="B72" s="26" t="s">
        <v>82</v>
      </c>
      <c r="C72" s="94">
        <v>0</v>
      </c>
      <c r="D72" s="94">
        <v>0</v>
      </c>
      <c r="E72" s="96">
        <v>0</v>
      </c>
      <c r="F72" s="26"/>
    </row>
    <row r="73" spans="1:6" ht="18" customHeight="1">
      <c r="A73" s="18" t="s">
        <v>18</v>
      </c>
      <c r="B73" s="18" t="s">
        <v>83</v>
      </c>
      <c r="C73" s="95">
        <f>SUM(C48)</f>
        <v>5862</v>
      </c>
      <c r="D73" s="95">
        <f>SUM(D48)</f>
        <v>5897</v>
      </c>
      <c r="E73" s="96">
        <f>SUM(E48)</f>
        <v>5857</v>
      </c>
      <c r="F73" s="97"/>
    </row>
    <row r="74" spans="1:6" ht="18" customHeight="1" thickBot="1">
      <c r="A74" s="19" t="s">
        <v>18</v>
      </c>
      <c r="B74" s="19" t="s">
        <v>84</v>
      </c>
      <c r="C74" s="98">
        <v>0</v>
      </c>
      <c r="D74" s="98">
        <v>0</v>
      </c>
      <c r="E74" s="96">
        <v>0</v>
      </c>
      <c r="F74" s="19"/>
    </row>
    <row r="75" spans="1:6" s="14" customFormat="1" ht="18" customHeight="1" thickBot="1">
      <c r="A75" s="15"/>
      <c r="B75" s="34" t="s">
        <v>85</v>
      </c>
      <c r="C75" s="35">
        <f>SUM(C73-C71)</f>
        <v>702</v>
      </c>
      <c r="D75" s="35">
        <f>SUM(D73-D71)</f>
        <v>702</v>
      </c>
      <c r="E75" s="177">
        <f>SUM(E73-E71)</f>
        <v>700</v>
      </c>
      <c r="F75" s="15"/>
    </row>
    <row r="76" spans="1:6" s="14" customFormat="1" ht="18" customHeight="1">
      <c r="A76" s="1"/>
      <c r="B76" s="43"/>
      <c r="C76" s="44">
        <v>680</v>
      </c>
      <c r="D76" s="44"/>
      <c r="E76" s="99"/>
      <c r="F76" s="1"/>
    </row>
    <row r="77" spans="1:6" s="14" customFormat="1" ht="18" customHeight="1">
      <c r="A77" s="1"/>
      <c r="B77" s="43"/>
      <c r="C77" s="44"/>
      <c r="D77" s="44"/>
      <c r="E77" s="99"/>
      <c r="F77" s="1"/>
    </row>
    <row r="78" spans="1:6" s="14" customFormat="1" ht="18" customHeight="1">
      <c r="A78" s="190" t="s">
        <v>67</v>
      </c>
      <c r="B78" s="190"/>
      <c r="C78" s="190"/>
      <c r="D78" s="190"/>
      <c r="E78" s="190"/>
      <c r="F78" s="190"/>
    </row>
    <row r="79" spans="1:6" s="14" customFormat="1" ht="18" customHeight="1">
      <c r="A79" s="1"/>
      <c r="B79" s="43"/>
      <c r="C79" s="44"/>
      <c r="D79" s="44"/>
      <c r="E79" s="44"/>
      <c r="F79" s="1"/>
    </row>
    <row r="80" spans="1:6" s="14" customFormat="1" ht="18" customHeight="1">
      <c r="A80" s="107" t="s">
        <v>93</v>
      </c>
      <c r="B80" s="104"/>
      <c r="C80" s="32"/>
      <c r="D80" s="32"/>
      <c r="E80" s="32"/>
      <c r="F80" s="1"/>
    </row>
    <row r="81" spans="1:6" s="14" customFormat="1" ht="18" customHeight="1">
      <c r="A81" s="104"/>
      <c r="B81" s="104" t="s">
        <v>94</v>
      </c>
      <c r="C81" s="32"/>
      <c r="D81" s="32"/>
      <c r="E81" s="32"/>
      <c r="F81" s="1"/>
    </row>
    <row r="82" spans="1:6" s="14" customFormat="1" ht="18" customHeight="1">
      <c r="A82" s="104"/>
      <c r="B82" s="104" t="s">
        <v>112</v>
      </c>
      <c r="C82" s="32"/>
      <c r="D82" s="32"/>
      <c r="E82" s="32"/>
      <c r="F82" s="1"/>
    </row>
    <row r="83" spans="1:6" s="14" customFormat="1" ht="18" customHeight="1">
      <c r="A83" s="13"/>
      <c r="B83" s="13" t="s">
        <v>95</v>
      </c>
      <c r="C83" s="32"/>
      <c r="D83" s="32"/>
      <c r="E83" s="32"/>
      <c r="F83" s="1"/>
    </row>
    <row r="84" spans="1:6" s="14" customFormat="1" ht="18" customHeight="1">
      <c r="A84" s="13"/>
      <c r="B84" s="13" t="s">
        <v>96</v>
      </c>
      <c r="C84" s="32"/>
      <c r="D84" s="32"/>
      <c r="E84" s="32"/>
      <c r="F84" s="1"/>
    </row>
    <row r="85" spans="1:6" s="14" customFormat="1" ht="18" customHeight="1">
      <c r="A85" s="13"/>
      <c r="B85" s="13" t="s">
        <v>97</v>
      </c>
      <c r="C85" s="32"/>
      <c r="D85" s="32"/>
      <c r="E85" s="32"/>
      <c r="F85" s="1"/>
    </row>
    <row r="86" spans="1:6" s="14" customFormat="1" ht="18" customHeight="1">
      <c r="A86" s="108" t="s">
        <v>98</v>
      </c>
      <c r="B86" s="13"/>
      <c r="C86" s="32"/>
      <c r="D86" s="32"/>
      <c r="E86" s="32"/>
      <c r="F86" s="1"/>
    </row>
    <row r="87" spans="1:6" s="14" customFormat="1" ht="18" customHeight="1">
      <c r="A87" s="13"/>
      <c r="B87" s="13" t="s">
        <v>99</v>
      </c>
      <c r="C87" s="32"/>
      <c r="D87" s="32"/>
      <c r="E87" s="32"/>
      <c r="F87" s="1"/>
    </row>
    <row r="88" spans="1:6" s="14" customFormat="1" ht="18" customHeight="1">
      <c r="A88" s="13"/>
      <c r="B88" s="13" t="s">
        <v>100</v>
      </c>
      <c r="C88" s="32"/>
      <c r="D88" s="32"/>
      <c r="E88" s="32"/>
      <c r="F88" s="1"/>
    </row>
    <row r="89" spans="1:6" s="14" customFormat="1" ht="18" customHeight="1">
      <c r="A89" s="13"/>
      <c r="B89" s="13" t="s">
        <v>101</v>
      </c>
      <c r="C89" s="32"/>
      <c r="D89" s="32"/>
      <c r="E89" s="32"/>
      <c r="F89" s="1"/>
    </row>
    <row r="90" spans="1:6" s="14" customFormat="1" ht="18" customHeight="1">
      <c r="A90" s="13"/>
      <c r="B90" s="13" t="s">
        <v>102</v>
      </c>
      <c r="C90" s="32"/>
      <c r="D90" s="32"/>
      <c r="E90" s="32"/>
      <c r="F90" s="1"/>
    </row>
    <row r="91" spans="1:6" s="14" customFormat="1" ht="18" customHeight="1">
      <c r="A91" s="13"/>
      <c r="B91" s="13" t="s">
        <v>103</v>
      </c>
      <c r="C91" s="32"/>
      <c r="D91" s="32"/>
      <c r="E91" s="32"/>
      <c r="F91" s="1"/>
    </row>
    <row r="92" spans="1:6" s="14" customFormat="1" ht="18" customHeight="1">
      <c r="A92" s="13"/>
      <c r="B92" s="13" t="s">
        <v>104</v>
      </c>
      <c r="C92" s="32"/>
      <c r="D92" s="32"/>
      <c r="E92" s="32"/>
      <c r="F92" s="1"/>
    </row>
    <row r="93" spans="1:6" s="14" customFormat="1" ht="18" customHeight="1">
      <c r="A93" s="13"/>
      <c r="B93" s="13" t="s">
        <v>113</v>
      </c>
      <c r="C93" s="32"/>
      <c r="D93" s="32"/>
      <c r="E93" s="32"/>
      <c r="F93" s="1"/>
    </row>
    <row r="94" spans="1:6" s="14" customFormat="1" ht="18" customHeight="1">
      <c r="A94" s="13"/>
      <c r="B94" s="13" t="s">
        <v>105</v>
      </c>
      <c r="C94" s="32"/>
      <c r="D94" s="32"/>
      <c r="E94" s="32"/>
      <c r="F94" s="1"/>
    </row>
    <row r="95" spans="1:6" s="14" customFormat="1" ht="18" customHeight="1">
      <c r="A95" s="108" t="s">
        <v>106</v>
      </c>
      <c r="B95" s="13"/>
      <c r="C95" s="32"/>
      <c r="D95" s="32"/>
      <c r="E95" s="32"/>
      <c r="F95" s="1"/>
    </row>
    <row r="96" spans="1:6" s="14" customFormat="1" ht="18" customHeight="1">
      <c r="A96" s="13"/>
      <c r="B96" s="13" t="s">
        <v>107</v>
      </c>
      <c r="C96" s="32"/>
      <c r="D96" s="32"/>
      <c r="E96" s="32"/>
      <c r="F96" s="1"/>
    </row>
    <row r="97" spans="1:6" s="14" customFormat="1" ht="18" customHeight="1">
      <c r="A97" s="13"/>
      <c r="B97" s="13" t="s">
        <v>108</v>
      </c>
      <c r="C97" s="32"/>
      <c r="D97" s="32"/>
      <c r="E97" s="32"/>
      <c r="F97" s="1"/>
    </row>
    <row r="98" spans="1:6" s="14" customFormat="1" ht="18" customHeight="1">
      <c r="A98" s="13"/>
      <c r="B98" s="13" t="s">
        <v>109</v>
      </c>
      <c r="C98" s="32"/>
      <c r="D98" s="32"/>
      <c r="E98" s="32"/>
      <c r="F98" s="1"/>
    </row>
    <row r="99" spans="1:6" s="14" customFormat="1" ht="18" customHeight="1">
      <c r="A99" s="108" t="s">
        <v>110</v>
      </c>
      <c r="B99" s="13"/>
      <c r="C99" s="32"/>
      <c r="D99" s="32"/>
      <c r="E99" s="32"/>
      <c r="F99" s="1"/>
    </row>
    <row r="100" spans="1:6" s="14" customFormat="1" ht="18" customHeight="1">
      <c r="A100" s="13"/>
      <c r="B100" s="13" t="s">
        <v>111</v>
      </c>
      <c r="C100" s="32"/>
      <c r="D100" s="32"/>
      <c r="E100" s="32"/>
      <c r="F100" s="1"/>
    </row>
    <row r="101" spans="2:7" s="14" customFormat="1" ht="18" customHeight="1">
      <c r="B101" s="54"/>
      <c r="C101" s="43"/>
      <c r="D101" s="44"/>
      <c r="E101" s="44"/>
      <c r="F101" s="44"/>
      <c r="G101" s="1"/>
    </row>
    <row r="102" spans="2:7" s="14" customFormat="1" ht="18" customHeight="1">
      <c r="B102" s="54"/>
      <c r="C102" s="43"/>
      <c r="D102" s="44"/>
      <c r="E102" s="44"/>
      <c r="F102" s="44"/>
      <c r="G102" s="1"/>
    </row>
    <row r="103" spans="2:7" s="14" customFormat="1" ht="18" customHeight="1">
      <c r="B103" s="1"/>
      <c r="C103" s="43"/>
      <c r="D103" s="44"/>
      <c r="E103" s="44"/>
      <c r="F103" s="44"/>
      <c r="G103" s="1"/>
    </row>
    <row r="104" spans="1:2" ht="18" customHeight="1">
      <c r="A104" s="191" t="s">
        <v>92</v>
      </c>
      <c r="B104" s="191"/>
    </row>
    <row r="105" spans="1:2" ht="18" customHeight="1">
      <c r="A105" s="191" t="s">
        <v>90</v>
      </c>
      <c r="B105" s="191"/>
    </row>
    <row r="106" spans="1:2" ht="18" customHeight="1">
      <c r="A106" s="191" t="s">
        <v>91</v>
      </c>
      <c r="B106" s="191"/>
    </row>
    <row r="107" ht="18" customHeight="1"/>
    <row r="108" ht="18" customHeight="1"/>
    <row r="109" ht="18" customHeight="1"/>
    <row r="110" ht="18" customHeight="1"/>
  </sheetData>
  <sheetProtection/>
  <protectedRanges>
    <protectedRange sqref="C2" name="Oblast10_1"/>
    <protectedRange sqref="C104:F106" name="Oblast9_1"/>
    <protectedRange sqref="C52:F63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4:F66" name="Oblast8_2_1"/>
    <protectedRange sqref="C80:E82" name="Oblast9_1_1_1"/>
  </protectedRanges>
  <mergeCells count="9">
    <mergeCell ref="A78:F78"/>
    <mergeCell ref="A104:B104"/>
    <mergeCell ref="A105:B105"/>
    <mergeCell ref="A106:B106"/>
    <mergeCell ref="A1:F1"/>
    <mergeCell ref="A2:B2"/>
    <mergeCell ref="C2:F2"/>
    <mergeCell ref="A5:A7"/>
    <mergeCell ref="A9:A12"/>
  </mergeCells>
  <printOptions/>
  <pageMargins left="0.7" right="0.7" top="0.75" bottom="0.75" header="0.3" footer="0.3"/>
  <pageSetup fitToHeight="0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:H13"/>
    </sheetView>
  </sheetViews>
  <sheetFormatPr defaultColWidth="9.00390625" defaultRowHeight="12.75"/>
  <cols>
    <col min="1" max="1" width="30.625" style="113" customWidth="1"/>
    <col min="2" max="3" width="11.625" style="113" customWidth="1"/>
    <col min="4" max="4" width="14.375" style="113" customWidth="1"/>
    <col min="5" max="7" width="16.625" style="113" customWidth="1"/>
    <col min="8" max="8" width="15.625" style="113" customWidth="1"/>
    <col min="9" max="9" width="17.75390625" style="113" customWidth="1"/>
    <col min="10" max="16384" width="9.125" style="113" customWidth="1"/>
  </cols>
  <sheetData>
    <row r="1" ht="18" customHeight="1">
      <c r="A1" s="112" t="s">
        <v>117</v>
      </c>
    </row>
    <row r="2" ht="18" customHeight="1">
      <c r="D2" s="114"/>
    </row>
    <row r="3" spans="1:3" ht="18" customHeight="1">
      <c r="A3" s="115" t="s">
        <v>118</v>
      </c>
      <c r="B3" s="115"/>
      <c r="C3" s="115"/>
    </row>
    <row r="4" spans="1:9" ht="18" customHeight="1" thickBot="1">
      <c r="A4" s="115"/>
      <c r="B4" s="115"/>
      <c r="C4" s="115"/>
      <c r="I4" s="116" t="s">
        <v>119</v>
      </c>
    </row>
    <row r="5" spans="1:9" ht="18" customHeight="1">
      <c r="A5" s="117"/>
      <c r="B5" s="118"/>
      <c r="C5" s="119"/>
      <c r="D5" s="204" t="s">
        <v>120</v>
      </c>
      <c r="E5" s="204"/>
      <c r="F5" s="204"/>
      <c r="G5" s="205" t="s">
        <v>121</v>
      </c>
      <c r="H5" s="206"/>
      <c r="I5" s="120" t="s">
        <v>122</v>
      </c>
    </row>
    <row r="6" spans="1:9" ht="18" customHeight="1" thickBot="1">
      <c r="A6" s="121" t="s">
        <v>123</v>
      </c>
      <c r="B6" s="122" t="s">
        <v>124</v>
      </c>
      <c r="C6" s="123" t="s">
        <v>125</v>
      </c>
      <c r="D6" s="124" t="s">
        <v>126</v>
      </c>
      <c r="E6" s="125" t="s">
        <v>127</v>
      </c>
      <c r="F6" s="126" t="s">
        <v>128</v>
      </c>
      <c r="G6" s="124" t="s">
        <v>129</v>
      </c>
      <c r="H6" s="127" t="s">
        <v>130</v>
      </c>
      <c r="I6" s="128" t="s">
        <v>131</v>
      </c>
    </row>
    <row r="7" spans="1:9" ht="18" customHeight="1">
      <c r="A7" s="129"/>
      <c r="B7" s="130"/>
      <c r="C7" s="131"/>
      <c r="D7" s="132"/>
      <c r="E7" s="133"/>
      <c r="F7" s="134"/>
      <c r="G7" s="135"/>
      <c r="H7" s="136"/>
      <c r="I7" s="136">
        <v>52000</v>
      </c>
    </row>
    <row r="8" spans="1:9" ht="18" customHeight="1">
      <c r="A8" s="129"/>
      <c r="B8" s="130"/>
      <c r="C8" s="131"/>
      <c r="D8" s="132"/>
      <c r="E8" s="133"/>
      <c r="F8" s="134"/>
      <c r="G8" s="135"/>
      <c r="H8" s="136"/>
      <c r="I8" s="136">
        <f aca="true" t="shared" si="0" ref="I8:I13">D8+E8+F8+G8+H8</f>
        <v>0</v>
      </c>
    </row>
    <row r="9" spans="1:9" ht="18" customHeight="1">
      <c r="A9" s="129"/>
      <c r="B9" s="130"/>
      <c r="C9" s="131"/>
      <c r="D9" s="132"/>
      <c r="E9" s="133"/>
      <c r="F9" s="134"/>
      <c r="G9" s="135"/>
      <c r="H9" s="136"/>
      <c r="I9" s="136">
        <f t="shared" si="0"/>
        <v>0</v>
      </c>
    </row>
    <row r="10" spans="1:9" ht="18" customHeight="1">
      <c r="A10" s="129"/>
      <c r="B10" s="130"/>
      <c r="C10" s="131"/>
      <c r="D10" s="132"/>
      <c r="E10" s="133"/>
      <c r="F10" s="134"/>
      <c r="G10" s="135"/>
      <c r="H10" s="136"/>
      <c r="I10" s="136">
        <f t="shared" si="0"/>
        <v>0</v>
      </c>
    </row>
    <row r="11" spans="1:9" ht="18" customHeight="1">
      <c r="A11" s="129"/>
      <c r="B11" s="130"/>
      <c r="C11" s="131"/>
      <c r="D11" s="132"/>
      <c r="E11" s="133"/>
      <c r="F11" s="134"/>
      <c r="G11" s="135"/>
      <c r="H11" s="136"/>
      <c r="I11" s="136">
        <f t="shared" si="0"/>
        <v>0</v>
      </c>
    </row>
    <row r="12" spans="1:9" ht="18" customHeight="1">
      <c r="A12" s="129"/>
      <c r="B12" s="130"/>
      <c r="C12" s="131"/>
      <c r="D12" s="132"/>
      <c r="E12" s="133"/>
      <c r="F12" s="134"/>
      <c r="G12" s="135"/>
      <c r="H12" s="136"/>
      <c r="I12" s="136">
        <f t="shared" si="0"/>
        <v>0</v>
      </c>
    </row>
    <row r="13" spans="1:9" ht="18" customHeight="1" thickBot="1">
      <c r="A13" s="137"/>
      <c r="B13" s="138"/>
      <c r="C13" s="139"/>
      <c r="D13" s="140"/>
      <c r="E13" s="141"/>
      <c r="F13" s="142"/>
      <c r="G13" s="143"/>
      <c r="H13" s="144"/>
      <c r="I13" s="144">
        <f t="shared" si="0"/>
        <v>0</v>
      </c>
    </row>
    <row r="14" spans="1:9" ht="18" customHeight="1" thickBot="1">
      <c r="A14" s="121" t="s">
        <v>132</v>
      </c>
      <c r="B14" s="145"/>
      <c r="C14" s="146"/>
      <c r="D14" s="147">
        <f aca="true" t="shared" si="1" ref="D14:I14">SUM(D7:D13)</f>
        <v>0</v>
      </c>
      <c r="E14" s="148">
        <f t="shared" si="1"/>
        <v>0</v>
      </c>
      <c r="F14" s="149">
        <f t="shared" si="1"/>
        <v>0</v>
      </c>
      <c r="G14" s="150">
        <f t="shared" si="1"/>
        <v>0</v>
      </c>
      <c r="H14" s="151">
        <f t="shared" si="1"/>
        <v>0</v>
      </c>
      <c r="I14" s="151">
        <f t="shared" si="1"/>
        <v>52000</v>
      </c>
    </row>
    <row r="15" ht="18" customHeight="1"/>
    <row r="16" ht="18" customHeight="1">
      <c r="A16" s="115" t="s">
        <v>133</v>
      </c>
    </row>
    <row r="17" ht="18" customHeight="1">
      <c r="A17" s="115"/>
    </row>
    <row r="18" spans="1:5" ht="18" customHeight="1" thickBot="1">
      <c r="A18" s="115"/>
      <c r="E18" s="116" t="s">
        <v>119</v>
      </c>
    </row>
    <row r="19" spans="1:5" ht="18" customHeight="1" thickBot="1">
      <c r="A19" s="152" t="s">
        <v>123</v>
      </c>
      <c r="B19" s="153" t="s">
        <v>134</v>
      </c>
      <c r="C19" s="154" t="s">
        <v>135</v>
      </c>
      <c r="D19" s="155" t="s">
        <v>136</v>
      </c>
      <c r="E19" s="156" t="s">
        <v>137</v>
      </c>
    </row>
    <row r="20" spans="1:5" ht="18" customHeight="1">
      <c r="A20" s="157" t="s">
        <v>138</v>
      </c>
      <c r="B20" s="158">
        <v>45</v>
      </c>
      <c r="C20" s="159">
        <v>90</v>
      </c>
      <c r="D20" s="160">
        <v>16200</v>
      </c>
      <c r="E20" s="161">
        <v>129600</v>
      </c>
    </row>
    <row r="21" spans="1:5" ht="18" customHeight="1">
      <c r="A21" s="157" t="s">
        <v>138</v>
      </c>
      <c r="B21" s="162">
        <v>32.5</v>
      </c>
      <c r="C21" s="163">
        <v>100</v>
      </c>
      <c r="D21" s="164">
        <v>13000</v>
      </c>
      <c r="E21" s="165">
        <v>104000</v>
      </c>
    </row>
    <row r="22" spans="1:5" ht="18" customHeight="1">
      <c r="A22" s="157" t="s">
        <v>138</v>
      </c>
      <c r="B22" s="162">
        <v>2.5</v>
      </c>
      <c r="C22" s="163">
        <v>125</v>
      </c>
      <c r="D22" s="164">
        <v>1250</v>
      </c>
      <c r="E22" s="165">
        <v>10000</v>
      </c>
    </row>
    <row r="23" spans="1:5" ht="18" customHeight="1">
      <c r="A23" s="157" t="s">
        <v>138</v>
      </c>
      <c r="B23" s="162">
        <v>3</v>
      </c>
      <c r="C23" s="163">
        <v>150</v>
      </c>
      <c r="D23" s="164">
        <v>1800</v>
      </c>
      <c r="E23" s="165">
        <v>14400</v>
      </c>
    </row>
    <row r="24" spans="1:5" ht="18" customHeight="1">
      <c r="A24" s="166" t="s">
        <v>139</v>
      </c>
      <c r="B24" s="162"/>
      <c r="C24" s="163">
        <v>75</v>
      </c>
      <c r="D24" s="164"/>
      <c r="E24" s="165">
        <v>37650</v>
      </c>
    </row>
    <row r="25" spans="1:5" ht="18" customHeight="1">
      <c r="A25" s="166" t="s">
        <v>140</v>
      </c>
      <c r="B25" s="162">
        <v>6</v>
      </c>
      <c r="C25" s="163">
        <v>80</v>
      </c>
      <c r="D25" s="164">
        <v>2000</v>
      </c>
      <c r="E25" s="165">
        <v>18000</v>
      </c>
    </row>
    <row r="26" spans="1:5" ht="18" customHeight="1" thickBot="1">
      <c r="A26" s="167" t="s">
        <v>141</v>
      </c>
      <c r="B26" s="168">
        <v>1.5</v>
      </c>
      <c r="C26" s="169">
        <v>200</v>
      </c>
      <c r="D26" s="170">
        <v>1300</v>
      </c>
      <c r="E26" s="171">
        <v>15600</v>
      </c>
    </row>
    <row r="27" spans="1:5" ht="18" customHeight="1" thickBot="1">
      <c r="A27" s="172" t="s">
        <v>142</v>
      </c>
      <c r="B27" s="173"/>
      <c r="C27" s="174"/>
      <c r="D27" s="175"/>
      <c r="E27" s="176">
        <f>SUM(E20:E26)</f>
        <v>329250</v>
      </c>
    </row>
    <row r="28" ht="18" customHeight="1">
      <c r="A28" s="115"/>
    </row>
    <row r="29" ht="18" customHeight="1"/>
    <row r="30" ht="18" customHeight="1"/>
    <row r="31" spans="1:2" ht="18" customHeight="1">
      <c r="A31" s="113" t="s">
        <v>143</v>
      </c>
      <c r="B31" s="113" t="s">
        <v>144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2018-10-03T12:43:57Z</cp:lastPrinted>
  <dcterms:created xsi:type="dcterms:W3CDTF">1997-01-24T11:07:25Z</dcterms:created>
  <dcterms:modified xsi:type="dcterms:W3CDTF">2018-12-19T15:48:22Z</dcterms:modified>
  <cp:category/>
  <cp:version/>
  <cp:contentType/>
  <cp:contentStatus/>
</cp:coreProperties>
</file>