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60" windowHeight="8085" activeTab="0"/>
  </bookViews>
  <sheets>
    <sheet name="rozpočet HČ 2019" sheetId="1" r:id="rId1"/>
    <sheet name="MP rok 2019" sheetId="2" r:id="rId2"/>
  </sheets>
  <definedNames>
    <definedName name="_xlnm.Print_Area" localSheetId="0">'rozpočet HČ 2019'!$A$1:$G$106</definedName>
  </definedNames>
  <calcPr fullCalcOnLoad="1"/>
</workbook>
</file>

<file path=xl/sharedStrings.xml><?xml version="1.0" encoding="utf-8"?>
<sst xmlns="http://schemas.openxmlformats.org/spreadsheetml/2006/main" count="171" uniqueCount="148">
  <si>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</si>
  <si>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</si>
  <si>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</si>
  <si>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</si>
  <si>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</si>
  <si>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</si>
  <si>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</si>
  <si>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</si>
  <si>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</si>
  <si>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</si>
  <si>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</si>
  <si>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</si>
  <si>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</si>
  <si>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</si>
  <si>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</si>
  <si>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</si>
  <si>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</si>
  <si>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</si>
  <si>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</si>
  <si>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</si>
  <si>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</si>
  <si>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</si>
  <si>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</si>
  <si>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</si>
  <si>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</si>
  <si>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</si>
  <si>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</si>
  <si>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</si>
  <si>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</si>
  <si>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</si>
  <si>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</si>
  <si>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</si>
  <si>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</si>
  <si>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</si>
  <si>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</si>
  <si>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</si>
  <si>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</si>
  <si>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</si>
  <si>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</si>
  <si>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</si>
  <si>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</si>
  <si>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</si>
  <si>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</si>
  <si>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</si>
  <si>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</si>
  <si>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</si>
  <si>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</si>
  <si>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</si>
  <si>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</si>
  <si>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</si>
  <si>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</si>
  <si>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</si>
  <si>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</si>
  <si>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</si>
  <si>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</si>
  <si>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</si>
  <si>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</si>
  <si>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</si>
  <si>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</si>
  <si>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</si>
  <si>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</si>
  <si>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</si>
  <si>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</si>
  <si>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</si>
  <si>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</si>
  <si>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</si>
  <si>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</si>
  <si>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</si>
  <si>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</si>
  <si>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</si>
  <si>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</si>
  <si>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</si>
  <si>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</si>
  <si>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</si>
  <si>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</si>
  <si>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</si>
  <si>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</si>
  <si>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</si>
  <si>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</si>
  <si>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</si>
  <si>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</si>
  <si>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</si>
  <si>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</si>
  <si>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</si>
  <si>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</si>
  <si>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</si>
  <si>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</si>
  <si>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</si>
  <si>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2019  (návrh)                 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</si>
  <si>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</si>
  <si>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</si>
  <si>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</si>
  <si>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</si>
  <si>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Vypracoval: Jitka Žáková</t>
  </si>
  <si>
    <t>Datum:  13. 9. 2018</t>
  </si>
  <si>
    <t>Za příspěvkovou organizaci: Ing. Bc. Alena Vidláková</t>
  </si>
  <si>
    <r>
      <rPr>
        <b/>
        <sz val="11"/>
        <rFont val="Arial CE"/>
        <family val="0"/>
      </rPr>
      <t>1.</t>
    </r>
    <r>
      <rPr>
        <sz val="11"/>
        <rFont val="Arial CE"/>
        <family val="2"/>
      </rPr>
      <t xml:space="preserve"> účet 501 - ostatní </t>
    </r>
  </si>
  <si>
    <t>materiál do zájmových útvarů</t>
  </si>
  <si>
    <t>kancelářské  potřeby</t>
  </si>
  <si>
    <t>ceny do soutěží</t>
  </si>
  <si>
    <t>čistící a úklidové prostředky</t>
  </si>
  <si>
    <r>
      <rPr>
        <b/>
        <sz val="11"/>
        <rFont val="Arial CE"/>
        <family val="0"/>
      </rPr>
      <t>2.</t>
    </r>
    <r>
      <rPr>
        <sz val="11"/>
        <rFont val="Arial CE"/>
        <family val="2"/>
      </rPr>
      <t xml:space="preserve"> účet 518 - ostatní</t>
    </r>
  </si>
  <si>
    <t>letní tábory v ČR a zahraničí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</si>
  <si>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</si>
  <si>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</si>
  <si>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</si>
  <si>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</si>
  <si>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</si>
  <si>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</si>
  <si>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r>
      <rPr>
        <b/>
        <sz val="11"/>
        <rFont val="Arial CE"/>
        <family val="0"/>
      </rPr>
      <t>3.</t>
    </r>
    <r>
      <rPr>
        <sz val="11"/>
        <rFont val="Arial CE"/>
        <family val="2"/>
      </rPr>
      <t xml:space="preserve"> účet 527-</t>
    </r>
  </si>
  <si>
    <t>stravování zaměstnanců</t>
  </si>
  <si>
    <t>školení a vzdělávání zaměstnanců</t>
  </si>
  <si>
    <t>lékařské vyšetření, příděl FKSP</t>
  </si>
  <si>
    <r>
      <rPr>
        <b/>
        <sz val="11"/>
        <rFont val="Arial CE"/>
        <family val="0"/>
      </rPr>
      <t>4.</t>
    </r>
    <r>
      <rPr>
        <sz val="11"/>
        <rFont val="Arial CE"/>
        <family val="2"/>
      </rPr>
      <t xml:space="preserve"> účet 549</t>
    </r>
  </si>
  <si>
    <t>pojištění majetku</t>
  </si>
  <si>
    <t>materiál na nepravid. činnost (tábory, akce)</t>
  </si>
  <si>
    <t>startovné na soutěžích</t>
  </si>
  <si>
    <t>z Fondu odměn</t>
  </si>
  <si>
    <t>Dóza - středisko volného času Velké Meziříčí</t>
  </si>
  <si>
    <t>externí pracovníci-vedoucí kroužků,topič,animátoři</t>
  </si>
  <si>
    <t>Organizace: Dóza - středisko volného času Velké Meziříčí</t>
  </si>
  <si>
    <t>Podklady pro usměrňování MP v roce 2019: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</si>
  <si>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</si>
  <si>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</si>
  <si>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</si>
  <si>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</si>
  <si>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</si>
  <si>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</si>
  <si>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</si>
  <si>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</si>
  <si>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</si>
  <si>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</si>
  <si>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</si>
  <si>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</si>
  <si>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</si>
  <si>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</si>
  <si>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2019:   dohody o pracovní činnosti, dohody o provedení práce (OON)-závazný ukazatel</t>
  </si>
  <si>
    <t>počet hodin/týden</t>
  </si>
  <si>
    <t>sazba/hod</t>
  </si>
  <si>
    <t>měsíční odměna</t>
  </si>
  <si>
    <t xml:space="preserve">celkem za rok </t>
  </si>
  <si>
    <t>peda. volného času-ved. zú</t>
  </si>
  <si>
    <t>animátoři-tábory, akce</t>
  </si>
  <si>
    <t>topič</t>
  </si>
  <si>
    <t>web.práce, grafik</t>
  </si>
  <si>
    <t>dohody celkem</t>
  </si>
  <si>
    <t>Vypracoval: J. Žáková</t>
  </si>
  <si>
    <t>Dne: 27. 9.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</si>
</sst>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13" borderId="19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3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7" borderId="45" xfId="0" applyNumberFormat="1" applyFont="1" applyFill="1" applyBorder="1" applyAlignment="1">
      <alignment/>
    </xf>
    <xf numFmtId="3" fontId="3" fillId="13" borderId="45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3" fontId="2" fillId="33" borderId="12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6" fillId="33" borderId="30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0" fontId="32" fillId="0" borderId="0" xfId="45" applyFont="1">
      <alignment/>
      <protection/>
    </xf>
    <xf numFmtId="0" fontId="30" fillId="0" borderId="0" xfId="45">
      <alignment/>
      <protection/>
    </xf>
    <xf numFmtId="0" fontId="49" fillId="0" borderId="0" xfId="45" applyFont="1">
      <alignment/>
      <protection/>
    </xf>
    <xf numFmtId="0" fontId="50" fillId="0" borderId="0" xfId="45" applyFont="1">
      <alignment/>
      <protection/>
    </xf>
    <xf numFmtId="0" fontId="30" fillId="0" borderId="0" xfId="45" applyAlignment="1">
      <alignment horizontal="right"/>
      <protection/>
    </xf>
    <xf numFmtId="0" fontId="30" fillId="0" borderId="16" xfId="45" applyBorder="1">
      <alignment/>
      <protection/>
    </xf>
    <xf numFmtId="0" fontId="30" fillId="0" borderId="47" xfId="45" applyBorder="1">
      <alignment/>
      <protection/>
    </xf>
    <xf numFmtId="0" fontId="30" fillId="0" borderId="21" xfId="45" applyBorder="1">
      <alignment/>
      <protection/>
    </xf>
    <xf numFmtId="0" fontId="30" fillId="0" borderId="21" xfId="45" applyBorder="1" applyAlignment="1">
      <alignment horizontal="center"/>
      <protection/>
    </xf>
    <xf numFmtId="0" fontId="30" fillId="0" borderId="14" xfId="45" applyBorder="1">
      <alignment/>
      <protection/>
    </xf>
    <xf numFmtId="0" fontId="30" fillId="0" borderId="46" xfId="45" applyBorder="1" applyAlignment="1">
      <alignment horizontal="center"/>
      <protection/>
    </xf>
    <xf numFmtId="0" fontId="30" fillId="0" borderId="39" xfId="45" applyBorder="1" applyAlignment="1">
      <alignment horizontal="center"/>
      <protection/>
    </xf>
    <xf numFmtId="0" fontId="30" fillId="0" borderId="48" xfId="45" applyBorder="1" applyAlignment="1">
      <alignment horizontal="center"/>
      <protection/>
    </xf>
    <xf numFmtId="0" fontId="30" fillId="0" borderId="49" xfId="45" applyBorder="1" applyAlignment="1">
      <alignment horizontal="center"/>
      <protection/>
    </xf>
    <xf numFmtId="0" fontId="30" fillId="0" borderId="50" xfId="45" applyBorder="1" applyAlignment="1">
      <alignment horizontal="center"/>
      <protection/>
    </xf>
    <xf numFmtId="0" fontId="30" fillId="0" borderId="51" xfId="45" applyBorder="1" applyAlignment="1">
      <alignment horizontal="center"/>
      <protection/>
    </xf>
    <xf numFmtId="0" fontId="30" fillId="0" borderId="39" xfId="45" applyFill="1" applyBorder="1" applyAlignment="1">
      <alignment horizontal="center"/>
      <protection/>
    </xf>
    <xf numFmtId="0" fontId="30" fillId="0" borderId="11" xfId="45" applyBorder="1">
      <alignment/>
      <protection/>
    </xf>
    <xf numFmtId="0" fontId="30" fillId="0" borderId="45" xfId="45" applyBorder="1">
      <alignment/>
      <protection/>
    </xf>
    <xf numFmtId="0" fontId="30" fillId="0" borderId="30" xfId="45" applyBorder="1">
      <alignment/>
      <protection/>
    </xf>
    <xf numFmtId="3" fontId="30" fillId="0" borderId="52" xfId="45" applyNumberFormat="1" applyBorder="1">
      <alignment/>
      <protection/>
    </xf>
    <xf numFmtId="3" fontId="30" fillId="0" borderId="52" xfId="45" applyNumberFormat="1" applyFill="1" applyBorder="1">
      <alignment/>
      <protection/>
    </xf>
    <xf numFmtId="3" fontId="30" fillId="0" borderId="53" xfId="45" applyNumberFormat="1" applyFill="1" applyBorder="1">
      <alignment/>
      <protection/>
    </xf>
    <xf numFmtId="3" fontId="30" fillId="0" borderId="45" xfId="45" applyNumberFormat="1" applyFill="1" applyBorder="1">
      <alignment/>
      <protection/>
    </xf>
    <xf numFmtId="3" fontId="30" fillId="0" borderId="30" xfId="45" applyNumberFormat="1" applyFill="1" applyBorder="1">
      <alignment/>
      <protection/>
    </xf>
    <xf numFmtId="0" fontId="30" fillId="0" borderId="43" xfId="45" applyBorder="1">
      <alignment/>
      <protection/>
    </xf>
    <xf numFmtId="0" fontId="30" fillId="0" borderId="48" xfId="45" applyBorder="1">
      <alignment/>
      <protection/>
    </xf>
    <xf numFmtId="0" fontId="30" fillId="0" borderId="32" xfId="45" applyBorder="1">
      <alignment/>
      <protection/>
    </xf>
    <xf numFmtId="3" fontId="30" fillId="0" borderId="54" xfId="45" applyNumberFormat="1" applyBorder="1">
      <alignment/>
      <protection/>
    </xf>
    <xf numFmtId="3" fontId="30" fillId="0" borderId="54" xfId="45" applyNumberFormat="1" applyFill="1" applyBorder="1">
      <alignment/>
      <protection/>
    </xf>
    <xf numFmtId="3" fontId="30" fillId="0" borderId="55" xfId="45" applyNumberFormat="1" applyFill="1" applyBorder="1">
      <alignment/>
      <protection/>
    </xf>
    <xf numFmtId="3" fontId="30" fillId="0" borderId="48" xfId="45" applyNumberFormat="1" applyFill="1" applyBorder="1">
      <alignment/>
      <protection/>
    </xf>
    <xf numFmtId="3" fontId="30" fillId="0" borderId="32" xfId="45" applyNumberFormat="1" applyFill="1" applyBorder="1">
      <alignment/>
      <protection/>
    </xf>
    <xf numFmtId="0" fontId="30" fillId="0" borderId="20" xfId="45" applyBorder="1">
      <alignment/>
      <protection/>
    </xf>
    <xf numFmtId="0" fontId="30" fillId="0" borderId="26" xfId="45" applyBorder="1">
      <alignment/>
      <protection/>
    </xf>
    <xf numFmtId="3" fontId="30" fillId="0" borderId="56" xfId="45" applyNumberFormat="1" applyBorder="1">
      <alignment/>
      <protection/>
    </xf>
    <xf numFmtId="3" fontId="30" fillId="0" borderId="57" xfId="45" applyNumberFormat="1" applyBorder="1">
      <alignment/>
      <protection/>
    </xf>
    <xf numFmtId="3" fontId="30" fillId="0" borderId="26" xfId="45" applyNumberFormat="1" applyBorder="1">
      <alignment/>
      <protection/>
    </xf>
    <xf numFmtId="3" fontId="30" fillId="0" borderId="46" xfId="45" applyNumberFormat="1" applyBorder="1">
      <alignment/>
      <protection/>
    </xf>
    <xf numFmtId="3" fontId="30" fillId="0" borderId="39" xfId="45" applyNumberFormat="1" applyBorder="1">
      <alignment/>
      <protection/>
    </xf>
    <xf numFmtId="0" fontId="30" fillId="0" borderId="15" xfId="45" applyFont="1" applyBorder="1">
      <alignment/>
      <protection/>
    </xf>
    <xf numFmtId="0" fontId="51" fillId="0" borderId="56" xfId="45" applyFont="1" applyBorder="1" applyAlignment="1">
      <alignment horizontal="center"/>
      <protection/>
    </xf>
    <xf numFmtId="0" fontId="30" fillId="0" borderId="57" xfId="45" applyBorder="1" applyAlignment="1">
      <alignment horizontal="center"/>
      <protection/>
    </xf>
    <xf numFmtId="0" fontId="30" fillId="0" borderId="58" xfId="45" applyBorder="1" applyAlignment="1">
      <alignment horizontal="center"/>
      <protection/>
    </xf>
    <xf numFmtId="0" fontId="30" fillId="0" borderId="15" xfId="45" applyBorder="1" applyAlignment="1">
      <alignment horizontal="center"/>
      <protection/>
    </xf>
    <xf numFmtId="0" fontId="30" fillId="0" borderId="13" xfId="45" applyFont="1" applyBorder="1">
      <alignment/>
      <protection/>
    </xf>
    <xf numFmtId="0" fontId="30" fillId="0" borderId="59" xfId="45" applyBorder="1">
      <alignment/>
      <protection/>
    </xf>
    <xf numFmtId="0" fontId="30" fillId="0" borderId="60" xfId="45" applyBorder="1">
      <alignment/>
      <protection/>
    </xf>
    <xf numFmtId="0" fontId="30" fillId="0" borderId="61" xfId="45" applyBorder="1">
      <alignment/>
      <protection/>
    </xf>
    <xf numFmtId="3" fontId="29" fillId="0" borderId="13" xfId="45" applyNumberFormat="1" applyFont="1" applyFill="1" applyBorder="1">
      <alignment/>
      <protection/>
    </xf>
    <xf numFmtId="0" fontId="30" fillId="0" borderId="52" xfId="45" applyBorder="1">
      <alignment/>
      <protection/>
    </xf>
    <xf numFmtId="0" fontId="30" fillId="0" borderId="62" xfId="45" applyBorder="1">
      <alignment/>
      <protection/>
    </xf>
    <xf numFmtId="0" fontId="30" fillId="0" borderId="53" xfId="45" applyBorder="1">
      <alignment/>
      <protection/>
    </xf>
    <xf numFmtId="3" fontId="29" fillId="0" borderId="11" xfId="45" applyNumberFormat="1" applyFont="1" applyFill="1" applyBorder="1">
      <alignment/>
      <protection/>
    </xf>
    <xf numFmtId="0" fontId="30" fillId="0" borderId="11" xfId="45" applyFont="1" applyBorder="1">
      <alignment/>
      <protection/>
    </xf>
    <xf numFmtId="0" fontId="30" fillId="0" borderId="43" xfId="45" applyFont="1" applyBorder="1">
      <alignment/>
      <protection/>
    </xf>
    <xf numFmtId="0" fontId="30" fillId="0" borderId="49" xfId="45" applyBorder="1">
      <alignment/>
      <protection/>
    </xf>
    <xf numFmtId="0" fontId="30" fillId="0" borderId="63" xfId="45" applyBorder="1">
      <alignment/>
      <protection/>
    </xf>
    <xf numFmtId="0" fontId="30" fillId="0" borderId="50" xfId="45" applyBorder="1">
      <alignment/>
      <protection/>
    </xf>
    <xf numFmtId="3" fontId="29" fillId="0" borderId="43" xfId="45" applyNumberFormat="1" applyFont="1" applyFill="1" applyBorder="1">
      <alignment/>
      <protection/>
    </xf>
    <xf numFmtId="0" fontId="30" fillId="0" borderId="14" xfId="45" applyFont="1" applyBorder="1">
      <alignment/>
      <protection/>
    </xf>
    <xf numFmtId="0" fontId="30" fillId="0" borderId="64" xfId="45" applyBorder="1">
      <alignment/>
      <protection/>
    </xf>
    <xf numFmtId="0" fontId="30" fillId="0" borderId="65" xfId="45" applyBorder="1">
      <alignment/>
      <protection/>
    </xf>
    <xf numFmtId="0" fontId="30" fillId="0" borderId="66" xfId="45" applyBorder="1">
      <alignment/>
      <protection/>
    </xf>
    <xf numFmtId="3" fontId="29" fillId="0" borderId="14" xfId="45" applyNumberFormat="1" applyFont="1" applyFill="1" applyBorder="1">
      <alignment/>
      <protection/>
    </xf>
    <xf numFmtId="3" fontId="2" fillId="7" borderId="20" xfId="0" applyNumberFormat="1" applyFont="1" applyFill="1" applyBorder="1" applyAlignment="1">
      <alignment vertical="center"/>
    </xf>
    <xf numFmtId="3" fontId="2" fillId="13" borderId="20" xfId="0" applyNumberFormat="1" applyFont="1" applyFill="1" applyBorder="1" applyAlignment="1">
      <alignment vertical="center"/>
    </xf>
    <xf numFmtId="3" fontId="3" fillId="7" borderId="35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67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68" xfId="0" applyNumberFormat="1" applyFont="1" applyFill="1" applyBorder="1" applyAlignment="1">
      <alignment/>
    </xf>
    <xf numFmtId="3" fontId="3" fillId="7" borderId="69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34" borderId="69" xfId="0" applyNumberFormat="1" applyFont="1" applyFill="1" applyBorder="1" applyAlignment="1">
      <alignment/>
    </xf>
    <xf numFmtId="3" fontId="3" fillId="7" borderId="70" xfId="0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 vertical="center"/>
    </xf>
    <xf numFmtId="0" fontId="1" fillId="22" borderId="69" xfId="0" applyFont="1" applyFill="1" applyBorder="1" applyAlignment="1">
      <alignment vertical="center"/>
    </xf>
    <xf numFmtId="0" fontId="1" fillId="22" borderId="2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30" fillId="0" borderId="69" xfId="45" applyBorder="1" applyAlignment="1">
      <alignment horizontal="center"/>
      <protection/>
    </xf>
    <xf numFmtId="0" fontId="30" fillId="0" borderId="71" xfId="45" applyBorder="1" applyAlignment="1">
      <alignment horizontal="center"/>
      <protection/>
    </xf>
    <xf numFmtId="0" fontId="30" fillId="0" borderId="21" xfId="45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SheetLayoutView="100" zoomScalePageLayoutView="0" workbookViewId="0" topLeftCell="A1">
      <selection activeCell="K106" sqref="K106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10" t="s">
        <v>88</v>
      </c>
      <c r="B1" s="210"/>
      <c r="C1" s="210"/>
      <c r="D1" s="210"/>
      <c r="E1" s="210"/>
      <c r="F1" s="210"/>
      <c r="G1" s="210"/>
    </row>
    <row r="2" spans="1:7" ht="27.75" customHeight="1" thickBot="1">
      <c r="A2" s="211" t="s">
        <v>20</v>
      </c>
      <c r="B2" s="212"/>
      <c r="C2" s="213" t="s">
        <v>118</v>
      </c>
      <c r="D2" s="214"/>
      <c r="E2" s="214"/>
      <c r="F2" s="214"/>
      <c r="G2" s="215"/>
    </row>
    <row r="3" spans="1:7" s="14" customFormat="1" ht="51" customHeight="1" thickBot="1">
      <c r="A3" s="37" t="s">
        <v>1</v>
      </c>
      <c r="B3" s="38" t="s">
        <v>0</v>
      </c>
      <c r="C3" s="49" t="s">
        <v>89</v>
      </c>
      <c r="D3" s="49" t="s">
        <v>90</v>
      </c>
      <c r="E3" s="66" t="s">
        <v>91</v>
      </c>
      <c r="F3" s="65" t="s">
        <v>92</v>
      </c>
      <c r="G3" s="39" t="s">
        <v>87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268</v>
      </c>
      <c r="D4" s="87">
        <f>SUM(D5:D7)</f>
        <v>288</v>
      </c>
      <c r="E4" s="67">
        <f>SUM(E5:E7)</f>
        <v>230</v>
      </c>
      <c r="F4" s="98">
        <f>SUM(F5:F7)</f>
        <v>0</v>
      </c>
      <c r="G4" s="8"/>
    </row>
    <row r="5" spans="1:7" ht="18" customHeight="1">
      <c r="A5" s="216" t="s">
        <v>33</v>
      </c>
      <c r="B5" s="16" t="s">
        <v>34</v>
      </c>
      <c r="C5" s="6"/>
      <c r="D5" s="88"/>
      <c r="E5" s="68"/>
      <c r="F5" s="99"/>
      <c r="G5" s="3"/>
    </row>
    <row r="6" spans="1:8" ht="18" customHeight="1">
      <c r="A6" s="217"/>
      <c r="B6" s="18" t="s">
        <v>35</v>
      </c>
      <c r="C6" s="4">
        <v>15</v>
      </c>
      <c r="D6" s="62">
        <v>18</v>
      </c>
      <c r="E6" s="69">
        <v>15</v>
      </c>
      <c r="F6" s="100"/>
      <c r="G6" s="4"/>
      <c r="H6" s="47"/>
    </row>
    <row r="7" spans="1:7" ht="18" customHeight="1" thickBot="1">
      <c r="A7" s="218"/>
      <c r="B7" s="19" t="s">
        <v>36</v>
      </c>
      <c r="C7" s="7">
        <v>253</v>
      </c>
      <c r="D7" s="89">
        <v>270</v>
      </c>
      <c r="E7" s="70">
        <v>215</v>
      </c>
      <c r="F7" s="101"/>
      <c r="G7" s="125">
        <v>1</v>
      </c>
    </row>
    <row r="8" spans="1:7" s="14" customFormat="1" ht="18" customHeight="1" thickBot="1">
      <c r="A8" s="15">
        <v>502</v>
      </c>
      <c r="B8" s="15" t="s">
        <v>3</v>
      </c>
      <c r="C8" s="10">
        <f>SUM(C9:C12)</f>
        <v>240</v>
      </c>
      <c r="D8" s="57">
        <f>SUM(D9:D12)</f>
        <v>210</v>
      </c>
      <c r="E8" s="71">
        <f>SUM(E9:E12)</f>
        <v>280</v>
      </c>
      <c r="F8" s="98">
        <f>SUM(F9:F12)</f>
        <v>0</v>
      </c>
      <c r="G8" s="10"/>
    </row>
    <row r="9" spans="1:7" ht="18" customHeight="1">
      <c r="A9" s="219" t="s">
        <v>33</v>
      </c>
      <c r="B9" s="20" t="s">
        <v>37</v>
      </c>
      <c r="C9" s="3">
        <v>30</v>
      </c>
      <c r="D9" s="58">
        <v>30</v>
      </c>
      <c r="E9" s="72">
        <v>30</v>
      </c>
      <c r="F9" s="102"/>
      <c r="G9" s="3"/>
    </row>
    <row r="10" spans="1:7" ht="18" customHeight="1">
      <c r="A10" s="220"/>
      <c r="B10" s="18" t="s">
        <v>38</v>
      </c>
      <c r="C10" s="6">
        <v>175</v>
      </c>
      <c r="D10" s="88">
        <v>150</v>
      </c>
      <c r="E10" s="68">
        <v>190</v>
      </c>
      <c r="F10" s="99"/>
      <c r="G10" s="6"/>
    </row>
    <row r="11" spans="1:7" ht="18" customHeight="1">
      <c r="A11" s="220"/>
      <c r="B11" s="18" t="s">
        <v>39</v>
      </c>
      <c r="C11" s="4">
        <v>35</v>
      </c>
      <c r="D11" s="62">
        <v>30</v>
      </c>
      <c r="E11" s="69">
        <v>60</v>
      </c>
      <c r="F11" s="100"/>
      <c r="G11" s="4"/>
    </row>
    <row r="12" spans="1:7" ht="18" customHeight="1" thickBot="1">
      <c r="A12" s="221"/>
      <c r="B12" s="19" t="s">
        <v>40</v>
      </c>
      <c r="C12" s="95"/>
      <c r="D12" s="64"/>
      <c r="E12" s="73"/>
      <c r="F12" s="103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87"/>
      <c r="E13" s="67"/>
      <c r="F13" s="101"/>
      <c r="G13" s="8"/>
    </row>
    <row r="14" spans="1:8" s="1" customFormat="1" ht="18" customHeight="1" thickBot="1">
      <c r="A14" s="42" t="s">
        <v>56</v>
      </c>
      <c r="B14" s="22" t="s">
        <v>57</v>
      </c>
      <c r="C14" s="8"/>
      <c r="D14" s="87"/>
      <c r="E14" s="67"/>
      <c r="F14" s="101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>
        <v>130</v>
      </c>
      <c r="D15" s="57">
        <v>110</v>
      </c>
      <c r="E15" s="195">
        <v>120</v>
      </c>
      <c r="F15" s="98"/>
      <c r="G15" s="9"/>
    </row>
    <row r="16" spans="1:7" s="14" customFormat="1" ht="18" customHeight="1" thickBot="1">
      <c r="A16" s="22">
        <v>512</v>
      </c>
      <c r="B16" s="15" t="s">
        <v>6</v>
      </c>
      <c r="C16" s="8">
        <v>35</v>
      </c>
      <c r="D16" s="87">
        <v>38</v>
      </c>
      <c r="E16" s="196">
        <v>38</v>
      </c>
      <c r="F16" s="101"/>
      <c r="G16" s="10"/>
    </row>
    <row r="17" spans="1:7" ht="18" customHeight="1" thickBot="1">
      <c r="A17" s="15">
        <v>513</v>
      </c>
      <c r="B17" s="15" t="s">
        <v>7</v>
      </c>
      <c r="C17" s="10">
        <v>15</v>
      </c>
      <c r="D17" s="57">
        <v>10</v>
      </c>
      <c r="E17" s="195">
        <v>8</v>
      </c>
      <c r="F17" s="98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98"/>
      <c r="G18" s="9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1004</v>
      </c>
      <c r="D19" s="86">
        <f>SUM(D20:D22)</f>
        <v>1010</v>
      </c>
      <c r="E19" s="82">
        <f>SUM(E20:E22)</f>
        <v>888</v>
      </c>
      <c r="F19" s="98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96">
        <v>20</v>
      </c>
      <c r="D20" s="90">
        <v>20</v>
      </c>
      <c r="E20" s="197">
        <v>20</v>
      </c>
      <c r="F20" s="102"/>
      <c r="G20" s="11"/>
    </row>
    <row r="21" spans="1:7" s="14" customFormat="1" ht="18" customHeight="1">
      <c r="A21" s="21"/>
      <c r="B21" s="18" t="s">
        <v>42</v>
      </c>
      <c r="C21" s="12">
        <v>140</v>
      </c>
      <c r="D21" s="91">
        <v>140</v>
      </c>
      <c r="E21" s="198">
        <v>150</v>
      </c>
      <c r="F21" s="100"/>
      <c r="G21" s="12"/>
    </row>
    <row r="22" spans="1:7" s="14" customFormat="1" ht="18" customHeight="1" thickBot="1">
      <c r="A22" s="21"/>
      <c r="B22" s="17" t="s">
        <v>36</v>
      </c>
      <c r="C22" s="97">
        <v>844</v>
      </c>
      <c r="D22" s="92">
        <v>850</v>
      </c>
      <c r="E22" s="199">
        <v>718</v>
      </c>
      <c r="F22" s="104"/>
      <c r="G22" s="121">
        <v>2</v>
      </c>
    </row>
    <row r="23" spans="1:7" s="14" customFormat="1" ht="18" customHeight="1" thickBot="1">
      <c r="A23" s="83">
        <v>521</v>
      </c>
      <c r="B23" s="83" t="s">
        <v>9</v>
      </c>
      <c r="C23" s="10">
        <f>SUM(C24:C27)</f>
        <v>320</v>
      </c>
      <c r="D23" s="57">
        <f>SUM(D24:D27)</f>
        <v>350</v>
      </c>
      <c r="E23" s="71">
        <f>SUM(E24:E27)</f>
        <v>450</v>
      </c>
      <c r="F23" s="98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99"/>
      <c r="G24" s="58"/>
    </row>
    <row r="25" spans="1:7" ht="18" customHeight="1">
      <c r="A25" s="52"/>
      <c r="B25" s="60" t="s">
        <v>44</v>
      </c>
      <c r="C25" s="6"/>
      <c r="D25" s="88"/>
      <c r="E25" s="200">
        <v>330</v>
      </c>
      <c r="F25" s="100"/>
      <c r="G25" s="126" t="s">
        <v>119</v>
      </c>
    </row>
    <row r="26" spans="1:7" ht="18" customHeight="1">
      <c r="A26" s="52"/>
      <c r="B26" s="52" t="s">
        <v>45</v>
      </c>
      <c r="C26" s="5">
        <v>100</v>
      </c>
      <c r="D26" s="63">
        <v>100</v>
      </c>
      <c r="E26" s="74">
        <v>120</v>
      </c>
      <c r="F26" s="105"/>
      <c r="G26" s="127" t="s">
        <v>117</v>
      </c>
    </row>
    <row r="27" spans="1:7" ht="18" customHeight="1" thickBot="1">
      <c r="A27" s="53"/>
      <c r="B27" s="61" t="s">
        <v>46</v>
      </c>
      <c r="C27" s="95">
        <v>220</v>
      </c>
      <c r="D27" s="64">
        <v>250</v>
      </c>
      <c r="E27" s="73"/>
      <c r="F27" s="103"/>
      <c r="G27" s="64"/>
    </row>
    <row r="28" spans="1:7" s="14" customFormat="1" ht="18" customHeight="1" thickBot="1">
      <c r="A28" s="15">
        <v>524</v>
      </c>
      <c r="B28" s="15" t="s">
        <v>10</v>
      </c>
      <c r="C28" s="10"/>
      <c r="D28" s="57">
        <v>36</v>
      </c>
      <c r="E28" s="195">
        <v>36</v>
      </c>
      <c r="F28" s="98"/>
      <c r="G28" s="10"/>
    </row>
    <row r="29" spans="1:7" s="14" customFormat="1" ht="18" customHeight="1" thickBot="1">
      <c r="A29" s="15">
        <v>525</v>
      </c>
      <c r="B29" s="15" t="s">
        <v>11</v>
      </c>
      <c r="C29" s="10"/>
      <c r="D29" s="57"/>
      <c r="E29" s="195"/>
      <c r="F29" s="98"/>
      <c r="G29" s="10"/>
    </row>
    <row r="30" spans="1:7" s="14" customFormat="1" ht="18" customHeight="1" thickBot="1">
      <c r="A30" s="15">
        <v>527</v>
      </c>
      <c r="B30" s="15" t="s">
        <v>12</v>
      </c>
      <c r="C30" s="10">
        <v>100</v>
      </c>
      <c r="D30" s="57">
        <v>100</v>
      </c>
      <c r="E30" s="195">
        <v>80</v>
      </c>
      <c r="F30" s="98"/>
      <c r="G30" s="122">
        <v>3</v>
      </c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195"/>
      <c r="F31" s="98"/>
      <c r="G31" s="10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195"/>
      <c r="F32" s="98"/>
      <c r="G32" s="10"/>
    </row>
    <row r="33" spans="1:7" s="14" customFormat="1" ht="18" customHeight="1" thickBot="1">
      <c r="A33" s="15">
        <v>538</v>
      </c>
      <c r="B33" s="15" t="s">
        <v>30</v>
      </c>
      <c r="C33" s="10"/>
      <c r="D33" s="57"/>
      <c r="E33" s="195"/>
      <c r="F33" s="98"/>
      <c r="G33" s="10"/>
    </row>
    <row r="34" spans="1:7" s="14" customFormat="1" ht="18" customHeight="1" thickBot="1">
      <c r="A34" s="27" t="s">
        <v>62</v>
      </c>
      <c r="B34" s="15" t="s">
        <v>26</v>
      </c>
      <c r="C34" s="10"/>
      <c r="D34" s="93"/>
      <c r="E34" s="201"/>
      <c r="F34" s="105"/>
      <c r="G34" s="10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195"/>
      <c r="F35" s="98"/>
      <c r="G35" s="10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195"/>
      <c r="F36" s="98"/>
      <c r="G36" s="10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195"/>
      <c r="F37" s="98"/>
      <c r="G37" s="10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195"/>
      <c r="F38" s="98"/>
      <c r="G38" s="10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195"/>
      <c r="F39" s="98"/>
      <c r="G39" s="10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195"/>
      <c r="F40" s="98"/>
      <c r="G40" s="10"/>
    </row>
    <row r="41" spans="1:7" s="14" customFormat="1" ht="18" customHeight="1" thickBot="1">
      <c r="A41" s="27">
        <v>558</v>
      </c>
      <c r="B41" s="15" t="s">
        <v>49</v>
      </c>
      <c r="C41" s="10">
        <v>110</v>
      </c>
      <c r="D41" s="57">
        <v>130</v>
      </c>
      <c r="E41" s="195">
        <v>100</v>
      </c>
      <c r="F41" s="98"/>
      <c r="G41" s="10"/>
    </row>
    <row r="42" spans="1:7" s="14" customFormat="1" ht="18" customHeight="1" thickBot="1">
      <c r="A42" s="27">
        <v>549</v>
      </c>
      <c r="B42" s="15" t="s">
        <v>61</v>
      </c>
      <c r="C42" s="10">
        <v>30</v>
      </c>
      <c r="D42" s="57">
        <v>20</v>
      </c>
      <c r="E42" s="195">
        <v>20</v>
      </c>
      <c r="F42" s="98"/>
      <c r="G42" s="122">
        <v>4</v>
      </c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195"/>
      <c r="F43" s="98"/>
      <c r="G43" s="10"/>
    </row>
    <row r="44" spans="1:7" s="14" customFormat="1" ht="18" customHeight="1" thickBot="1">
      <c r="A44" s="22">
        <v>569</v>
      </c>
      <c r="B44" s="22" t="s">
        <v>47</v>
      </c>
      <c r="C44" s="8"/>
      <c r="D44" s="87"/>
      <c r="E44" s="196"/>
      <c r="F44" s="101"/>
      <c r="G44" s="8"/>
    </row>
    <row r="45" spans="1:7" s="14" customFormat="1" ht="18" customHeight="1" thickBot="1">
      <c r="A45" s="27" t="s">
        <v>72</v>
      </c>
      <c r="B45" s="15" t="s">
        <v>75</v>
      </c>
      <c r="C45" s="10">
        <v>3595</v>
      </c>
      <c r="D45" s="57">
        <v>3595</v>
      </c>
      <c r="E45" s="195">
        <v>3595</v>
      </c>
      <c r="F45" s="98"/>
      <c r="G45" s="81" t="s">
        <v>73</v>
      </c>
    </row>
    <row r="46" spans="1:7" s="14" customFormat="1" ht="18" customHeight="1" thickBot="1">
      <c r="A46" s="42" t="s">
        <v>72</v>
      </c>
      <c r="B46" s="21" t="s">
        <v>74</v>
      </c>
      <c r="C46" s="59">
        <v>15</v>
      </c>
      <c r="D46" s="93"/>
      <c r="E46" s="201">
        <v>12</v>
      </c>
      <c r="F46" s="105"/>
      <c r="G46" s="78" t="s">
        <v>76</v>
      </c>
    </row>
    <row r="47" spans="1:7" s="14" customFormat="1" ht="18" customHeight="1" thickBot="1">
      <c r="A47" s="28"/>
      <c r="B47" s="28" t="s">
        <v>50</v>
      </c>
      <c r="C47" s="41"/>
      <c r="D47" s="94"/>
      <c r="E47" s="202"/>
      <c r="F47" s="106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5862</v>
      </c>
      <c r="D48" s="87">
        <f>SUM(D4,D8,D13:D19,D23,D28:D47)</f>
        <v>5897</v>
      </c>
      <c r="E48" s="67">
        <f>SUM(E4,E8,E13:E19,E23,E28:E47)</f>
        <v>5857</v>
      </c>
      <c r="F48" s="101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89</v>
      </c>
      <c r="D51" s="49" t="s">
        <v>90</v>
      </c>
      <c r="E51" s="66" t="s">
        <v>91</v>
      </c>
      <c r="F51" s="65" t="s">
        <v>92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>
        <v>1400</v>
      </c>
      <c r="D52" s="57">
        <v>1450</v>
      </c>
      <c r="E52" s="195">
        <v>1400</v>
      </c>
      <c r="F52" s="98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195"/>
      <c r="F53" s="98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195"/>
      <c r="F54" s="98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195"/>
      <c r="F55" s="98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195"/>
      <c r="F56" s="98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195"/>
      <c r="F57" s="98"/>
      <c r="G57" s="30"/>
    </row>
    <row r="58" spans="1:7" ht="18" customHeight="1" thickBot="1">
      <c r="A58" s="42" t="s">
        <v>64</v>
      </c>
      <c r="B58" s="21" t="s">
        <v>65</v>
      </c>
      <c r="C58" s="8"/>
      <c r="D58" s="87"/>
      <c r="E58" s="196"/>
      <c r="F58" s="101"/>
      <c r="G58" s="26"/>
    </row>
    <row r="59" spans="1:7" s="14" customFormat="1" ht="18" customHeight="1" thickBot="1">
      <c r="A59" s="15">
        <v>648</v>
      </c>
      <c r="B59" s="15" t="s">
        <v>27</v>
      </c>
      <c r="C59" s="10">
        <v>150</v>
      </c>
      <c r="D59" s="57">
        <v>150</v>
      </c>
      <c r="E59" s="195">
        <v>150</v>
      </c>
      <c r="F59" s="98"/>
      <c r="G59" s="15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195"/>
      <c r="F60" s="98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195"/>
      <c r="F61" s="98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203"/>
      <c r="F62" s="107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3610</v>
      </c>
      <c r="D63" s="86">
        <f>SUM(D64:D66)</f>
        <v>3595</v>
      </c>
      <c r="E63" s="204">
        <f>SUM(E64:E66)</f>
        <v>3607</v>
      </c>
      <c r="F63" s="98">
        <f>SUM(F64:F66)</f>
        <v>0</v>
      </c>
      <c r="G63" s="30"/>
    </row>
    <row r="64" spans="1:7" ht="18" customHeight="1" thickBot="1">
      <c r="A64" s="79" t="s">
        <v>33</v>
      </c>
      <c r="B64" s="115" t="s">
        <v>77</v>
      </c>
      <c r="C64" s="116"/>
      <c r="D64" s="117"/>
      <c r="E64" s="205"/>
      <c r="F64" s="118"/>
      <c r="G64" s="119" t="s">
        <v>86</v>
      </c>
    </row>
    <row r="65" spans="1:7" ht="18" customHeight="1" thickBot="1">
      <c r="A65" s="79"/>
      <c r="B65" s="80" t="s">
        <v>78</v>
      </c>
      <c r="C65" s="10">
        <v>3595</v>
      </c>
      <c r="D65" s="57">
        <v>3595</v>
      </c>
      <c r="E65" s="203">
        <v>3595</v>
      </c>
      <c r="F65" s="107"/>
      <c r="G65" s="40" t="s">
        <v>73</v>
      </c>
    </row>
    <row r="66" spans="1:7" ht="18" customHeight="1" thickBot="1">
      <c r="A66" s="84"/>
      <c r="B66" s="85" t="s">
        <v>79</v>
      </c>
      <c r="C66" s="41">
        <v>15</v>
      </c>
      <c r="D66" s="94"/>
      <c r="E66" s="206">
        <v>12</v>
      </c>
      <c r="F66" s="106"/>
      <c r="G66" s="31" t="s">
        <v>76</v>
      </c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5160</v>
      </c>
      <c r="D67" s="8">
        <f>SUM(D52:D63)</f>
        <v>5195</v>
      </c>
      <c r="E67" s="207">
        <f>SUM(E52:E63)</f>
        <v>5157</v>
      </c>
      <c r="F67" s="101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80</v>
      </c>
      <c r="B70" s="54"/>
      <c r="C70" s="54"/>
      <c r="D70" s="54"/>
      <c r="E70" s="77" t="s">
        <v>91</v>
      </c>
      <c r="F70" s="65" t="s">
        <v>92</v>
      </c>
      <c r="G70" s="54"/>
    </row>
    <row r="71" spans="1:7" ht="18" customHeight="1">
      <c r="A71" s="20" t="s">
        <v>17</v>
      </c>
      <c r="B71" s="20" t="s">
        <v>81</v>
      </c>
      <c r="C71" s="34">
        <f>SUM(C67)</f>
        <v>5160</v>
      </c>
      <c r="D71" s="34">
        <f>SUM(D67)</f>
        <v>5195</v>
      </c>
      <c r="E71" s="75">
        <f>SUM(E67)</f>
        <v>5157</v>
      </c>
      <c r="F71" s="76">
        <f>SUM(F67)</f>
        <v>0</v>
      </c>
      <c r="G71" s="20"/>
    </row>
    <row r="72" spans="1:7" ht="18" customHeight="1">
      <c r="A72" s="26" t="s">
        <v>17</v>
      </c>
      <c r="B72" s="26" t="s">
        <v>82</v>
      </c>
      <c r="C72" s="108">
        <v>0</v>
      </c>
      <c r="D72" s="108">
        <v>0</v>
      </c>
      <c r="E72" s="110">
        <v>0</v>
      </c>
      <c r="F72" s="111">
        <v>0</v>
      </c>
      <c r="G72" s="26"/>
    </row>
    <row r="73" spans="1:7" ht="18" customHeight="1">
      <c r="A73" s="18" t="s">
        <v>18</v>
      </c>
      <c r="B73" s="18" t="s">
        <v>83</v>
      </c>
      <c r="C73" s="109">
        <f>SUM(C48)</f>
        <v>5862</v>
      </c>
      <c r="D73" s="109">
        <f>SUM(D48)</f>
        <v>5897</v>
      </c>
      <c r="E73" s="110">
        <f>SUM(E48)</f>
        <v>5857</v>
      </c>
      <c r="F73" s="111">
        <f>SUM(F48)</f>
        <v>0</v>
      </c>
      <c r="G73" s="112"/>
    </row>
    <row r="74" spans="1:7" ht="18" customHeight="1" thickBot="1">
      <c r="A74" s="19" t="s">
        <v>18</v>
      </c>
      <c r="B74" s="19" t="s">
        <v>84</v>
      </c>
      <c r="C74" s="113">
        <v>0</v>
      </c>
      <c r="D74" s="113">
        <v>0</v>
      </c>
      <c r="E74" s="110">
        <v>0</v>
      </c>
      <c r="F74" s="111">
        <v>0</v>
      </c>
      <c r="G74" s="19"/>
    </row>
    <row r="75" spans="1:7" s="14" customFormat="1" ht="18" customHeight="1" thickBot="1">
      <c r="A75" s="15"/>
      <c r="B75" s="35" t="s">
        <v>85</v>
      </c>
      <c r="C75" s="36">
        <f>SUM(C73-C71)</f>
        <v>702</v>
      </c>
      <c r="D75" s="36">
        <f>SUM(D73-D71)</f>
        <v>702</v>
      </c>
      <c r="E75" s="193">
        <f>SUM(E73-E71)</f>
        <v>700</v>
      </c>
      <c r="F75" s="194">
        <f>SUM(F73-F71)</f>
        <v>0</v>
      </c>
      <c r="G75" s="15"/>
    </row>
    <row r="76" spans="1:7" s="14" customFormat="1" ht="18" customHeight="1">
      <c r="A76" s="1"/>
      <c r="B76" s="44"/>
      <c r="C76" s="45">
        <v>680</v>
      </c>
      <c r="D76" s="45"/>
      <c r="E76" s="114"/>
      <c r="F76" s="114"/>
      <c r="G76" s="1"/>
    </row>
    <row r="77" spans="1:7" s="14" customFormat="1" ht="18" customHeight="1">
      <c r="A77" s="1"/>
      <c r="B77" s="44"/>
      <c r="C77" s="45"/>
      <c r="D77" s="45"/>
      <c r="E77" s="114"/>
      <c r="F77" s="114"/>
      <c r="G77" s="1"/>
    </row>
    <row r="78" spans="1:7" s="14" customFormat="1" ht="18" customHeight="1">
      <c r="A78" s="208" t="s">
        <v>67</v>
      </c>
      <c r="B78" s="208"/>
      <c r="C78" s="208"/>
      <c r="D78" s="208"/>
      <c r="E78" s="208"/>
      <c r="F78" s="208"/>
      <c r="G78" s="208"/>
    </row>
    <row r="79" spans="1:7" s="14" customFormat="1" ht="18" customHeight="1">
      <c r="A79" s="1"/>
      <c r="B79" s="44"/>
      <c r="C79" s="45"/>
      <c r="D79" s="45"/>
      <c r="E79" s="45"/>
      <c r="F79"/>
      <c r="G79" s="1"/>
    </row>
    <row r="80" spans="1:7" s="14" customFormat="1" ht="18" customHeight="1">
      <c r="A80" s="123" t="s">
        <v>96</v>
      </c>
      <c r="B80" s="120"/>
      <c r="C80" s="32"/>
      <c r="D80" s="32"/>
      <c r="E80" s="32"/>
      <c r="F80"/>
      <c r="G80" s="1"/>
    </row>
    <row r="81" spans="1:7" s="14" customFormat="1" ht="18" customHeight="1">
      <c r="A81" s="120"/>
      <c r="B81" s="120" t="s">
        <v>97</v>
      </c>
      <c r="C81" s="32"/>
      <c r="D81" s="32"/>
      <c r="E81" s="32"/>
      <c r="F81"/>
      <c r="G81" s="1"/>
    </row>
    <row r="82" spans="1:7" s="14" customFormat="1" ht="18" customHeight="1">
      <c r="A82" s="120"/>
      <c r="B82" s="120" t="s">
        <v>115</v>
      </c>
      <c r="C82" s="32"/>
      <c r="D82" s="32"/>
      <c r="E82" s="32"/>
      <c r="F82"/>
      <c r="G82" s="1"/>
    </row>
    <row r="83" spans="1:7" s="14" customFormat="1" ht="18" customHeight="1">
      <c r="A83" s="13"/>
      <c r="B83" s="13" t="s">
        <v>98</v>
      </c>
      <c r="C83" s="32"/>
      <c r="D83" s="32"/>
      <c r="E83" s="32"/>
      <c r="F83"/>
      <c r="G83" s="1"/>
    </row>
    <row r="84" spans="1:7" s="14" customFormat="1" ht="18" customHeight="1">
      <c r="A84" s="13"/>
      <c r="B84" s="13" t="s">
        <v>99</v>
      </c>
      <c r="C84" s="32"/>
      <c r="D84" s="32"/>
      <c r="E84" s="32"/>
      <c r="F84"/>
      <c r="G84" s="1"/>
    </row>
    <row r="85" spans="1:7" s="14" customFormat="1" ht="18" customHeight="1">
      <c r="A85" s="13"/>
      <c r="B85" s="13" t="s">
        <v>100</v>
      </c>
      <c r="C85" s="32"/>
      <c r="D85" s="32"/>
      <c r="E85" s="32"/>
      <c r="F85"/>
      <c r="G85" s="1"/>
    </row>
    <row r="86" spans="1:7" s="14" customFormat="1" ht="18" customHeight="1">
      <c r="A86" s="124" t="s">
        <v>101</v>
      </c>
      <c r="B86" s="13"/>
      <c r="C86" s="32"/>
      <c r="D86" s="32"/>
      <c r="E86" s="32"/>
      <c r="F86"/>
      <c r="G86" s="1"/>
    </row>
    <row r="87" spans="1:7" s="14" customFormat="1" ht="18" customHeight="1">
      <c r="A87" s="13"/>
      <c r="B87" s="13" t="s">
        <v>102</v>
      </c>
      <c r="C87" s="32"/>
      <c r="D87" s="32"/>
      <c r="E87" s="32"/>
      <c r="F87"/>
      <c r="G87" s="1"/>
    </row>
    <row r="88" spans="1:7" s="14" customFormat="1" ht="18" customHeight="1">
      <c r="A88" s="13"/>
      <c r="B88" s="13" t="s">
        <v>103</v>
      </c>
      <c r="C88" s="32"/>
      <c r="D88" s="32"/>
      <c r="E88" s="32"/>
      <c r="F88"/>
      <c r="G88" s="1"/>
    </row>
    <row r="89" spans="1:7" s="14" customFormat="1" ht="18" customHeight="1">
      <c r="A89" s="13"/>
      <c r="B89" s="13" t="s">
        <v>104</v>
      </c>
      <c r="C89" s="32"/>
      <c r="D89" s="32"/>
      <c r="E89" s="32"/>
      <c r="F89"/>
      <c r="G89" s="1"/>
    </row>
    <row r="90" spans="1:7" s="14" customFormat="1" ht="18" customHeight="1">
      <c r="A90" s="13"/>
      <c r="B90" s="13" t="s">
        <v>105</v>
      </c>
      <c r="C90" s="32"/>
      <c r="D90" s="32"/>
      <c r="E90" s="32"/>
      <c r="F90"/>
      <c r="G90" s="1"/>
    </row>
    <row r="91" spans="1:7" s="14" customFormat="1" ht="18" customHeight="1">
      <c r="A91" s="13"/>
      <c r="B91" s="13" t="s">
        <v>106</v>
      </c>
      <c r="C91" s="32"/>
      <c r="D91" s="32"/>
      <c r="E91" s="32"/>
      <c r="F91"/>
      <c r="G91" s="1"/>
    </row>
    <row r="92" spans="1:7" s="14" customFormat="1" ht="18" customHeight="1">
      <c r="A92" s="13"/>
      <c r="B92" s="13" t="s">
        <v>107</v>
      </c>
      <c r="C92" s="32"/>
      <c r="D92" s="32"/>
      <c r="E92" s="32"/>
      <c r="F92"/>
      <c r="G92" s="1"/>
    </row>
    <row r="93" spans="1:7" s="14" customFormat="1" ht="18" customHeight="1">
      <c r="A93" s="13"/>
      <c r="B93" s="13" t="s">
        <v>116</v>
      </c>
      <c r="C93" s="32"/>
      <c r="D93" s="32"/>
      <c r="E93" s="32"/>
      <c r="F93"/>
      <c r="G93" s="1"/>
    </row>
    <row r="94" spans="1:7" s="14" customFormat="1" ht="18" customHeight="1">
      <c r="A94" s="13"/>
      <c r="B94" s="13" t="s">
        <v>108</v>
      </c>
      <c r="C94" s="32"/>
      <c r="D94" s="32"/>
      <c r="E94" s="32"/>
      <c r="F94"/>
      <c r="G94" s="1"/>
    </row>
    <row r="95" spans="1:7" s="14" customFormat="1" ht="18" customHeight="1">
      <c r="A95" s="124" t="s">
        <v>109</v>
      </c>
      <c r="B95" s="13"/>
      <c r="C95" s="32"/>
      <c r="D95" s="32"/>
      <c r="E95" s="32"/>
      <c r="F95"/>
      <c r="G95" s="1"/>
    </row>
    <row r="96" spans="1:7" s="14" customFormat="1" ht="18" customHeight="1">
      <c r="A96" s="13"/>
      <c r="B96" s="13" t="s">
        <v>110</v>
      </c>
      <c r="C96" s="32"/>
      <c r="D96" s="32"/>
      <c r="E96" s="32"/>
      <c r="F96"/>
      <c r="G96" s="1"/>
    </row>
    <row r="97" spans="1:7" s="14" customFormat="1" ht="18" customHeight="1">
      <c r="A97" s="13"/>
      <c r="B97" s="13" t="s">
        <v>111</v>
      </c>
      <c r="C97" s="32"/>
      <c r="D97" s="32"/>
      <c r="E97" s="32"/>
      <c r="F97"/>
      <c r="G97" s="1"/>
    </row>
    <row r="98" spans="1:7" s="14" customFormat="1" ht="18" customHeight="1">
      <c r="A98" s="13"/>
      <c r="B98" s="13" t="s">
        <v>112</v>
      </c>
      <c r="C98" s="32"/>
      <c r="D98" s="32"/>
      <c r="E98" s="32"/>
      <c r="F98"/>
      <c r="G98" s="1"/>
    </row>
    <row r="99" spans="1:7" s="14" customFormat="1" ht="18" customHeight="1">
      <c r="A99" s="124" t="s">
        <v>113</v>
      </c>
      <c r="B99" s="13"/>
      <c r="C99" s="32"/>
      <c r="D99" s="32"/>
      <c r="E99" s="32"/>
      <c r="F99"/>
      <c r="G99" s="1"/>
    </row>
    <row r="100" spans="1:7" s="14" customFormat="1" ht="18" customHeight="1">
      <c r="A100" s="13"/>
      <c r="B100" s="13" t="s">
        <v>114</v>
      </c>
      <c r="C100" s="32"/>
      <c r="D100" s="32"/>
      <c r="E100" s="32"/>
      <c r="F100"/>
      <c r="G100" s="1"/>
    </row>
    <row r="101" spans="2:8" s="14" customFormat="1" ht="18" customHeight="1">
      <c r="B101" s="55"/>
      <c r="C101" s="44"/>
      <c r="D101" s="45"/>
      <c r="E101" s="45"/>
      <c r="F101" s="45"/>
      <c r="G101" s="45"/>
      <c r="H101" s="1"/>
    </row>
    <row r="102" spans="2:8" s="14" customFormat="1" ht="18" customHeight="1">
      <c r="B102" s="55"/>
      <c r="C102" s="44"/>
      <c r="D102" s="45"/>
      <c r="E102" s="45"/>
      <c r="F102" s="45"/>
      <c r="G102" s="45"/>
      <c r="H102" s="1"/>
    </row>
    <row r="103" spans="2:8" s="14" customFormat="1" ht="18" customHeight="1">
      <c r="B103" s="1"/>
      <c r="C103" s="44"/>
      <c r="D103" s="45"/>
      <c r="E103" s="45"/>
      <c r="F103" s="45"/>
      <c r="G103" s="45"/>
      <c r="H103" s="1"/>
    </row>
    <row r="104" spans="1:2" ht="18" customHeight="1">
      <c r="A104" s="209" t="s">
        <v>95</v>
      </c>
      <c r="B104" s="209"/>
    </row>
    <row r="105" spans="1:2" ht="18" customHeight="1">
      <c r="A105" s="209" t="s">
        <v>93</v>
      </c>
      <c r="B105" s="209"/>
    </row>
    <row r="106" spans="1:2" ht="18" customHeight="1">
      <c r="A106" s="209" t="s">
        <v>94</v>
      </c>
      <c r="B106" s="209"/>
    </row>
    <row r="107" ht="18" customHeight="1"/>
    <row r="108" ht="18" customHeight="1"/>
    <row r="109" ht="18" customHeight="1"/>
    <row r="110" ht="18" customHeight="1"/>
  </sheetData>
  <sheetProtection/>
  <protectedRanges>
    <protectedRange sqref="C2" name="Oblast10_1"/>
    <protectedRange sqref="C104:G106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0:E82" name="Oblast9_1_1_1"/>
  </protectedRanges>
  <mergeCells count="9">
    <mergeCell ref="A78:G78"/>
    <mergeCell ref="A104:B104"/>
    <mergeCell ref="A105:B105"/>
    <mergeCell ref="A106:B106"/>
    <mergeCell ref="A1:G1"/>
    <mergeCell ref="A2:B2"/>
    <mergeCell ref="C2:G2"/>
    <mergeCell ref="A5:A7"/>
    <mergeCell ref="A9:A12"/>
  </mergeCells>
  <printOptions/>
  <pageMargins left="0.7" right="0.7" top="0.75" bottom="0.75" header="0.3" footer="0.3"/>
  <pageSetup fitToHeight="0" fitToWidth="1" horizontalDpi="1200" verticalDpi="12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7" sqref="H7:H13"/>
    </sheetView>
  </sheetViews>
  <sheetFormatPr defaultColWidth="9.00390625" defaultRowHeight="12.75"/>
  <cols>
    <col min="1" max="1" width="30.625" style="129" customWidth="1"/>
    <col min="2" max="3" width="11.625" style="129" customWidth="1"/>
    <col min="4" max="4" width="14.375" style="129" customWidth="1"/>
    <col min="5" max="7" width="16.625" style="129" customWidth="1"/>
    <col min="8" max="8" width="15.625" style="129" customWidth="1"/>
    <col min="9" max="9" width="17.75390625" style="129" customWidth="1"/>
    <col min="10" max="16384" width="9.125" style="129" customWidth="1"/>
  </cols>
  <sheetData>
    <row r="1" ht="18" customHeight="1">
      <c r="A1" s="128" t="s">
        <v>120</v>
      </c>
    </row>
    <row r="2" ht="18" customHeight="1">
      <c r="D2" s="130"/>
    </row>
    <row r="3" spans="1:3" ht="18" customHeight="1">
      <c r="A3" s="131" t="s">
        <v>121</v>
      </c>
      <c r="B3" s="131"/>
      <c r="C3" s="131"/>
    </row>
    <row r="4" spans="1:9" ht="18" customHeight="1" thickBot="1">
      <c r="A4" s="131"/>
      <c r="B4" s="131"/>
      <c r="C4" s="131"/>
      <c r="I4" s="132" t="s">
        <v>122</v>
      </c>
    </row>
    <row r="5" spans="1:9" ht="18" customHeight="1">
      <c r="A5" s="133"/>
      <c r="B5" s="134"/>
      <c r="C5" s="135"/>
      <c r="D5" s="222" t="s">
        <v>123</v>
      </c>
      <c r="E5" s="222"/>
      <c r="F5" s="222"/>
      <c r="G5" s="223" t="s">
        <v>124</v>
      </c>
      <c r="H5" s="224"/>
      <c r="I5" s="136" t="s">
        <v>125</v>
      </c>
    </row>
    <row r="6" spans="1:9" ht="18" customHeight="1" thickBot="1">
      <c r="A6" s="137" t="s">
        <v>126</v>
      </c>
      <c r="B6" s="138" t="s">
        <v>127</v>
      </c>
      <c r="C6" s="139" t="s">
        <v>128</v>
      </c>
      <c r="D6" s="140" t="s">
        <v>129</v>
      </c>
      <c r="E6" s="141" t="s">
        <v>130</v>
      </c>
      <c r="F6" s="142" t="s">
        <v>131</v>
      </c>
      <c r="G6" s="140" t="s">
        <v>132</v>
      </c>
      <c r="H6" s="143" t="s">
        <v>133</v>
      </c>
      <c r="I6" s="144" t="s">
        <v>134</v>
      </c>
    </row>
    <row r="7" spans="1:9" ht="18" customHeight="1">
      <c r="A7" s="145"/>
      <c r="B7" s="146"/>
      <c r="C7" s="147"/>
      <c r="D7" s="148"/>
      <c r="E7" s="149"/>
      <c r="F7" s="150"/>
      <c r="G7" s="151"/>
      <c r="H7" s="152"/>
      <c r="I7" s="152">
        <v>52000</v>
      </c>
    </row>
    <row r="8" spans="1:9" ht="18" customHeight="1">
      <c r="A8" s="145"/>
      <c r="B8" s="146"/>
      <c r="C8" s="147"/>
      <c r="D8" s="148"/>
      <c r="E8" s="149"/>
      <c r="F8" s="150"/>
      <c r="G8" s="151"/>
      <c r="H8" s="152"/>
      <c r="I8" s="152">
        <f aca="true" t="shared" si="0" ref="I8:I13">D8+E8+F8+G8+H8</f>
        <v>0</v>
      </c>
    </row>
    <row r="9" spans="1:9" ht="18" customHeight="1">
      <c r="A9" s="145"/>
      <c r="B9" s="146"/>
      <c r="C9" s="147"/>
      <c r="D9" s="148"/>
      <c r="E9" s="149"/>
      <c r="F9" s="150"/>
      <c r="G9" s="151"/>
      <c r="H9" s="152"/>
      <c r="I9" s="152">
        <f t="shared" si="0"/>
        <v>0</v>
      </c>
    </row>
    <row r="10" spans="1:9" ht="18" customHeight="1">
      <c r="A10" s="145"/>
      <c r="B10" s="146"/>
      <c r="C10" s="147"/>
      <c r="D10" s="148"/>
      <c r="E10" s="149"/>
      <c r="F10" s="150"/>
      <c r="G10" s="151"/>
      <c r="H10" s="152"/>
      <c r="I10" s="152">
        <f t="shared" si="0"/>
        <v>0</v>
      </c>
    </row>
    <row r="11" spans="1:9" ht="18" customHeight="1">
      <c r="A11" s="145"/>
      <c r="B11" s="146"/>
      <c r="C11" s="147"/>
      <c r="D11" s="148"/>
      <c r="E11" s="149"/>
      <c r="F11" s="150"/>
      <c r="G11" s="151"/>
      <c r="H11" s="152"/>
      <c r="I11" s="152">
        <f t="shared" si="0"/>
        <v>0</v>
      </c>
    </row>
    <row r="12" spans="1:9" ht="18" customHeight="1">
      <c r="A12" s="145"/>
      <c r="B12" s="146"/>
      <c r="C12" s="147"/>
      <c r="D12" s="148"/>
      <c r="E12" s="149"/>
      <c r="F12" s="150"/>
      <c r="G12" s="151"/>
      <c r="H12" s="152"/>
      <c r="I12" s="152">
        <f t="shared" si="0"/>
        <v>0</v>
      </c>
    </row>
    <row r="13" spans="1:9" ht="18" customHeight="1" thickBot="1">
      <c r="A13" s="153"/>
      <c r="B13" s="154"/>
      <c r="C13" s="155"/>
      <c r="D13" s="156"/>
      <c r="E13" s="157"/>
      <c r="F13" s="158"/>
      <c r="G13" s="159"/>
      <c r="H13" s="160"/>
      <c r="I13" s="160">
        <f t="shared" si="0"/>
        <v>0</v>
      </c>
    </row>
    <row r="14" spans="1:9" ht="18" customHeight="1" thickBot="1">
      <c r="A14" s="137" t="s">
        <v>135</v>
      </c>
      <c r="B14" s="161"/>
      <c r="C14" s="162"/>
      <c r="D14" s="163">
        <f aca="true" t="shared" si="1" ref="D14:I14">SUM(D7:D13)</f>
        <v>0</v>
      </c>
      <c r="E14" s="164">
        <f t="shared" si="1"/>
        <v>0</v>
      </c>
      <c r="F14" s="165">
        <f t="shared" si="1"/>
        <v>0</v>
      </c>
      <c r="G14" s="166">
        <f t="shared" si="1"/>
        <v>0</v>
      </c>
      <c r="H14" s="167">
        <f t="shared" si="1"/>
        <v>0</v>
      </c>
      <c r="I14" s="167">
        <f t="shared" si="1"/>
        <v>52000</v>
      </c>
    </row>
    <row r="15" ht="18" customHeight="1"/>
    <row r="16" ht="18" customHeight="1">
      <c r="A16" s="131" t="s">
        <v>136</v>
      </c>
    </row>
    <row r="17" ht="18" customHeight="1">
      <c r="A17" s="131"/>
    </row>
    <row r="18" spans="1:5" ht="18" customHeight="1" thickBot="1">
      <c r="A18" s="131"/>
      <c r="E18" s="132" t="s">
        <v>122</v>
      </c>
    </row>
    <row r="19" spans="1:5" ht="18" customHeight="1" thickBot="1">
      <c r="A19" s="168" t="s">
        <v>126</v>
      </c>
      <c r="B19" s="169" t="s">
        <v>137</v>
      </c>
      <c r="C19" s="170" t="s">
        <v>138</v>
      </c>
      <c r="D19" s="171" t="s">
        <v>139</v>
      </c>
      <c r="E19" s="172" t="s">
        <v>140</v>
      </c>
    </row>
    <row r="20" spans="1:5" ht="18" customHeight="1">
      <c r="A20" s="173" t="s">
        <v>141</v>
      </c>
      <c r="B20" s="174">
        <v>45</v>
      </c>
      <c r="C20" s="175">
        <v>90</v>
      </c>
      <c r="D20" s="176">
        <v>16200</v>
      </c>
      <c r="E20" s="177">
        <v>129600</v>
      </c>
    </row>
    <row r="21" spans="1:5" ht="18" customHeight="1">
      <c r="A21" s="173" t="s">
        <v>141</v>
      </c>
      <c r="B21" s="178">
        <v>32.5</v>
      </c>
      <c r="C21" s="179">
        <v>100</v>
      </c>
      <c r="D21" s="180">
        <v>13000</v>
      </c>
      <c r="E21" s="181">
        <v>104000</v>
      </c>
    </row>
    <row r="22" spans="1:5" ht="18" customHeight="1">
      <c r="A22" s="173" t="s">
        <v>141</v>
      </c>
      <c r="B22" s="178">
        <v>2.5</v>
      </c>
      <c r="C22" s="179">
        <v>125</v>
      </c>
      <c r="D22" s="180">
        <v>1250</v>
      </c>
      <c r="E22" s="181">
        <v>10000</v>
      </c>
    </row>
    <row r="23" spans="1:5" ht="18" customHeight="1">
      <c r="A23" s="173" t="s">
        <v>141</v>
      </c>
      <c r="B23" s="178">
        <v>3</v>
      </c>
      <c r="C23" s="179">
        <v>150</v>
      </c>
      <c r="D23" s="180">
        <v>1800</v>
      </c>
      <c r="E23" s="181">
        <v>14400</v>
      </c>
    </row>
    <row r="24" spans="1:5" ht="18" customHeight="1">
      <c r="A24" s="182" t="s">
        <v>142</v>
      </c>
      <c r="B24" s="178"/>
      <c r="C24" s="179">
        <v>75</v>
      </c>
      <c r="D24" s="180"/>
      <c r="E24" s="181">
        <v>37650</v>
      </c>
    </row>
    <row r="25" spans="1:5" ht="18" customHeight="1">
      <c r="A25" s="182" t="s">
        <v>143</v>
      </c>
      <c r="B25" s="178">
        <v>6</v>
      </c>
      <c r="C25" s="179">
        <v>80</v>
      </c>
      <c r="D25" s="180">
        <v>2000</v>
      </c>
      <c r="E25" s="181">
        <v>18000</v>
      </c>
    </row>
    <row r="26" spans="1:5" ht="18" customHeight="1" thickBot="1">
      <c r="A26" s="183" t="s">
        <v>144</v>
      </c>
      <c r="B26" s="184">
        <v>1.5</v>
      </c>
      <c r="C26" s="185">
        <v>200</v>
      </c>
      <c r="D26" s="186">
        <v>1300</v>
      </c>
      <c r="E26" s="187">
        <v>15600</v>
      </c>
    </row>
    <row r="27" spans="1:5" ht="18" customHeight="1" thickBot="1">
      <c r="A27" s="188" t="s">
        <v>145</v>
      </c>
      <c r="B27" s="189"/>
      <c r="C27" s="190"/>
      <c r="D27" s="191"/>
      <c r="E27" s="192">
        <f>SUM(E20:E26)</f>
        <v>329250</v>
      </c>
    </row>
    <row r="28" ht="18" customHeight="1">
      <c r="A28" s="131"/>
    </row>
    <row r="29" ht="18" customHeight="1"/>
    <row r="30" ht="18" customHeight="1"/>
    <row r="31" spans="1:2" ht="18" customHeight="1">
      <c r="A31" s="129" t="s">
        <v>146</v>
      </c>
      <c r="B31" s="129" t="s">
        <v>147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2018-10-03T12:43:57Z</cp:lastPrinted>
  <dcterms:created xsi:type="dcterms:W3CDTF">1997-01-24T11:07:25Z</dcterms:created>
  <dcterms:modified xsi:type="dcterms:W3CDTF">2018-11-26T14:28:53Z</dcterms:modified>
  <cp:category/>
  <cp:version/>
  <cp:contentType/>
  <cp:contentStatus/>
</cp:coreProperties>
</file>