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7" activeTab="20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  <sheet name="2023" sheetId="21" r:id="rId21"/>
    <sheet name="Sumář-přehled" sheetId="22" r:id="rId22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'2014'!$A$1:$H$132</definedName>
    <definedName name="_xlnm.Print_Area" localSheetId="12">'2015 '!$A$1:$H$127</definedName>
    <definedName name="_xlnm.Print_Area" localSheetId="13">'2016'!$A$1:$H$132</definedName>
    <definedName name="_xlnm.Print_Area" localSheetId="14">'2017'!$A$1:$H$135</definedName>
  </definedNames>
  <calcPr fullCalcOnLoad="1"/>
</workbook>
</file>

<file path=xl/sharedStrings.xml><?xml version="1.0" encoding="utf-8"?>
<sst xmlns="http://schemas.openxmlformats.org/spreadsheetml/2006/main" count="3090" uniqueCount="1762">
  <si>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</si>
  <si>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</si>
  <si>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</si>
  <si>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</si>
  <si>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</si>
  <si>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</si>
  <si>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</si>
  <si>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</si>
  <si>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</si>
  <si>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</si>
  <si>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</si>
  <si>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</si>
  <si>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</si>
  <si>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</si>
  <si>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</si>
  <si>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</si>
  <si>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</si>
  <si>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</si>
  <si>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</si>
  <si>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</si>
  <si>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</si>
  <si>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</si>
  <si>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</si>
  <si>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</si>
  <si>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</si>
  <si>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</si>
  <si>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</si>
  <si>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</si>
  <si>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</si>
  <si>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</si>
  <si>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</si>
  <si>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</si>
  <si>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</si>
  <si>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</si>
  <si>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</si>
  <si>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</si>
  <si>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</si>
  <si>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</si>
  <si>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</si>
  <si>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</si>
  <si>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</si>
  <si>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</si>
  <si>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</si>
  <si>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</si>
  <si>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</si>
  <si>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</si>
  <si>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</si>
  <si>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</si>
  <si>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</si>
  <si>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</si>
  <si>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</si>
  <si>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</si>
  <si>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</si>
  <si>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</si>
  <si>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</si>
  <si>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</si>
  <si>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</si>
  <si>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</si>
  <si>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</si>
  <si>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</si>
  <si>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</si>
  <si>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</si>
  <si>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</si>
  <si>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</si>
  <si>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</si>
  <si>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</si>
  <si>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</si>
  <si>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</si>
  <si>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</si>
  <si>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</si>
  <si>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</si>
  <si>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</si>
  <si>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</si>
  <si>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</si>
  <si>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</si>
  <si>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</si>
  <si>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</si>
  <si>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</si>
  <si>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</si>
  <si>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</si>
  <si>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</si>
  <si>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</si>
  <si>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</si>
  <si>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</si>
  <si>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</si>
  <si>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</si>
  <si>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</si>
  <si>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</si>
  <si>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</si>
  <si>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</si>
  <si>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</si>
  <si>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</si>
  <si>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</si>
  <si>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</si>
  <si>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</si>
  <si>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</si>
  <si>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</si>
  <si>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</si>
  <si>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</si>
  <si>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</si>
  <si>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</si>
  <si>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</si>
  <si>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</si>
  <si>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</si>
  <si>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</si>
  <si>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</si>
  <si>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</si>
  <si>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</si>
  <si>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</si>
  <si>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</si>
  <si>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</si>
  <si>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</si>
  <si>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</si>
  <si>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</si>
  <si>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</si>
  <si>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</si>
  <si>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</si>
  <si>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</si>
  <si>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</si>
  <si>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</si>
  <si>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</si>
  <si>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</si>
  <si>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</si>
  <si>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</si>
  <si>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</si>
  <si>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</si>
  <si>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</si>
  <si>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</si>
  <si>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</si>
  <si>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</si>
  <si>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</si>
  <si>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</si>
  <si>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</si>
  <si>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</si>
  <si>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</si>
  <si>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</si>
  <si>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</si>
  <si>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</si>
  <si>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</si>
  <si>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</si>
  <si>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</si>
  <si>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</si>
  <si>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</si>
  <si>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</si>
  <si>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</si>
  <si>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</si>
  <si>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</si>
  <si>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</si>
  <si>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</si>
  <si>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</si>
  <si>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</si>
  <si>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</si>
  <si>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</si>
  <si>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</si>
  <si>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</si>
  <si>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</si>
  <si>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</si>
  <si>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</si>
  <si>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</si>
  <si>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</si>
  <si>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</si>
  <si>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</si>
  <si>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</si>
  <si>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</si>
  <si>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</si>
  <si>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</si>
  <si>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</si>
  <si>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</si>
  <si>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</si>
  <si>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</si>
  <si>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</si>
  <si>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</si>
  <si>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</si>
  <si>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</si>
  <si>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</si>
  <si>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</si>
  <si>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</si>
  <si>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</si>
  <si>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</si>
  <si>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</si>
  <si>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</si>
  <si>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</si>
  <si>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</si>
  <si>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</si>
  <si>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</si>
  <si>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</si>
  <si>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</si>
  <si>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</si>
  <si>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</si>
  <si>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</si>
  <si>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</si>
  <si>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</si>
  <si>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</si>
  <si>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</si>
  <si>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</si>
  <si>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</si>
  <si>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</si>
  <si>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</si>
  <si>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</si>
  <si>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</si>
  <si>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</si>
  <si>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</si>
  <si>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</si>
  <si>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</si>
  <si>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</si>
  <si>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</si>
  <si>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</si>
  <si>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</si>
  <si>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</si>
  <si>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</si>
  <si>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</si>
  <si>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</si>
  <si>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</si>
  <si>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</si>
  <si>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</si>
  <si>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</si>
  <si>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</si>
  <si>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</si>
  <si>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</si>
  <si>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</si>
  <si>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</si>
  <si>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</si>
  <si>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</si>
  <si>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</si>
  <si>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</si>
  <si>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</si>
  <si>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</si>
  <si>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</si>
  <si>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</si>
  <si>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</si>
  <si>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</si>
  <si>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</si>
  <si>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</si>
  <si>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</si>
  <si>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</si>
  <si>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</si>
  <si>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</si>
  <si>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</si>
  <si>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</si>
  <si>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</si>
  <si>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</si>
  <si>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</si>
  <si>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</si>
  <si>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</si>
  <si>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</si>
  <si>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</si>
  <si>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</si>
  <si>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</si>
  <si>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</si>
  <si>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</si>
  <si>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</si>
  <si>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</si>
  <si>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</si>
  <si>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</si>
  <si>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</si>
  <si>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</si>
  <si>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</si>
  <si>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</si>
  <si>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</si>
  <si>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</si>
  <si>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</si>
  <si>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</si>
  <si>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</si>
  <si>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</si>
  <si>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</si>
  <si>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</si>
  <si>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</si>
  <si>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</si>
  <si>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</si>
  <si>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</si>
  <si>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</si>
  <si>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</si>
  <si>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</si>
  <si>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</si>
  <si>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</si>
  <si>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</si>
  <si>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</si>
  <si>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</si>
  <si>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</si>
  <si>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</si>
  <si>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</si>
  <si>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</si>
  <si>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</si>
  <si>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</si>
  <si>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</si>
  <si>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</si>
  <si>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</si>
  <si>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</si>
  <si>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</si>
  <si>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</si>
  <si>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</si>
  <si>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</si>
  <si>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</si>
  <si>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</si>
  <si>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</si>
  <si>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</si>
  <si>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</si>
  <si>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</si>
  <si>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</si>
  <si>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</si>
  <si>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</si>
  <si>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</si>
  <si>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</si>
  <si>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</si>
  <si>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</si>
  <si>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</si>
  <si>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</si>
  <si>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</si>
  <si>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</si>
  <si>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</si>
  <si>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</si>
  <si>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</si>
  <si>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</si>
  <si>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</si>
  <si>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</si>
  <si>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</si>
  <si>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</si>
  <si>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</si>
  <si>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</si>
  <si>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</si>
  <si>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</si>
  <si>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</si>
  <si>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</si>
  <si>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</si>
  <si>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</si>
  <si>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</si>
  <si>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</si>
  <si>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</si>
  <si>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</si>
  <si>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</si>
  <si>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</si>
  <si>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</si>
  <si>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</si>
  <si>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</si>
  <si>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</si>
  <si>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</si>
  <si>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</si>
  <si>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</si>
  <si>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</si>
  <si>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</si>
  <si>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</si>
  <si>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</si>
  <si>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</si>
  <si>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</si>
  <si>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</si>
  <si>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</si>
  <si>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</si>
  <si>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</si>
  <si>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</si>
  <si>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</si>
  <si>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</si>
  <si>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</si>
  <si>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</si>
  <si>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</si>
  <si>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</si>
  <si>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</si>
  <si>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</si>
  <si>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</si>
  <si>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</si>
  <si>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</si>
  <si>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</si>
  <si>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</si>
  <si>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</si>
  <si>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</si>
  <si>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</si>
  <si>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</si>
  <si>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</si>
  <si>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</si>
  <si>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</si>
  <si>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</si>
  <si>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</si>
  <si>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</si>
  <si>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</si>
  <si>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</si>
  <si>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</si>
  <si>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</si>
  <si>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</si>
  <si>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</si>
  <si>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</si>
  <si>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</si>
  <si>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</si>
  <si>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</si>
  <si>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</si>
  <si>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</si>
  <si>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</si>
  <si>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</si>
  <si>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</si>
  <si>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</si>
  <si>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</si>
  <si>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</si>
  <si>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</si>
  <si>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</si>
  <si>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</si>
  <si>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</si>
  <si>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</si>
  <si>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</si>
  <si>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</si>
  <si>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</si>
  <si>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</si>
  <si>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</si>
  <si>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</si>
  <si>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</si>
  <si>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</si>
  <si>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</si>
  <si>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</si>
  <si>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</si>
  <si>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</si>
  <si>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</si>
  <si>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</si>
  <si>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</si>
  <si>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</si>
  <si>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</si>
  <si>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</si>
  <si>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</si>
  <si>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</si>
  <si>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</si>
  <si>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</si>
  <si>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</si>
  <si>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</si>
  <si>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</si>
  <si>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</si>
  <si>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</si>
  <si>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</si>
  <si>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</si>
  <si>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</si>
  <si>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</si>
  <si>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</si>
  <si>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</si>
  <si>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</si>
  <si>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</si>
  <si>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</si>
  <si>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</si>
  <si>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</si>
  <si>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</si>
  <si>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</si>
  <si>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</si>
  <si>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</si>
  <si>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</si>
  <si>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</si>
  <si>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</si>
  <si>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</si>
  <si>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</si>
  <si>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</si>
  <si>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</si>
  <si>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</si>
  <si>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</si>
  <si>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</si>
  <si>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</si>
  <si>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</si>
  <si>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</si>
  <si>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</si>
  <si>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</si>
  <si>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</si>
  <si>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</si>
  <si>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</si>
  <si>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</si>
  <si>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</si>
  <si>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</si>
  <si>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</si>
  <si>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</si>
  <si>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</si>
  <si>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</si>
  <si>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</si>
  <si>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</si>
  <si>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</si>
  <si>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</si>
  <si>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</si>
  <si>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</si>
  <si>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</si>
  <si>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</si>
  <si>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</si>
  <si>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</si>
  <si>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</si>
  <si>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</si>
  <si>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</si>
  <si>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</si>
  <si>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</si>
  <si>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</si>
  <si>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</si>
  <si>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</si>
  <si>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</si>
  <si>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</si>
  <si>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</si>
  <si>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</si>
  <si>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</si>
  <si>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</si>
  <si>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</si>
  <si>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</si>
  <si>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</si>
  <si>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</si>
  <si>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</si>
  <si>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</si>
  <si>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</si>
  <si>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</si>
  <si>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</si>
  <si>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</si>
  <si>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</si>
  <si>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</si>
  <si>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</si>
  <si>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</si>
  <si>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</si>
  <si>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</si>
  <si>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</si>
  <si>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</si>
  <si>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</si>
  <si>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</si>
  <si>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</si>
  <si>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</si>
  <si>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</si>
  <si>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</si>
  <si>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</si>
  <si>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</si>
  <si>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</si>
  <si>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</si>
  <si>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</si>
  <si>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</si>
  <si>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</si>
  <si>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</si>
  <si>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</si>
  <si>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</si>
  <si>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</si>
  <si>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</si>
  <si>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</si>
  <si>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</si>
  <si>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</si>
  <si>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</si>
  <si>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</si>
  <si>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</si>
  <si>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</si>
  <si>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</si>
  <si>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</si>
  <si>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</si>
  <si>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</si>
  <si>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</si>
  <si>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</si>
  <si>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</si>
  <si>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</si>
  <si>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</si>
  <si>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</si>
  <si>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</si>
  <si>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</si>
  <si>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</si>
  <si>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</si>
  <si>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</si>
  <si>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</si>
  <si>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</si>
  <si>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</si>
  <si>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</si>
  <si>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</si>
  <si>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</si>
  <si>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</si>
  <si>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</si>
  <si>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</si>
  <si>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</si>
  <si>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</si>
  <si>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</si>
  <si>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</si>
  <si>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</si>
  <si>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</si>
  <si>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</si>
  <si>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</si>
  <si>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</si>
  <si>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</si>
  <si>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</si>
  <si>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</si>
  <si>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</si>
  <si>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</si>
  <si>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</si>
  <si>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</si>
  <si>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</si>
  <si>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</si>
  <si>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</si>
  <si>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</si>
  <si>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</si>
  <si>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</si>
  <si>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</si>
  <si>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</si>
  <si>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</si>
  <si>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</si>
  <si>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</si>
  <si>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</si>
  <si>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</si>
  <si>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</si>
  <si>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</si>
  <si>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</si>
  <si>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</si>
  <si>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</si>
  <si>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</si>
  <si>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</si>
  <si>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</si>
  <si>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</si>
  <si>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</si>
  <si>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</si>
  <si>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</si>
  <si>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</si>
  <si>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</si>
  <si>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</si>
  <si>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</si>
  <si>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</si>
  <si>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</si>
  <si>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</si>
  <si>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</si>
  <si>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</si>
  <si>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</si>
  <si>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</si>
  <si>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</si>
  <si>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</si>
  <si>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</si>
  <si>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</si>
  <si>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</si>
  <si>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</si>
  <si>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</si>
  <si>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</si>
  <si>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</si>
  <si>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</si>
  <si>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</si>
  <si>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</si>
  <si>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</si>
  <si>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</si>
  <si>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</si>
  <si>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</si>
  <si>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</si>
  <si>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</si>
  <si>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</si>
  <si>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</si>
  <si>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</si>
  <si>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</si>
  <si>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</si>
  <si>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</si>
  <si>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</si>
  <si>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</si>
  <si>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</si>
  <si>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</si>
  <si>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</si>
  <si>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</si>
  <si>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</si>
  <si>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</si>
  <si>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</si>
  <si>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</si>
  <si>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</si>
  <si>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</si>
  <si>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</si>
  <si>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</si>
  <si>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</si>
  <si>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</si>
  <si>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</si>
  <si>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</si>
  <si>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</si>
  <si>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</si>
  <si>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</si>
  <si>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</si>
  <si>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</si>
  <si>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</si>
  <si>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</si>
  <si>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</si>
  <si>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</si>
  <si>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</si>
  <si>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</si>
  <si>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</si>
  <si>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</si>
  <si>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</si>
  <si>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</si>
  <si>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</si>
  <si>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</si>
  <si>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</si>
  <si>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</si>
  <si>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</si>
  <si>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</si>
  <si>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</si>
  <si>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</si>
  <si>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</si>
  <si>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</si>
  <si>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</si>
  <si>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</si>
  <si>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</si>
  <si>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</si>
  <si>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</si>
  <si>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</si>
  <si>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</si>
  <si>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</si>
  <si>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</si>
  <si>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</si>
  <si>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</si>
  <si>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</si>
  <si>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</si>
  <si>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</si>
  <si>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</si>
  <si>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</si>
  <si>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</si>
  <si>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</si>
  <si>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</si>
  <si>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</si>
  <si>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</si>
  <si>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</si>
  <si>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</si>
  <si>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</si>
  <si>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</si>
  <si>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</si>
  <si>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</si>
  <si>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</si>
  <si>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</si>
  <si>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</si>
  <si>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</si>
  <si>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</si>
  <si>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</si>
  <si>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</si>
  <si>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</si>
  <si>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</si>
  <si>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</si>
  <si>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</si>
  <si>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</si>
  <si>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</si>
  <si>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</si>
  <si>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</si>
  <si>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</si>
  <si>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</si>
  <si>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</si>
  <si>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</si>
  <si>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</si>
  <si>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</si>
  <si>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</si>
  <si>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</si>
  <si>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</si>
  <si>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</si>
  <si>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</si>
  <si>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</si>
  <si>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</si>
  <si>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</si>
  <si>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</si>
  <si>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</si>
  <si>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</si>
  <si>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</si>
  <si>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</si>
  <si>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</si>
  <si>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</si>
  <si>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</si>
  <si>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</si>
  <si>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</si>
  <si>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</si>
  <si>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</si>
  <si>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</si>
  <si>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</si>
  <si>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</si>
  <si>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</si>
  <si>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</si>
  <si>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</si>
  <si>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</si>
  <si>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</si>
  <si>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</si>
  <si>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</si>
  <si>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</si>
  <si>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</si>
  <si>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</si>
  <si>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</si>
  <si>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</si>
  <si>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</si>
  <si>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</si>
  <si>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</si>
  <si>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</si>
  <si>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</si>
  <si>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</si>
  <si>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</si>
  <si>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</si>
  <si>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</si>
  <si>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</si>
  <si>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</si>
  <si>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</si>
  <si>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</si>
  <si>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</si>
  <si>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</si>
  <si>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</si>
  <si>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</si>
  <si>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</si>
  <si>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</si>
  <si>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</si>
  <si>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</si>
  <si>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</si>
  <si>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</si>
  <si>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</si>
  <si>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</si>
  <si>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</si>
  <si>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</si>
  <si>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</si>
  <si>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</si>
  <si>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</si>
  <si>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</si>
  <si>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</si>
  <si>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</si>
  <si>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</si>
  <si>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</si>
  <si>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</si>
  <si>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</si>
  <si>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</si>
  <si>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</si>
  <si>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</si>
  <si>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</si>
  <si>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</si>
  <si>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</si>
  <si>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</si>
  <si>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</si>
  <si>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</si>
  <si>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</si>
  <si>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</si>
  <si>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</si>
  <si>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</si>
  <si>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</si>
  <si>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</si>
  <si>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</si>
  <si>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</si>
  <si>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</si>
  <si>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</si>
  <si>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</si>
  <si>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</si>
  <si>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</si>
  <si>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</si>
  <si>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</si>
  <si>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</si>
  <si>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</si>
  <si>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</si>
  <si>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</si>
  <si>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</si>
  <si>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</si>
  <si>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</si>
  <si>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</si>
  <si>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</si>
  <si>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</si>
  <si>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</si>
  <si>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</si>
  <si>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</si>
  <si>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</si>
  <si>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</si>
  <si>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</si>
  <si>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</si>
  <si>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</si>
  <si>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</si>
  <si>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</si>
  <si>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</si>
  <si>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</si>
  <si>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</si>
  <si>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</si>
  <si>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</si>
  <si>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</si>
  <si>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</si>
  <si>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</si>
  <si>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</si>
  <si>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</si>
  <si>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</si>
  <si>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</si>
  <si>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</si>
  <si>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</si>
  <si>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</si>
  <si>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</si>
  <si>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</si>
  <si>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</si>
  <si>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</si>
  <si>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</si>
  <si>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</si>
  <si>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</si>
  <si>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</si>
  <si>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</si>
  <si>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</si>
  <si>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</si>
  <si>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</si>
  <si>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</si>
  <si>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</si>
  <si>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</si>
  <si>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</si>
  <si>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</si>
  <si>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</si>
  <si>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</si>
  <si>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</si>
  <si>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</si>
  <si>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</si>
  <si>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</si>
  <si>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</si>
  <si>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</si>
  <si>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</si>
  <si>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</si>
  <si>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</si>
  <si>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</si>
  <si>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</si>
  <si>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</si>
  <si>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</si>
  <si>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</si>
  <si>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</si>
  <si>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</si>
  <si>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</si>
  <si>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</si>
  <si>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</si>
  <si>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</si>
  <si>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</si>
  <si>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</si>
  <si>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</si>
  <si>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</si>
  <si>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</si>
  <si>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</si>
  <si>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</si>
  <si>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</si>
  <si>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</si>
  <si>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</si>
  <si>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</si>
  <si>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</si>
  <si>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</si>
  <si>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</si>
  <si>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</si>
  <si>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</si>
  <si>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</si>
  <si>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</si>
  <si>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</si>
  <si>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</si>
  <si>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</si>
  <si>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</si>
  <si>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celkem opravy k 31.12.2014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</si>
  <si>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</si>
  <si>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</si>
  <si>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</si>
  <si>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</si>
  <si>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</si>
  <si>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</si>
  <si>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</si>
  <si>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</si>
  <si>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</si>
  <si>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</si>
  <si>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</si>
  <si>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</si>
  <si>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</si>
  <si>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</si>
  <si>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</si>
  <si>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</si>
  <si>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</si>
  <si>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</si>
  <si>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</si>
  <si>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</si>
  <si>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</si>
  <si>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</si>
  <si>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</si>
  <si>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</si>
  <si>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</si>
  <si>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</si>
  <si>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</si>
  <si>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</si>
  <si>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</si>
  <si>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</si>
  <si>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</si>
  <si>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</si>
  <si>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</si>
  <si>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</si>
  <si>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</si>
  <si>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</si>
  <si>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</si>
  <si>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</si>
  <si>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</si>
  <si>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</si>
  <si>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</si>
  <si>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</si>
  <si>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</si>
  <si>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</si>
  <si>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</si>
  <si>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</si>
  <si>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</si>
  <si>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</si>
  <si>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</si>
  <si>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</si>
  <si>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</si>
  <si>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</si>
  <si>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</si>
  <si>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</si>
  <si>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</si>
  <si>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</si>
  <si>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</si>
  <si>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</si>
  <si>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</si>
  <si>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</si>
  <si>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</si>
  <si>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</si>
  <si>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</si>
  <si>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</si>
  <si>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</si>
  <si>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</si>
  <si>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</si>
  <si>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</si>
  <si>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</si>
  <si>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</si>
  <si>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</si>
  <si>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</si>
  <si>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</si>
  <si>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</si>
  <si>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</si>
  <si>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</si>
  <si>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</si>
  <si>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</si>
  <si>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</si>
  <si>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>celkem investice k 31.12.2016</t>
  </si>
  <si>
    <t>k 31.12.2016</t>
  </si>
  <si>
    <t>celkem opravy k 31.12.2016</t>
  </si>
  <si>
    <t xml:space="preserve">ROK 2016 (k 31.12.2016) </t>
  </si>
  <si>
    <t>obytný soubor RD Hliniště</t>
  </si>
  <si>
    <t>silnice II/360 VM-jihovýchodní obchvat</t>
  </si>
  <si>
    <t>most Třebíčská</t>
  </si>
  <si>
    <t>ul.Pod Strání-MK, chodník, VO</t>
  </si>
  <si>
    <t>ul.Nábřeží-MK, chodník, VO</t>
  </si>
  <si>
    <t>chodník Františkov, parkoviště, cyklostezka</t>
  </si>
  <si>
    <t>chodník ul.nad Tratí</t>
  </si>
  <si>
    <t>chodník,parkoviště ul.Sportovní</t>
  </si>
  <si>
    <t>parkoviště ul.Čechova</t>
  </si>
  <si>
    <t>parkoviště ul.Hornoměstská</t>
  </si>
  <si>
    <t>zastávka u Jordánku</t>
  </si>
  <si>
    <t xml:space="preserve">koupě vodovodní přípojky včetně šachty </t>
  </si>
  <si>
    <t>přísp.SVaK-vodovod Třebíčská-Hornoměstská</t>
  </si>
  <si>
    <t>přísp.SVaK-vodovod U Třžiště</t>
  </si>
  <si>
    <t>přísp.SVaK-vodovod Nad Tratí</t>
  </si>
  <si>
    <t>přísp.SVaK-kanalizace Františkov</t>
  </si>
  <si>
    <t>přísp.SVaK-kanalizace Třebíčská-Hornoměstská</t>
  </si>
  <si>
    <t>přísp.SVaK-kanalizace Fr.Stránecké</t>
  </si>
  <si>
    <t>přísp.SVaK-kanalizace U Tržiště</t>
  </si>
  <si>
    <t>přísp.SVaK-kanalizace Křižní, Příční, K Buči</t>
  </si>
  <si>
    <t>přísp.SVaK-vodovod Křižní, Příční, K Buči</t>
  </si>
  <si>
    <t>přísp.SVaK-kanalizace Olší nad Oslavou</t>
  </si>
  <si>
    <t>kanalizace Olší nad Oslavou</t>
  </si>
  <si>
    <t>kanalizace Lhotky</t>
  </si>
  <si>
    <t>kanalizace Hrbov</t>
  </si>
  <si>
    <t>varovný protipovodňový systém</t>
  </si>
  <si>
    <t>MŠ Nad Plovárnou-rek.prov.části</t>
  </si>
  <si>
    <t>ZŠ Oslavická-výdejní terminál Nero</t>
  </si>
  <si>
    <r>
      <t>ZŠ Oslavická-</t>
    </r>
    <r>
      <rPr>
        <sz val="8"/>
        <rFont val="Arial CE"/>
        <family val="0"/>
      </rPr>
      <t>PD na akci Řešení bezbarirérovosti(výzva46)</t>
    </r>
  </si>
  <si>
    <t>Rozhlas-varovný protipovodňový systém</t>
  </si>
  <si>
    <t>víceúčelový sál Jupiter Club-klimatizace</t>
  </si>
  <si>
    <t>rekonstrukce KD Mostiště</t>
  </si>
  <si>
    <t>nové hřiště za Gymnáziem</t>
  </si>
  <si>
    <t>přístřešek u děts.hřiště Dolní Radslavice</t>
  </si>
  <si>
    <t>multifunkční cvičiště Lhotky</t>
  </si>
  <si>
    <t>VO ulice Nad Tratí</t>
  </si>
  <si>
    <t>VO okružní křižovatka Třebíčská-Hornoměstská</t>
  </si>
  <si>
    <t>rozšíření VO Hrbov</t>
  </si>
  <si>
    <t>rozšíření VO Sportovní</t>
  </si>
  <si>
    <t>rozšíření VO Školní</t>
  </si>
  <si>
    <t>územní plán města VM</t>
  </si>
  <si>
    <t>zimní stadion</t>
  </si>
  <si>
    <t>rozšíření metropolitní sítě 2015,2016</t>
  </si>
  <si>
    <t>trafostanice u zimního stadionu</t>
  </si>
  <si>
    <t>most Svit</t>
  </si>
  <si>
    <t>odkoupení prodejny Jednoty ve Lhotkách</t>
  </si>
  <si>
    <t>bývalý internát Zemědělské školy</t>
  </si>
  <si>
    <t>rekonstrukce náměstí-soutěž</t>
  </si>
  <si>
    <t>Dům sociálních služeb</t>
  </si>
  <si>
    <t>kamerový systém</t>
  </si>
  <si>
    <t>kamerový bod Sokolovská</t>
  </si>
  <si>
    <t>kamerový bod Čermákova a Zd.Vorlové</t>
  </si>
  <si>
    <t>pořízení CAS SDH</t>
  </si>
  <si>
    <t>has.zbrojnice VM-stavební úpravy</t>
  </si>
  <si>
    <t>perimetrická ochrana dat MěÚ VM</t>
  </si>
  <si>
    <t>IC kiosek</t>
  </si>
  <si>
    <t>klimatizace stará budova radnice</t>
  </si>
  <si>
    <t>kopírovací stroj</t>
  </si>
  <si>
    <t>zasedací místnost v budově spořitelny</t>
  </si>
  <si>
    <r>
      <t>komunikační systém města-</t>
    </r>
    <r>
      <rPr>
        <sz val="8"/>
        <rFont val="Arial CE"/>
        <family val="0"/>
      </rPr>
      <t>výp.technika, program.vybavení</t>
    </r>
  </si>
  <si>
    <t>osobní automobil</t>
  </si>
  <si>
    <t>ostatní komunikace-chodníky,parkoviště</t>
  </si>
  <si>
    <t>autobusové zastávky</t>
  </si>
  <si>
    <t>vodní díla v zemědělské krajině</t>
  </si>
  <si>
    <t>knihovna</t>
  </si>
  <si>
    <t>historické povědomí-oprava hrobu Tita Kršky</t>
  </si>
  <si>
    <t>Dóza</t>
  </si>
  <si>
    <t>chráněné části přírody-naučné stezky</t>
  </si>
  <si>
    <t>Zpracovala: Kateřina Čejková</t>
  </si>
  <si>
    <t>Dne: 19.4.2017</t>
  </si>
  <si>
    <t>brána u kabin Tržiště</t>
  </si>
  <si>
    <t xml:space="preserve">ROK 2017 (k 31.12.2017) </t>
  </si>
  <si>
    <t>výstavba psího útulku-inv.příspěvek</t>
  </si>
  <si>
    <t>policie Třebíčská-infrastruktura</t>
  </si>
  <si>
    <t>ul.Pod Strání</t>
  </si>
  <si>
    <t>ul.Sportovní</t>
  </si>
  <si>
    <t>ul.Sportovní-chodník,parkoviště</t>
  </si>
  <si>
    <t>ul.Pod Strání-chodník</t>
  </si>
  <si>
    <t>ul.Jihlavská-chodník,přechod</t>
  </si>
  <si>
    <t>autobus.přístřešek Dol.Radslavice</t>
  </si>
  <si>
    <t>zkušební dráha pro motocykly</t>
  </si>
  <si>
    <t>instalace ukazatele rychlosti m.č. Mostiště</t>
  </si>
  <si>
    <t>Rok 2017</t>
  </si>
  <si>
    <t>přísp.SVaK-vodovod areál býv. TS</t>
  </si>
  <si>
    <t>přísp.SVaK-vodovod Fr.Stránecké</t>
  </si>
  <si>
    <t>přísp.SVaK-vodovod Hornoměstská,Třebíčská</t>
  </si>
  <si>
    <t>přísp.SVaK-vodovod Záviškova,PD</t>
  </si>
  <si>
    <t>přísp.SVaK-vodovod K Nov.Světu</t>
  </si>
  <si>
    <t>přísp.SVaK-vodovod K Nov.Světu PD</t>
  </si>
  <si>
    <t>přísp.SVaK-vodovod Tři Kříže PD</t>
  </si>
  <si>
    <t>přísp.SVaK-vodovod Vrchovecká PD</t>
  </si>
  <si>
    <t>přísp.SVaK-vodovod Třebíčská PD</t>
  </si>
  <si>
    <t>přísp.SVaK-kanalizace Hrbov-Svařenov</t>
  </si>
  <si>
    <t>přísp.SVaK-kanalizace Nábřeží</t>
  </si>
  <si>
    <t>přísp.SVaK-kanalizace areál býv.TS</t>
  </si>
  <si>
    <t>přísp.SVaK-kanalizace Hornoměstská,Třebíčská</t>
  </si>
  <si>
    <t>přísp.SVaK-kanalizace Záviškova PD</t>
  </si>
  <si>
    <t>přísp.SVaK-rezerva kanalizace,nerozděleno</t>
  </si>
  <si>
    <t>přísp.SVaK-rezerva vodovody,nerozděleno</t>
  </si>
  <si>
    <t>infrastruktura TS VM-kanalizace</t>
  </si>
  <si>
    <t>koryto náhonu Mostiště</t>
  </si>
  <si>
    <t>MŠ Sokolovská-konvektomat do ŠJ</t>
  </si>
  <si>
    <r>
      <t>MŠ Mírová-dřevěný domek</t>
    </r>
    <r>
      <rPr>
        <sz val="9"/>
        <rFont val="Arial CE"/>
        <family val="0"/>
      </rPr>
      <t xml:space="preserve"> </t>
    </r>
    <r>
      <rPr>
        <sz val="7"/>
        <rFont val="Arial CE"/>
        <family val="0"/>
      </rPr>
      <t xml:space="preserve"> /Kr.Vys.na zájm.a sport.aktivity/</t>
    </r>
  </si>
  <si>
    <r>
      <t xml:space="preserve">MŠ Mostiště-zateplení  </t>
    </r>
  </si>
  <si>
    <r>
      <t>MŠ Mostiště-herní prvky</t>
    </r>
    <r>
      <rPr>
        <sz val="8"/>
        <rFont val="Arial CE"/>
        <family val="0"/>
      </rPr>
      <t xml:space="preserve"> /Kr.Vys.na zájm.a sport.aktivity</t>
    </r>
    <r>
      <rPr>
        <sz val="10"/>
        <rFont val="Arial CE"/>
        <family val="0"/>
      </rPr>
      <t>/</t>
    </r>
  </si>
  <si>
    <t>ZŠ Sokolovská-zázemí pro uklízečky</t>
  </si>
  <si>
    <t>ZŠ Sokolovská-výzva 46, bezbariérovost PD</t>
  </si>
  <si>
    <t>ZŠ Oslavická-rek.zadního dvora</t>
  </si>
  <si>
    <r>
      <t>ZŠ Sokolovská-tělocvična Komenského,</t>
    </r>
    <r>
      <rPr>
        <sz val="9"/>
        <rFont val="Arial CE"/>
        <family val="0"/>
      </rPr>
      <t>PD</t>
    </r>
  </si>
  <si>
    <t>Tělocvična Kostelní-dozvuk</t>
  </si>
  <si>
    <t>KD Lhotky-WC,sprchy</t>
  </si>
  <si>
    <t>JC-rekonstrukce klimatizace kinosálu</t>
  </si>
  <si>
    <t>nákup herních prvků Tech.služby</t>
  </si>
  <si>
    <t>Zimní stadion-osvětlení PD,ozvučení</t>
  </si>
  <si>
    <t>dětské hřiště Olší nad Oslavou</t>
  </si>
  <si>
    <t>Hliniště III.-projekt pro ÚR</t>
  </si>
  <si>
    <t>VO Sportovní-osvětlení rizikových míst</t>
  </si>
  <si>
    <t>VO Pod Strání</t>
  </si>
  <si>
    <t>služebna policie Třebíčská-infrastruktura</t>
  </si>
  <si>
    <t>VO Palouky</t>
  </si>
  <si>
    <t>VO Třebíčská</t>
  </si>
  <si>
    <t>obřadní síň na hřbitově Karlov</t>
  </si>
  <si>
    <t>aut.brány na hřbitově Karlov</t>
  </si>
  <si>
    <t>urbanistická územní studie Čechovy sady</t>
  </si>
  <si>
    <t>zhotovení podkl.desky pod čerp.stanici u areálu TS</t>
  </si>
  <si>
    <t xml:space="preserve">rozšíření metropolitní sítě </t>
  </si>
  <si>
    <t>koupě+rekonstr.prodejny Jednoty Lhotky</t>
  </si>
  <si>
    <t>přístřešek u děts.hřiště Dol.Radslavice</t>
  </si>
  <si>
    <t>zatrubnění, terénní úpravy Čech.sady</t>
  </si>
  <si>
    <t>herní prvky Lhotky, Kúsky, Dolní Radslavice</t>
  </si>
  <si>
    <t>MKDS-technolog.upgrade (dot. MVČR)</t>
  </si>
  <si>
    <t>osvětlení rizik.míst-ul.Sportovní</t>
  </si>
  <si>
    <t>rozšíření MKDS 2017</t>
  </si>
  <si>
    <t xml:space="preserve">kamer.systém 2017-rozšíření </t>
  </si>
  <si>
    <t>nová CAS (IROP spoluf.2017)</t>
  </si>
  <si>
    <t>Správa-montáž stěny spr.odb.</t>
  </si>
  <si>
    <t>kopírovací stroj,pevný disk</t>
  </si>
  <si>
    <t>defibrilátor</t>
  </si>
  <si>
    <t>os.automobil</t>
  </si>
  <si>
    <t>úsekové měření D1- SW,HW,</t>
  </si>
  <si>
    <t>kopírka+podavač (IC)</t>
  </si>
  <si>
    <t>celkem investice k 31.12.2017</t>
  </si>
  <si>
    <t>k 31.12.2017</t>
  </si>
  <si>
    <t>vnitřní obchod</t>
  </si>
  <si>
    <t>provoz silniční dopravy-autobusové zastávky</t>
  </si>
  <si>
    <t>odvádění odpadních vod</t>
  </si>
  <si>
    <t>Komunální odpad</t>
  </si>
  <si>
    <t>chráněné části přírody</t>
  </si>
  <si>
    <t>vzhled obcí a veřejná zeleň</t>
  </si>
  <si>
    <t>Zpracovala: Květuše Žáková</t>
  </si>
  <si>
    <t>celkem opravy k 31.12.2017</t>
  </si>
  <si>
    <t>rekonstrukcce náměstí</t>
  </si>
  <si>
    <t>chodník Vrchovecká</t>
  </si>
  <si>
    <t>parkoviště u MŠ Mostiště</t>
  </si>
  <si>
    <t>úprava zastávky ul.Vrchovecká</t>
  </si>
  <si>
    <t>autobusová zastávka Lhotky</t>
  </si>
  <si>
    <t>přísp.SVaK-prodloužení vodovodního řadu Hrbov</t>
  </si>
  <si>
    <t>přísp.SVaK-kanalizace Záviškova</t>
  </si>
  <si>
    <t>přísp.SVaK-vodovod Vrchovecká-Příkopy</t>
  </si>
  <si>
    <t>přísp.SVaK-vodovod Třebíčská (u mostu)</t>
  </si>
  <si>
    <t>přísp.SVaK-vodovod Záviškova</t>
  </si>
  <si>
    <t>přísp.SVaK-vodovod K Novému Světu</t>
  </si>
  <si>
    <r>
      <t>MŠ Sokolovská-zahradní domek</t>
    </r>
    <r>
      <rPr>
        <sz val="8"/>
        <rFont val="Arial CE"/>
        <family val="0"/>
      </rPr>
      <t xml:space="preserve"> </t>
    </r>
    <r>
      <rPr>
        <sz val="7"/>
        <rFont val="Arial CE"/>
        <family val="0"/>
      </rPr>
      <t>/Kr.Vys.na zájm.a sport.aktivity/</t>
    </r>
  </si>
  <si>
    <t>ZŠ Komenského-dvorek</t>
  </si>
  <si>
    <t>památník obětem 1.sv.války</t>
  </si>
  <si>
    <t>JC-rekonstrukce-koncertní sál, výstavní sál, loutková scéna</t>
  </si>
  <si>
    <t>opěrná zeď a oplocení hřiště u ZŠ Školní</t>
  </si>
  <si>
    <t>hřiště Kunšovec</t>
  </si>
  <si>
    <t>sport.areál Olší nad Oslavou-soc.zařízení</t>
  </si>
  <si>
    <t>Hliniště III.-projekt pro ÚŘ</t>
  </si>
  <si>
    <t>rozšíření osvětlení Mostiště</t>
  </si>
  <si>
    <t>osvětlení u chodníku Mostiště</t>
  </si>
  <si>
    <t>VO Záviškova</t>
  </si>
  <si>
    <t>VO Bezděkov-Poříčí</t>
  </si>
  <si>
    <t>prodloužení VO Svařenov</t>
  </si>
  <si>
    <t>územní plán VM</t>
  </si>
  <si>
    <t>rekonstr.prodejny Jednoty Lhotky</t>
  </si>
  <si>
    <t>IS pro RD Mostiště</t>
  </si>
  <si>
    <t>herní prvky Hrbov, Svařenov</t>
  </si>
  <si>
    <t>nákup zahradního traktoru Lhotky</t>
  </si>
  <si>
    <t>rozšíření MKDS 2018</t>
  </si>
  <si>
    <t>SDH Hrbov-stříkačka</t>
  </si>
  <si>
    <t>služebna MP v budově spořitelny</t>
  </si>
  <si>
    <t>dodávka a montáž zástěny-odbor dopravy</t>
  </si>
  <si>
    <t>přístroje a zařízení</t>
  </si>
  <si>
    <t>památky-oprava</t>
  </si>
  <si>
    <t>historické povědomí</t>
  </si>
  <si>
    <t>Rok 2018</t>
  </si>
  <si>
    <r>
      <t>MŠ Olší nad Oslavou-herní prvky</t>
    </r>
    <r>
      <rPr>
        <sz val="9"/>
        <rFont val="Arial CE"/>
        <family val="0"/>
      </rPr>
      <t xml:space="preserve"> </t>
    </r>
  </si>
  <si>
    <r>
      <t>DÓZA-stavební úpravy býv.řeznictví</t>
    </r>
    <r>
      <rPr>
        <sz val="7"/>
        <rFont val="Arial CE"/>
        <family val="0"/>
      </rPr>
      <t>/Kr.Vys.na zájm.a sport.aktivity/</t>
    </r>
  </si>
  <si>
    <r>
      <t xml:space="preserve">DÓZA-opravy </t>
    </r>
    <r>
      <rPr>
        <sz val="7"/>
        <rFont val="Arial CE"/>
        <family val="0"/>
      </rPr>
      <t>/Kr.Vys.na zájm.a sport.aktivity/</t>
    </r>
  </si>
  <si>
    <t>osvětlení přechodů Vrchovecká</t>
  </si>
  <si>
    <t>ROK 2018</t>
  </si>
  <si>
    <t>základní</t>
  </si>
  <si>
    <t>změna režimu účtování r.2018-LHO služba</t>
  </si>
  <si>
    <t xml:space="preserve">celkem investice </t>
  </si>
  <si>
    <t xml:space="preserve">celkem opravy </t>
  </si>
  <si>
    <t>ORG</t>
  </si>
  <si>
    <t>přechod pro chodce K Novému nádraží</t>
  </si>
  <si>
    <t>chodník od ZŠ k bývalé Jednotě-Mostiště</t>
  </si>
  <si>
    <t>přísp. SVaK-PD rekonstrukce vodovodu Ve Vilách</t>
  </si>
  <si>
    <t>přísp.SVK-PD rekonstrukce kanalizace Ve Vilách</t>
  </si>
  <si>
    <t>vodovodní přípojka Bejkovec</t>
  </si>
  <si>
    <t>kanalizační přípojka Bejkovec</t>
  </si>
  <si>
    <t>ZŠ Oslavická-server</t>
  </si>
  <si>
    <r>
      <t xml:space="preserve">pol.6125 </t>
    </r>
    <r>
      <rPr>
        <b/>
        <sz val="10"/>
        <rFont val="Arial CE"/>
        <family val="0"/>
      </rPr>
      <t>141 449,00 Kč</t>
    </r>
    <r>
      <rPr>
        <sz val="10"/>
        <rFont val="Arial CE"/>
        <family val="0"/>
      </rPr>
      <t xml:space="preserve">+pol.5172 </t>
    </r>
    <r>
      <rPr>
        <b/>
        <sz val="10"/>
        <rFont val="Arial CE"/>
        <family val="0"/>
      </rPr>
      <t>49 688,65 Kč</t>
    </r>
  </si>
  <si>
    <t>varovný protipovodňový systém-bezdrátové hlásiče</t>
  </si>
  <si>
    <t>KD Mostiště</t>
  </si>
  <si>
    <t>chata č.e.21</t>
  </si>
  <si>
    <t>čerpadlo pro zeleň na Tržišti</t>
  </si>
  <si>
    <t>služebna městské policie-v areálu býv.TS</t>
  </si>
  <si>
    <t>has.zbrojnice VM-kuchyňská linka</t>
  </si>
  <si>
    <t>has.zbrojnice Mostiště</t>
  </si>
  <si>
    <t>programové vybavení</t>
  </si>
  <si>
    <t>obřadní síň</t>
  </si>
  <si>
    <t>montáž stěny spr.odb.</t>
  </si>
  <si>
    <t>proramové vybavení-virtualizace města VM</t>
  </si>
  <si>
    <t>výzva 28-Bezpečné a moderní služby města VM</t>
  </si>
  <si>
    <t>základní školy pro žáky se spec. vzdělávacími potřebami</t>
  </si>
  <si>
    <t>dotace MK-okna radnice</t>
  </si>
  <si>
    <t xml:space="preserve">rozpočet </t>
  </si>
  <si>
    <t>Dne: 20.2.2019</t>
  </si>
  <si>
    <t>Rok 2019</t>
  </si>
  <si>
    <t>pasivní mapa na náměstí</t>
  </si>
  <si>
    <t>PD opravy mostu a úprav ul.Třebíčská</t>
  </si>
  <si>
    <t>JV obchvat města</t>
  </si>
  <si>
    <t>konečné vyúčtování smlouvy o přeložce-vratka</t>
  </si>
  <si>
    <t>obytný soubor RD Hliniště-celkem</t>
  </si>
  <si>
    <t>z toho-komunikace</t>
  </si>
  <si>
    <t xml:space="preserve">         -chodníky, zpěvněné plochy</t>
  </si>
  <si>
    <t xml:space="preserve">         -vodovod</t>
  </si>
  <si>
    <t xml:space="preserve">         -kanalizace</t>
  </si>
  <si>
    <t xml:space="preserve">         -bytové hospodářství</t>
  </si>
  <si>
    <t xml:space="preserve">         -veřejné osvětlení</t>
  </si>
  <si>
    <t xml:space="preserve">         -inženýrské sítě</t>
  </si>
  <si>
    <t xml:space="preserve">         -veřejné prostranství</t>
  </si>
  <si>
    <t xml:space="preserve">PŘEHLED INVESTIC </t>
  </si>
  <si>
    <t>PD osvětlení přechodu Vrchovecká</t>
  </si>
  <si>
    <t>Svařenov-vybudování cesty</t>
  </si>
  <si>
    <t>komunikace ul.Průmyslová</t>
  </si>
  <si>
    <t>PD přechod a chodník u MŠ Olší nad Oslavou</t>
  </si>
  <si>
    <t>PD cyklostezka Karlov</t>
  </si>
  <si>
    <t>chodník od ZŠ k býv.Jednotě Mostiště</t>
  </si>
  <si>
    <t>služebna MP-budova spořitelny</t>
  </si>
  <si>
    <t>z toho-chodníky, zpevněné plochy</t>
  </si>
  <si>
    <t>parkoviště u MŠ Olší nad Oslavou</t>
  </si>
  <si>
    <t>PD chodník ul.Nad Gymnáziem</t>
  </si>
  <si>
    <t>parkoviště ul.Na Výsluní</t>
  </si>
  <si>
    <t>chodník u ZŠ Oslavická</t>
  </si>
  <si>
    <t>chodník Lhotky-Dolní Radslavice</t>
  </si>
  <si>
    <t>PD zastávka ul Vrchovecká</t>
  </si>
  <si>
    <t>přístřešek u MŠ Lhotky</t>
  </si>
  <si>
    <t>autobusová zastávka Novosady</t>
  </si>
  <si>
    <t>příspěvek SVK-kanalizace Olší nad Oslavou PD</t>
  </si>
  <si>
    <t>příspěvek SVK-vodovod Hrbov</t>
  </si>
  <si>
    <t>příspěvek SVK-vodovod ul.Třebíčská</t>
  </si>
  <si>
    <t>příspěvek SVK-vodovod Mostiště, ul.Roztrhaná</t>
  </si>
  <si>
    <t>příspěvek SVK-vodovod ul.Oslavická</t>
  </si>
  <si>
    <t>příspěvek SVK-vodovod ul.Nad Gymnáziem</t>
  </si>
  <si>
    <t>vodovod ul.Záviškova</t>
  </si>
  <si>
    <t>odběrné místo vodovodu Hliniště</t>
  </si>
  <si>
    <t>příspěvek SVK-kanalizace Hrbov, Svařenov PD</t>
  </si>
  <si>
    <t>příspěvek SVK-kanalizace ul.Třebíčská (areál býv.TS)</t>
  </si>
  <si>
    <t>příspěvek SVK-kanalizace ul.Oslavická</t>
  </si>
  <si>
    <t>příspěvek SVK-kanalizace ul.Nad Gymnáziem</t>
  </si>
  <si>
    <t>kanalizace ul.Záviškova</t>
  </si>
  <si>
    <t>nový rybník Hrbov</t>
  </si>
  <si>
    <t>MŠ Olší nad Oslavou</t>
  </si>
  <si>
    <t>MŠ Sportovní-rekonstrukce kuchyně</t>
  </si>
  <si>
    <t>server ZŠ Sokolovská</t>
  </si>
  <si>
    <t>inv 224 154,00 + neinv.77 849,00</t>
  </si>
  <si>
    <t>inv 244 084,00 + neinv.1 810 984,50</t>
  </si>
  <si>
    <t>inv 72 721,00 + neinv. 1 140,00</t>
  </si>
  <si>
    <t>propojení příčky ZŠ Školní</t>
  </si>
  <si>
    <t>terminál na objednávání stravy ZŠ Oslavická</t>
  </si>
  <si>
    <t>2 ks myčky nádobí ZŠ Školní</t>
  </si>
  <si>
    <t>rozšíření rozhasu</t>
  </si>
  <si>
    <t xml:space="preserve">KD Hrbov </t>
  </si>
  <si>
    <t>výčepní stůl KD Lhotky</t>
  </si>
  <si>
    <t>úprava podkroví KD Mostiště</t>
  </si>
  <si>
    <t>JC rekonstrukce vytápění a větrání kinosálu</t>
  </si>
  <si>
    <t>JC úpravy PD (koncertní, výstavní sál, loutková scéna)</t>
  </si>
  <si>
    <t>akustické úpravy stropu žákovské kuchyňky+osvětlení</t>
  </si>
  <si>
    <t>zimní stadion elektrická rolba</t>
  </si>
  <si>
    <t>zimní stadion výsledková tabule</t>
  </si>
  <si>
    <t>zimní stadion rekonstrukce</t>
  </si>
  <si>
    <t>aquacentrum</t>
  </si>
  <si>
    <t>Mostiště herní prvky na dětské hřiště</t>
  </si>
  <si>
    <t>altán Kunšovec</t>
  </si>
  <si>
    <t>dětské hřiště Kunšovec</t>
  </si>
  <si>
    <t>PD nová hřiště VM</t>
  </si>
  <si>
    <t>Olší nad Oslavou rekonstrukce hřiště</t>
  </si>
  <si>
    <t>Lhotky multifunkční cvičiště</t>
  </si>
  <si>
    <t>Kúsky oplocení dětského hřiště</t>
  </si>
  <si>
    <t>fotbalové střídačky hřiště u ZŠ Školní</t>
  </si>
  <si>
    <t>Dolní Radslavice úprava boudy na hřišti</t>
  </si>
  <si>
    <t>herní prvky dětské hřiště Dolní Radslavice</t>
  </si>
  <si>
    <t>Junák-český skaut dotace na nákup budovy</t>
  </si>
  <si>
    <t>rozšíření VO Lhotky-Kúsky</t>
  </si>
  <si>
    <t>veřejné osvětlení Kunšovec</t>
  </si>
  <si>
    <t>rozšíření VO Fajtův kopec</t>
  </si>
  <si>
    <t>chodník a VO ul,.Nad Gymnáziem</t>
  </si>
  <si>
    <t>PD na rozšíření hřbitova Karlov</t>
  </si>
  <si>
    <t>přestavba a modernizace obřadní síně na hřbitově Karlov</t>
  </si>
  <si>
    <t>zpevněné plochy, veřejné osvětlení Hliniště</t>
  </si>
  <si>
    <t>pozemky VM</t>
  </si>
  <si>
    <t>pozemky Lhotky</t>
  </si>
  <si>
    <t>pozemky Olší nad Oslavou</t>
  </si>
  <si>
    <t>rozšíření metropolitní sítě</t>
  </si>
  <si>
    <t>výkup garáží na obchvat</t>
  </si>
  <si>
    <t>Lhotky klubovna v budově zastávky</t>
  </si>
  <si>
    <t>PD DPS Hornoměstská</t>
  </si>
  <si>
    <t>automobil pro MP</t>
  </si>
  <si>
    <t>MP-vybavení k vysílačce</t>
  </si>
  <si>
    <t>rozšíření MKDS</t>
  </si>
  <si>
    <t>SDH valníkový kontejner</t>
  </si>
  <si>
    <t>SDH stavební úpravy hasičské zbrojnice</t>
  </si>
  <si>
    <t>SDH cisterna na pitnou vodu</t>
  </si>
  <si>
    <t>Sociální služby-převod dotace na automobil</t>
  </si>
  <si>
    <t>SDH Mostiště elektrocentrála</t>
  </si>
  <si>
    <t>SDH přestavba hasičské zbrojnice Mostiště</t>
  </si>
  <si>
    <t>obřadní síň-svítidla</t>
  </si>
  <si>
    <t>radnice-držáky na truhlíky</t>
  </si>
  <si>
    <t>projekt "Tvorba strategických dokumentů…" kapitálové výdaje</t>
  </si>
  <si>
    <t>elektromobil</t>
  </si>
  <si>
    <t>příspěvek na výstavbu psího útulku</t>
  </si>
  <si>
    <t>inv 215 216,00 + neinv. 78 330,00</t>
  </si>
  <si>
    <t>ZŠ Sokolovská výzva 46</t>
  </si>
  <si>
    <t>příspěvek SVK-vodovod ul.Družstevní</t>
  </si>
  <si>
    <t>ZŠ Sokolovská regulační stanice plynu</t>
  </si>
  <si>
    <t>Dóza stavební úpravy</t>
  </si>
  <si>
    <t xml:space="preserve">DÓZA-opravy </t>
  </si>
  <si>
    <t>bezpečnost a veřejný pořádek</t>
  </si>
  <si>
    <t>ostatní záležitosti bezpečnosti, veřejného pořádku</t>
  </si>
  <si>
    <t>(org 831 RS 2 323 000,00, RU 2 323 000,00)</t>
  </si>
  <si>
    <t>(RS 0,00, RU 300 000,00)</t>
  </si>
  <si>
    <t>celá akce neinvestiční</t>
  </si>
  <si>
    <t>v rozpočtu neinvestice</t>
  </si>
  <si>
    <t>ROK 2019</t>
  </si>
  <si>
    <t>Dne: 2.3.2020</t>
  </si>
  <si>
    <t>ostatní záležitosi v silniční dopravě-dopravní značení</t>
  </si>
  <si>
    <t>ostatní zájmová činnost-koupaliště (vč.prací TS)</t>
  </si>
  <si>
    <t>komunální služby a územní rozvoj j.n.</t>
  </si>
  <si>
    <t>komunální odpad</t>
  </si>
  <si>
    <t>ul.Pod Strání-celkem</t>
  </si>
  <si>
    <t>ul.Třebíčská-areál býv.TS-celkem</t>
  </si>
  <si>
    <t>Čechovy sady II-celkem</t>
  </si>
  <si>
    <t>ul.Nábřeží-celkem</t>
  </si>
  <si>
    <t>parkoviště ul.Čechova-celkem</t>
  </si>
  <si>
    <t>PD obnovy areálu památníku obětí velkomeziříčské tragédie</t>
  </si>
  <si>
    <t>úprava křižovatky Jihlavská-Hliniště</t>
  </si>
  <si>
    <t>ulice Vrchovecká</t>
  </si>
  <si>
    <t>z toho-přechod</t>
  </si>
  <si>
    <t xml:space="preserve">          -chodník</t>
  </si>
  <si>
    <t xml:space="preserve">          -veřejné osvětlení</t>
  </si>
  <si>
    <t>PD komunikace a chodník ul.Nad Gymnáziem</t>
  </si>
  <si>
    <t>z toho-chodník</t>
  </si>
  <si>
    <t xml:space="preserve">         -komunikace</t>
  </si>
  <si>
    <t>oprava mostu a úprava ul.Třebíčská</t>
  </si>
  <si>
    <t>přechod ul.Bezděkov</t>
  </si>
  <si>
    <t>cyklostezka D1 Měřín-VM-Velká Bíteš</t>
  </si>
  <si>
    <t>chodník Dolní Radslavice</t>
  </si>
  <si>
    <t>parkoviště u III.ZŠ</t>
  </si>
  <si>
    <t>autobusová zastávka Kúsky</t>
  </si>
  <si>
    <t>zkušební dráha pro motocykly-buňka pro komisaře</t>
  </si>
  <si>
    <t>z toho-kanalizace</t>
  </si>
  <si>
    <t xml:space="preserve">         -prodloužení STL plynovodu na ul.Třebíčská</t>
  </si>
  <si>
    <t>příspěvek SVK-Mostiště novostavba vodovodu řad D8</t>
  </si>
  <si>
    <t>příspěvek SVK-Mostiště novostavba vodovodu SO 03</t>
  </si>
  <si>
    <t>příspěvek SVK-rekonstrukce vodovodu ul.Družstevní</t>
  </si>
  <si>
    <t>příspěvek SVK-rekonstrukce přivaděče ÚV Mostiště-ČS Ovčírna</t>
  </si>
  <si>
    <t>příspěvek SVK-rekonstrukce vodovodu ul.Karlov</t>
  </si>
  <si>
    <t>příspěvek SVK-ul.Záviškova</t>
  </si>
  <si>
    <t>příspěvek SVK-rekonstrukce kanalizace ul.Oslavická</t>
  </si>
  <si>
    <t>příspěvek SVK-rekonstrukce kanalizace ul.Záviškova</t>
  </si>
  <si>
    <t>MŠ Sportovní-nový sporák do ŠJ</t>
  </si>
  <si>
    <t>MŠ Mírová-oprava střechy včetně zateplení</t>
  </si>
  <si>
    <t>MŠ Nad Plovárnou-rekonstrukce hospodářské části</t>
  </si>
  <si>
    <t xml:space="preserve">celkem za akci 3 986 919,75 Kč-z toho INV 335 472,50 Kč, NEINV 3 651 447,25 Kč </t>
  </si>
  <si>
    <t>ZŠ Komenského-dozvuk a výměna osvětlení v tělocvičně</t>
  </si>
  <si>
    <t>ZŠ Sokolovská-dozvuk a výměna osvětlení v tělocvičně</t>
  </si>
  <si>
    <t>ZŠ Sokolovská "Přístavba a stavevní úpravy odborných učeben"</t>
  </si>
  <si>
    <t>celkem za akci 17 683 059,60 Kč-z toho INV 16 089 131,57 Kč, NEINV 1 593 928,03</t>
  </si>
  <si>
    <t>ZŠ Sokolovská-tiskárna, kopírka a skener</t>
  </si>
  <si>
    <t>ZŠ Oslavická-interanktivní dataprojektory 3 ks</t>
  </si>
  <si>
    <t>celkem za akci 210 479,50 Kč-z toho INV 173 877,00 Kč, NEINV 36 602,50 Kč</t>
  </si>
  <si>
    <t>ZŠ Oslavická-kotel do ŠJ</t>
  </si>
  <si>
    <t>ZŠ Oslavická-akutstická úprava stropů ŠD a HV</t>
  </si>
  <si>
    <t>ŠJ Poštovní-konvektomat, multifunkční pánev</t>
  </si>
  <si>
    <t>rozšřření veřejného rozhlasu</t>
  </si>
  <si>
    <t>KD Hrbov montáž kazetového stropu</t>
  </si>
  <si>
    <t>umělé kluziště</t>
  </si>
  <si>
    <t>RU-inv 1 025 550,00 Kč, neinv.54 450,00 Kč</t>
  </si>
  <si>
    <t xml:space="preserve">Sportoviště VM-informační systém dodání SW a poskytnutí licence </t>
  </si>
  <si>
    <t>Sportoviště VM-koupě majetku od Technických služeb</t>
  </si>
  <si>
    <t>Lhotky-herní prvky do dětského koutku</t>
  </si>
  <si>
    <t>discgolfové hřiště Kunšovec-informační tabule</t>
  </si>
  <si>
    <t>Olší nad Oslavou-herní prvky dětské hřiště</t>
  </si>
  <si>
    <t>Mostiště-zámková dlažba na hřišti</t>
  </si>
  <si>
    <t>Olší nad Oslavou-PD osvětlení víceúčelového hřiště</t>
  </si>
  <si>
    <t>zimní stadion PD rekonstrukce</t>
  </si>
  <si>
    <t>Olší nad Oslavou-herní prvky pro dorost</t>
  </si>
  <si>
    <t>kurty Areál zdraví</t>
  </si>
  <si>
    <t>Dóza-stavební úpravy býv.řeznictví</t>
  </si>
  <si>
    <t>VO ul.Záviškova</t>
  </si>
  <si>
    <t>prodloužení VO Hrbov</t>
  </si>
  <si>
    <t>VO ul.Poštovní</t>
  </si>
  <si>
    <t xml:space="preserve">Kúsky-rozšíření VO </t>
  </si>
  <si>
    <t xml:space="preserve">Lhotky-rozšíření VO </t>
  </si>
  <si>
    <t>lampy VO U Tržiště</t>
  </si>
  <si>
    <t>rozšíření nového hřbitova</t>
  </si>
  <si>
    <t>zázemí hřbitova Mostiště</t>
  </si>
  <si>
    <t>pozemky Hrbov</t>
  </si>
  <si>
    <t>územní studie Svit</t>
  </si>
  <si>
    <t>obnova naučných stezek</t>
  </si>
  <si>
    <t>opěrná zeď Bezděkov</t>
  </si>
  <si>
    <t>jedná se o opravu, ne investici</t>
  </si>
  <si>
    <t>DPS Hornoměstská</t>
  </si>
  <si>
    <t>parkování pro automobil MP</t>
  </si>
  <si>
    <t>MP-CNG vozidlo</t>
  </si>
  <si>
    <t>HW a SW pro bezpečnostní a preventivní účely</t>
  </si>
  <si>
    <t>SDH VM dodávka VW</t>
  </si>
  <si>
    <t>SDH Hrbov dopravní automobil</t>
  </si>
  <si>
    <t>SDH Lhotky dopravní automobil</t>
  </si>
  <si>
    <t>SDH Olší nad Oslavou elektrocentrála</t>
  </si>
  <si>
    <t>multifunkce-výstavba</t>
  </si>
  <si>
    <t>práce na webovém řešení, implementace modulů na míru, implementace portálu pro nevidomé</t>
  </si>
  <si>
    <t>chodník a místo pro přecházení Olší nad Oslavou</t>
  </si>
  <si>
    <t>vodovodní přípojky Mostiště</t>
  </si>
  <si>
    <t xml:space="preserve">     </t>
  </si>
  <si>
    <t>ROK 2020</t>
  </si>
  <si>
    <t>pěstební činnost-městské lesy</t>
  </si>
  <si>
    <t>městská knihovna</t>
  </si>
  <si>
    <t>historické povědomí-zachování a obnova památek, které nejsou vyhlášeny kulturní památkou</t>
  </si>
  <si>
    <t xml:space="preserve">silnice  </t>
  </si>
  <si>
    <t>sportovní zařízení v maj.obce</t>
  </si>
  <si>
    <t xml:space="preserve">ostatní zájmová činnost-koupaliště </t>
  </si>
  <si>
    <t xml:space="preserve">veřejné osvětlení </t>
  </si>
  <si>
    <t>pohřebnictví</t>
  </si>
  <si>
    <t xml:space="preserve">komunální služby a územní rozvoj j.n.  </t>
  </si>
  <si>
    <t>Dne: 6.4.2021</t>
  </si>
  <si>
    <t>Olší nad Oslavou-víceúčel.hřiště-vrácení za neprovedené služby</t>
  </si>
  <si>
    <t>Město Velké Meziříčí - přehled realizovaných investic a oprav v roce 2020</t>
  </si>
  <si>
    <t>Příloha k ZÚ č.9</t>
  </si>
  <si>
    <t>rekonstrukce kom. Ve Vilách</t>
  </si>
  <si>
    <t xml:space="preserve"> chodník a VO  ul.Nad Gymnáziem</t>
  </si>
  <si>
    <t>účelová komunikace Průmyslová</t>
  </si>
  <si>
    <t>křižovatka ul. Křižní</t>
  </si>
  <si>
    <t>parkoviště u praktické školy</t>
  </si>
  <si>
    <t>parkovací automaty</t>
  </si>
  <si>
    <t>chodník ul. Zahradní</t>
  </si>
  <si>
    <t>Lhotky - záliv na kontejnery</t>
  </si>
  <si>
    <t>Olší nad Oslavou - parkoviště KD</t>
  </si>
  <si>
    <t>parkoviště u Zákl. a prakt. Školy</t>
  </si>
  <si>
    <t>parkoviště ul. Poštovní - pod knihovnou</t>
  </si>
  <si>
    <t>Olší nad Oslavou - rozšíření kanalizace</t>
  </si>
  <si>
    <t>MŠ Mostiště rozšíření</t>
  </si>
  <si>
    <t>rekonstrukce kuchyně MŠ Mostiště</t>
  </si>
  <si>
    <t>webové stránky ZŠ Sokolovská</t>
  </si>
  <si>
    <t>ŠJ Poštovní - stroje, přístroje, zařízení</t>
  </si>
  <si>
    <t>ZŠ Oslavická  ŠJ - el. kotel, mixér, el. pánev</t>
  </si>
  <si>
    <t>ZŠ Školní - ŠJ - el. pánev</t>
  </si>
  <si>
    <t>tělocvična Sokolovská - dozvuk</t>
  </si>
  <si>
    <t>tělocvična Kostelní - dozvuk</t>
  </si>
  <si>
    <t>ZŠ Oslavická - šatny</t>
  </si>
  <si>
    <t>Městská knihovna - zateplení, rekonstrukce</t>
  </si>
  <si>
    <t>KD Hrbov - pracovní pult</t>
  </si>
  <si>
    <t>KD Lhotky - zateplení</t>
  </si>
  <si>
    <t>Sportoviště VM - malotraktor</t>
  </si>
  <si>
    <t>Olší nad Oslavou - dopadová plocha hřiště</t>
  </si>
  <si>
    <t>Hliniště volnočasový park</t>
  </si>
  <si>
    <t>Parkour a workout hřiště Oslavická</t>
  </si>
  <si>
    <t>Pumptrack Na Paloukách</t>
  </si>
  <si>
    <t>rekonstrukce koupaliště</t>
  </si>
  <si>
    <t>Olší nad Oslavou - VO</t>
  </si>
  <si>
    <t>VO - ul. Nad gymnáziem</t>
  </si>
  <si>
    <t>VO Mostiště</t>
  </si>
  <si>
    <t>obnova VO</t>
  </si>
  <si>
    <t>solární osvětlení Svit</t>
  </si>
  <si>
    <t>kabelové vedení stánky</t>
  </si>
  <si>
    <t>zimní stadion - sítě</t>
  </si>
  <si>
    <t>znalecký posudek - majetkoprávní</t>
  </si>
  <si>
    <t>infrastruktura Čechovy sady</t>
  </si>
  <si>
    <t>Hrbov - lokalita RD Ve Vrchách</t>
  </si>
  <si>
    <t>Metropolitní síť VM 2020</t>
  </si>
  <si>
    <t>Metropolitní síť VM 2021</t>
  </si>
  <si>
    <t>naučná stezka údolím řeky</t>
  </si>
  <si>
    <t>revitalizace lokality U tří křížů</t>
  </si>
  <si>
    <t>dopravní prostředky Mostiště</t>
  </si>
  <si>
    <t>Lhotky - vitrin</t>
  </si>
  <si>
    <t>Hrbov - přístřešek pro kontejnery</t>
  </si>
  <si>
    <t xml:space="preserve">programové vybavení </t>
  </si>
  <si>
    <t>služebna MP</t>
  </si>
  <si>
    <t>kamerový systém MP</t>
  </si>
  <si>
    <t>SDH Mostiště - zásahový automobil</t>
  </si>
  <si>
    <t>SDH Lhotky - nová hasičská zbrojnice</t>
  </si>
  <si>
    <t>výpočetní technika, přístroje</t>
  </si>
  <si>
    <t>programové vybavení Vera pro přísp. organizace</t>
  </si>
  <si>
    <t>Ostatní záležitosti bezpečnosti</t>
  </si>
  <si>
    <t>příspěvek SVK-Nad Gymnáziem - vodovod</t>
  </si>
  <si>
    <t>příspěvek SVK Babylon - prodloužení vodovodu</t>
  </si>
  <si>
    <t>příspěvek SVK-ul. Bezděkov - vodovod</t>
  </si>
  <si>
    <t>příspěvek SVK-ul. Oslavická a Třebičská - vodovod</t>
  </si>
  <si>
    <t>příspěvek SVK- u. Nad Gymnáziem - kanalizace</t>
  </si>
  <si>
    <t>příspěvek SVK-ul. Bezděkov - kanalizace</t>
  </si>
  <si>
    <t>příspěvek SVK Hrbov - Babylon</t>
  </si>
  <si>
    <t>Město Velké Meziříčí - přehled realizovaných investic a oprav v roce 2021</t>
  </si>
  <si>
    <t>výměna elektroinstalace KD Mostiště</t>
  </si>
  <si>
    <t>rozšíření metropolitní sítě 2020</t>
  </si>
  <si>
    <t>bezpečnost dat VM</t>
  </si>
  <si>
    <t>obnova naučných stezek v Balinském a Nesměřském údolí</t>
  </si>
  <si>
    <t>bytový dům pro seniory</t>
  </si>
  <si>
    <t>INVESTICE + OPRAVY V LETECH  2003-2021</t>
  </si>
  <si>
    <t>ROK 2021</t>
  </si>
  <si>
    <t>Město Velké Meziříčí - přehled realizovaných investic a oprav v roce 2022</t>
  </si>
  <si>
    <t>ROK 2022</t>
  </si>
  <si>
    <t>vypracování LHO Náměšť nad Oslavou</t>
  </si>
  <si>
    <t xml:space="preserve">Mostiště - stavba autobusové zastávky </t>
  </si>
  <si>
    <t>1036</t>
  </si>
  <si>
    <t>2212</t>
  </si>
  <si>
    <t>0000000402</t>
  </si>
  <si>
    <t>0000000584</t>
  </si>
  <si>
    <t>0000000761</t>
  </si>
  <si>
    <t>0000000865</t>
  </si>
  <si>
    <t>0000000929</t>
  </si>
  <si>
    <t>0000000943</t>
  </si>
  <si>
    <t>0000000960</t>
  </si>
  <si>
    <t>0000000973</t>
  </si>
  <si>
    <t>2219</t>
  </si>
  <si>
    <t>0000000309</t>
  </si>
  <si>
    <t>0000000474</t>
  </si>
  <si>
    <t>0000000769</t>
  </si>
  <si>
    <t>0000000862</t>
  </si>
  <si>
    <t>0000000939</t>
  </si>
  <si>
    <t>0000000310</t>
  </si>
  <si>
    <t>2321</t>
  </si>
  <si>
    <t>0000000304</t>
  </si>
  <si>
    <t>0000000829</t>
  </si>
  <si>
    <t>0000000014</t>
  </si>
  <si>
    <t>0000000016</t>
  </si>
  <si>
    <t>0000000920</t>
  </si>
  <si>
    <t>0000000940</t>
  </si>
  <si>
    <t>0000000974</t>
  </si>
  <si>
    <t>0000000015</t>
  </si>
  <si>
    <t>0000000307</t>
  </si>
  <si>
    <t>3113</t>
  </si>
  <si>
    <t>0000000020</t>
  </si>
  <si>
    <t>0000000021</t>
  </si>
  <si>
    <t>0000000047</t>
  </si>
  <si>
    <t>0000000766</t>
  </si>
  <si>
    <t>0000000921</t>
  </si>
  <si>
    <t>0000000979</t>
  </si>
  <si>
    <t>0000000985</t>
  </si>
  <si>
    <t>0000000987</t>
  </si>
  <si>
    <t>0000000988</t>
  </si>
  <si>
    <t>0000000989</t>
  </si>
  <si>
    <t>0000000241</t>
  </si>
  <si>
    <t>0000000031</t>
  </si>
  <si>
    <t>0000000041</t>
  </si>
  <si>
    <t>0000000965</t>
  </si>
  <si>
    <t>0000000966</t>
  </si>
  <si>
    <t>0000000064</t>
  </si>
  <si>
    <t>0000000933</t>
  </si>
  <si>
    <t>0000000834</t>
  </si>
  <si>
    <t>0000000897</t>
  </si>
  <si>
    <t>0000000923</t>
  </si>
  <si>
    <t>0000000957</t>
  </si>
  <si>
    <t>0000000958</t>
  </si>
  <si>
    <t>0000000976</t>
  </si>
  <si>
    <t>0000000984</t>
  </si>
  <si>
    <t>0000000924</t>
  </si>
  <si>
    <t>0000000867</t>
  </si>
  <si>
    <t>0000000951</t>
  </si>
  <si>
    <t>0000000953</t>
  </si>
  <si>
    <t>0000000977</t>
  </si>
  <si>
    <t>0000000884</t>
  </si>
  <si>
    <t>3639</t>
  </si>
  <si>
    <t>0000000962</t>
  </si>
  <si>
    <t>0000000878</t>
  </si>
  <si>
    <t>0000000480</t>
  </si>
  <si>
    <t>0000000725</t>
  </si>
  <si>
    <t>0000000788</t>
  </si>
  <si>
    <t>0000000887</t>
  </si>
  <si>
    <t>0000000925</t>
  </si>
  <si>
    <t>0000000952</t>
  </si>
  <si>
    <t>0000000963</t>
  </si>
  <si>
    <t>0000000968</t>
  </si>
  <si>
    <t>0000000972</t>
  </si>
  <si>
    <t>0000000964</t>
  </si>
  <si>
    <t>0000000119</t>
  </si>
  <si>
    <t>0000000956</t>
  </si>
  <si>
    <t>0000000970</t>
  </si>
  <si>
    <t>3745</t>
  </si>
  <si>
    <t>0000000938</t>
  </si>
  <si>
    <t>0000000986</t>
  </si>
  <si>
    <t>0000000835</t>
  </si>
  <si>
    <t>0000000975</t>
  </si>
  <si>
    <t>0000000098</t>
  </si>
  <si>
    <t>0000000927</t>
  </si>
  <si>
    <t>0000000982</t>
  </si>
  <si>
    <t>0000000983</t>
  </si>
  <si>
    <t>0000000004</t>
  </si>
  <si>
    <t>0000000950</t>
  </si>
  <si>
    <t>0000000980</t>
  </si>
  <si>
    <t>0000000981</t>
  </si>
  <si>
    <t>parkoviště u KD Olší nad Oslavou</t>
  </si>
  <si>
    <t>příspěvky SVaK Žďársko - vodovod Mostiště</t>
  </si>
  <si>
    <t>obytný soubor RD Hliniště - vodovod</t>
  </si>
  <si>
    <t>příspěvky SVaK Žďársko - kanalizace V. Meziříčí</t>
  </si>
  <si>
    <t>příspěvky SVaK Žďársko - kanalizace Hrbov</t>
  </si>
  <si>
    <t>rybník pod Hrbovem</t>
  </si>
  <si>
    <t>MŠ Olší nad Oslavou - sněhové zábrany u vchodu</t>
  </si>
  <si>
    <t>MŠ Nad Plovárnou - kuchyňský robot</t>
  </si>
  <si>
    <t>konvektomat - ZŠ Lhotky</t>
  </si>
  <si>
    <t>ZŠ Sokolovská - větrání místnosti náhradního zdroje</t>
  </si>
  <si>
    <t>ZŠ Komenského - balkonová konstrukce</t>
  </si>
  <si>
    <t>ZŠ Oslavická - rekonstrukce šaten</t>
  </si>
  <si>
    <t>ZŠ Sokolovská - dozvuk v tělocvičně</t>
  </si>
  <si>
    <t>ZŠ Oslavická -modernizace školy</t>
  </si>
  <si>
    <t>ZŠ Školní - modernizace školy</t>
  </si>
  <si>
    <t>ZŠ Sokolovská - modernizace školy</t>
  </si>
  <si>
    <t>ZŠ Mostiště - modernizace školy</t>
  </si>
  <si>
    <t>ZŠ Školní - konvektomat</t>
  </si>
  <si>
    <t>ŠJ Poštovní - mrazicí box, myčka</t>
  </si>
  <si>
    <t>ZUŠ - hudební nástroj</t>
  </si>
  <si>
    <t>rozšíření knihovny</t>
  </si>
  <si>
    <t>úpravy sýpky - projektová dokumentace</t>
  </si>
  <si>
    <t>Hliniště - volnočasový park</t>
  </si>
  <si>
    <t>parkour a workout hřiště Oslavická</t>
  </si>
  <si>
    <t>zimní stadion - rekonstrukce</t>
  </si>
  <si>
    <t>dětské hřiště Dolní Radslavice</t>
  </si>
  <si>
    <t>pumptrack Na Paloukách</t>
  </si>
  <si>
    <t>sestava hrazd u zimního stadionu</t>
  </si>
  <si>
    <t>příspěvek na nákup přístroje do plicní ambulance</t>
  </si>
  <si>
    <t>obnova VO Velké Meziříčí</t>
  </si>
  <si>
    <t>rekonstrukce VO Generála Jaroše</t>
  </si>
  <si>
    <t>kupní smlouva vodovod a splašková kanalizace</t>
  </si>
  <si>
    <t>výkup garáží - obchvat</t>
  </si>
  <si>
    <t>metropolitní síť VM 2021</t>
  </si>
  <si>
    <t>vážní systém TS VM</t>
  </si>
  <si>
    <t>majetek z developerské výstavby</t>
  </si>
  <si>
    <t>trafostanice Oslavická</t>
  </si>
  <si>
    <t>nákup pozemků</t>
  </si>
  <si>
    <t>naučná stezka Nesměř, Balinské údolí</t>
  </si>
  <si>
    <t>revitalizace lokality u Tří křížů</t>
  </si>
  <si>
    <t>rozšíření naučných stezek 2022</t>
  </si>
  <si>
    <t>Lhotky - turistická odpočivadla</t>
  </si>
  <si>
    <t>Olší nad Oslavou - veř. pr.</t>
  </si>
  <si>
    <t>Hrbov - opěrná zeď</t>
  </si>
  <si>
    <t>Náplavka Ostrůvek</t>
  </si>
  <si>
    <t>Dům pro seniory</t>
  </si>
  <si>
    <t>SDH Olší nad Oslavou - prapor</t>
  </si>
  <si>
    <t>SDH Velké Meziříčí - materiál na kompl. doplňků</t>
  </si>
  <si>
    <t>SDH Olší nad Oslavou - materiál na kompl. doplňků</t>
  </si>
  <si>
    <t>frankovací a kopírovací stroj</t>
  </si>
  <si>
    <t>IT - bezpečné úložiště</t>
  </si>
  <si>
    <t>cyklostezka Karlov</t>
  </si>
  <si>
    <t>propojení ulic Fr. Stránecké - Sluneční</t>
  </si>
  <si>
    <t>Kúsky - odvodnění a zpevnění cesty u novostaveb</t>
  </si>
  <si>
    <t>chodník Dolní Radslavice - směr Březejc</t>
  </si>
  <si>
    <t>příspěvek SVK Žďársko - vodovod Svařenov</t>
  </si>
  <si>
    <t>příspěvky SVaK Žďársko - vodovod Velké Meziříčí</t>
  </si>
  <si>
    <t>příspěvek SVK Žďársko - Olší nad Oslavou - napojení ČOV</t>
  </si>
  <si>
    <t>MŠ Čechova - brána</t>
  </si>
  <si>
    <t>MŠ Mostiště - rekonstrukce kuchyně</t>
  </si>
  <si>
    <t>úprava MŠ Lhotky</t>
  </si>
  <si>
    <t>ZŠ Školní - přístřešek pro koloběžky</t>
  </si>
  <si>
    <t>rozšíření bezdrátového rozhlasu do okrajových částí</t>
  </si>
  <si>
    <t>Lhotky - KD zateplení</t>
  </si>
  <si>
    <t>Lhotky - rozšíření VO</t>
  </si>
  <si>
    <t>Lhotky - vybudování přístřešku u fotb. hřiště</t>
  </si>
  <si>
    <t>Hrbov - prodloužení VO k nových RD</t>
  </si>
  <si>
    <t>územní studie SVIT</t>
  </si>
  <si>
    <t>územní studie SVIT - Čechovy sady</t>
  </si>
  <si>
    <t>místo pro přecházení Bezděkov</t>
  </si>
  <si>
    <t>inženýrské sítě Ve Vilách</t>
  </si>
  <si>
    <t>Olší nad Oslavou - optická síť</t>
  </si>
  <si>
    <t>výkupy pozemků - Mostiště</t>
  </si>
  <si>
    <t>Mostiště - plechová garáž</t>
  </si>
  <si>
    <t>malotraktor - Mostiště</t>
  </si>
  <si>
    <t>malotraktor - Olší nad Oslavou</t>
  </si>
  <si>
    <t>program prevence kriminality</t>
  </si>
  <si>
    <t>Lhotky - nová hasičská zbrojnice - projekt</t>
  </si>
  <si>
    <t>automobil  - předfinancování</t>
  </si>
  <si>
    <t>ekonomický SW Vera</t>
  </si>
  <si>
    <t>výzva IROP - studie proveditelnosti</t>
  </si>
  <si>
    <t>stav. úpravy křižovatky Jihlavská - Hlin</t>
  </si>
  <si>
    <t>celkem za r.2003-2022</t>
  </si>
  <si>
    <t>základní školy pro žáky se speciálními vzd. potřebami</t>
  </si>
  <si>
    <t>osatní činnosti jinde nezařazené</t>
  </si>
  <si>
    <t>Město Velké Meziříčí - přehled realizovaných investic a oprav v roce 2023</t>
  </si>
  <si>
    <t>dřevěná lávka přes Balinku</t>
  </si>
  <si>
    <t>chodník a VO Nad Gymnáziem směr Fajtův kopec</t>
  </si>
  <si>
    <t>chodník Dolní Radslavice směr Březejc</t>
  </si>
  <si>
    <t>manipulační a odstavná plocha Průmyslová</t>
  </si>
  <si>
    <t>chodník Lhotky</t>
  </si>
  <si>
    <t>rekonstrukce autobusové zastávky Vrchovecká</t>
  </si>
  <si>
    <t>PD parkoviště u KD Mostiště</t>
  </si>
  <si>
    <t>úprava chodníku ulice Zahradní</t>
  </si>
  <si>
    <t>PD cyklostezka Balinské údolí</t>
  </si>
  <si>
    <t xml:space="preserve">zast. přístřešek ul. Třebíčská </t>
  </si>
  <si>
    <t>zast. přístřešek ul. Jihlavská</t>
  </si>
  <si>
    <t>příspěvky SVaK Žďársko - vodovod Nová Říše, IS Hliniště</t>
  </si>
  <si>
    <t>příspěvky SVaK Žďársko - rekonstrukce vodovodu Náměstí</t>
  </si>
  <si>
    <t>příspěvek SVK Žďársko - vodovod U Jasanu</t>
  </si>
  <si>
    <t>příspěvek SVK Žďársko - vodovod PD Uhřínovská</t>
  </si>
  <si>
    <t>příspěvek SVK Žďársko - rekonstrukce kanalizace Náměstí</t>
  </si>
  <si>
    <t>příspěvky SVaK Žďársko - kanalizace U Jasanu</t>
  </si>
  <si>
    <t>příspěvek SVK Žďársko -  PD Uhřínovská</t>
  </si>
  <si>
    <t>PD  dešťová kanalizace Kunšovec -ul. Nábřeží</t>
  </si>
  <si>
    <t>MŠ Mírová - rekonstrukce kuchyně</t>
  </si>
  <si>
    <t>MŠ Lhotky - přístavba, vybavení</t>
  </si>
  <si>
    <t>MŠ Sokolovská - venkovní osvětlení</t>
  </si>
  <si>
    <t>MŠ Čechova - sporák</t>
  </si>
  <si>
    <t>MŠ Mírová - požární bezpečnostní řešení</t>
  </si>
  <si>
    <t>MŠ Olší - výměna herních prvků</t>
  </si>
  <si>
    <t>ZŠ Školní - modernizace EZS, výměna serveru</t>
  </si>
  <si>
    <t>ZŠ Oslavická - projekt vzduchotechniky</t>
  </si>
  <si>
    <t>kódový zámek u hřiště gymnázia</t>
  </si>
  <si>
    <t>eneregetické posudky  školní jídelny</t>
  </si>
  <si>
    <t>ŠJ Poštovní - varný kotel</t>
  </si>
  <si>
    <t>knihovna - PD na rozšíření knihovny</t>
  </si>
  <si>
    <t>stavební úpravy bývalé Charity</t>
  </si>
  <si>
    <t>kamenný most Rakůvky</t>
  </si>
  <si>
    <t>rozšíření veřejného rozhlasu do okrajových částí</t>
  </si>
  <si>
    <t>ZŠ Sokolovská, ZŠ Mostiště, ZŠ Oslavická, ZŠ Školní -  modern. IROP</t>
  </si>
  <si>
    <t>KD Olší - zateplení stropu, vybavení</t>
  </si>
  <si>
    <t>Investiční transfer na zakoupení os. automobilu - Sportoviště</t>
  </si>
  <si>
    <t>sedáky na zimní stadion</t>
  </si>
  <si>
    <t>Mostiště - příprava a realizace hasičské plochy</t>
  </si>
  <si>
    <t>rekonstrukce zimního stadionu</t>
  </si>
  <si>
    <t>Olší - sanitární buňka</t>
  </si>
  <si>
    <t>Lhotky - multifunční hřiště</t>
  </si>
  <si>
    <t>dětské hřiště Lhotky - herní prvky</t>
  </si>
  <si>
    <t>montáž svítidel u aut. zastávky</t>
  </si>
  <si>
    <t>rekonstrukce VO Gen. Jaroše</t>
  </si>
  <si>
    <t>Hrbov - prodloužení VO k novým parcelám</t>
  </si>
  <si>
    <t>Olší - výměna světel VO</t>
  </si>
  <si>
    <t>rekonstrukce VO Čechova</t>
  </si>
  <si>
    <t>PD rozšíření hrobových míst Mostiště</t>
  </si>
  <si>
    <t>pohřební služba Hornoměstská</t>
  </si>
  <si>
    <t>úprava polní cesty Lhotky</t>
  </si>
  <si>
    <t>stavební úpravy Ve Vilách</t>
  </si>
  <si>
    <t>revitalizace sídliště Bezděkov</t>
  </si>
  <si>
    <t>kabelizace VN Hliniště</t>
  </si>
  <si>
    <t>PD připojení plochy SVIT na IS</t>
  </si>
  <si>
    <t>fotovoltaická elektrárna v areálu TS na Karlově</t>
  </si>
  <si>
    <t>územní studie ul. Arch Neumanna a ul. Sluneční</t>
  </si>
  <si>
    <t>výkup pozemků</t>
  </si>
  <si>
    <t>stavební úpravy adm. budovy skládky TKO</t>
  </si>
  <si>
    <t>RE-USE centrum</t>
  </si>
  <si>
    <t>zahradní traktor Mostiště</t>
  </si>
  <si>
    <t>Olší nad oslavou - malotraktor</t>
  </si>
  <si>
    <t>objekt dětské skupiny Hliniště</t>
  </si>
  <si>
    <t>rozšíření kamerového systému</t>
  </si>
  <si>
    <t>zefektivnění MKS</t>
  </si>
  <si>
    <t>Olší nad Oslavou - PD příslušenství požární zbrojnice</t>
  </si>
  <si>
    <t>SDH Velké Meziříčí - zásahový automobil</t>
  </si>
  <si>
    <t>SDH Olší nad Oslavou - zásahový automobil</t>
  </si>
  <si>
    <t>IC Náměstí</t>
  </si>
  <si>
    <t>informační a komunikační technologie</t>
  </si>
  <si>
    <t>ROK 2023</t>
  </si>
  <si>
    <t>informační panel na nám Sv. Šebestiána</t>
  </si>
  <si>
    <t>nájezdy k chodníku ul. Vrchovecká</t>
  </si>
  <si>
    <t>ZŠ Školní - EZS</t>
  </si>
  <si>
    <t>Metropolitní síť VM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</si>
</sst>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7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29" xfId="0" applyFont="1" applyFill="1" applyBorder="1" applyAlignment="1">
      <alignment/>
    </xf>
    <xf numFmtId="0" fontId="0" fillId="22" borderId="41" xfId="0" applyFill="1" applyBorder="1" applyAlignment="1">
      <alignment/>
    </xf>
    <xf numFmtId="0" fontId="0" fillId="22" borderId="12" xfId="0" applyFill="1" applyBorder="1" applyAlignment="1">
      <alignment/>
    </xf>
    <xf numFmtId="4" fontId="0" fillId="22" borderId="12" xfId="0" applyNumberFormat="1" applyFill="1" applyBorder="1" applyAlignment="1">
      <alignment/>
    </xf>
    <xf numFmtId="0" fontId="0" fillId="22" borderId="13" xfId="0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0" fillId="22" borderId="11" xfId="0" applyNumberFormat="1" applyFill="1" applyBorder="1" applyAlignment="1">
      <alignment/>
    </xf>
    <xf numFmtId="0" fontId="1" fillId="22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2" borderId="12" xfId="0" applyFont="1" applyFill="1" applyBorder="1" applyAlignment="1">
      <alignment/>
    </xf>
    <xf numFmtId="4" fontId="0" fillId="22" borderId="29" xfId="0" applyNumberFormat="1" applyFill="1" applyBorder="1" applyAlignment="1">
      <alignment/>
    </xf>
    <xf numFmtId="4" fontId="0" fillId="22" borderId="10" xfId="0" applyNumberFormat="1" applyFill="1" applyBorder="1" applyAlignment="1">
      <alignment/>
    </xf>
    <xf numFmtId="4" fontId="0" fillId="22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2" borderId="51" xfId="0" applyFont="1" applyFill="1" applyBorder="1" applyAlignment="1">
      <alignment/>
    </xf>
    <xf numFmtId="4" fontId="1" fillId="22" borderId="25" xfId="0" applyNumberFormat="1" applyFont="1" applyFill="1" applyBorder="1" applyAlignment="1">
      <alignment/>
    </xf>
    <xf numFmtId="4" fontId="1" fillId="22" borderId="23" xfId="0" applyNumberFormat="1" applyFont="1" applyFill="1" applyBorder="1" applyAlignment="1">
      <alignment/>
    </xf>
    <xf numFmtId="4" fontId="0" fillId="22" borderId="52" xfId="0" applyNumberFormat="1" applyFill="1" applyBorder="1" applyAlignment="1">
      <alignment/>
    </xf>
    <xf numFmtId="4" fontId="0" fillId="22" borderId="19" xfId="0" applyNumberFormat="1" applyFill="1" applyBorder="1" applyAlignment="1">
      <alignment/>
    </xf>
    <xf numFmtId="4" fontId="0" fillId="22" borderId="20" xfId="0" applyNumberFormat="1" applyFill="1" applyBorder="1" applyAlignment="1">
      <alignment/>
    </xf>
    <xf numFmtId="4" fontId="0" fillId="22" borderId="55" xfId="0" applyNumberForma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0" fillId="22" borderId="21" xfId="0" applyNumberFormat="1" applyFill="1" applyBorder="1" applyAlignment="1">
      <alignment/>
    </xf>
    <xf numFmtId="4" fontId="0" fillId="22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2" borderId="47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4" fontId="0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1" fillId="22" borderId="31" xfId="0" applyFont="1" applyFill="1" applyBorder="1" applyAlignment="1">
      <alignment/>
    </xf>
    <xf numFmtId="4" fontId="0" fillId="22" borderId="13" xfId="0" applyNumberFormat="1" applyFill="1" applyBorder="1" applyAlignment="1">
      <alignment/>
    </xf>
    <xf numFmtId="4" fontId="0" fillId="22" borderId="29" xfId="0" applyNumberFormat="1" applyFont="1" applyFill="1" applyBorder="1" applyAlignment="1">
      <alignment/>
    </xf>
    <xf numFmtId="4" fontId="1" fillId="22" borderId="57" xfId="0" applyNumberFormat="1" applyFont="1" applyFill="1" applyBorder="1" applyAlignment="1">
      <alignment/>
    </xf>
    <xf numFmtId="0" fontId="1" fillId="22" borderId="57" xfId="0" applyFont="1" applyFill="1" applyBorder="1" applyAlignment="1">
      <alignment horizontal="center"/>
    </xf>
    <xf numFmtId="4" fontId="1" fillId="22" borderId="46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0" fontId="0" fillId="22" borderId="29" xfId="0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4" fontId="1" fillId="22" borderId="5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4" fontId="1" fillId="22" borderId="60" xfId="0" applyNumberFormat="1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51" xfId="0" applyFont="1" applyFill="1" applyBorder="1" applyAlignment="1">
      <alignment horizontal="center"/>
    </xf>
    <xf numFmtId="4" fontId="1" fillId="22" borderId="53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4" fontId="1" fillId="22" borderId="31" xfId="0" applyNumberFormat="1" applyFont="1" applyFill="1" applyBorder="1" applyAlignment="1">
      <alignment/>
    </xf>
    <xf numFmtId="3" fontId="1" fillId="22" borderId="53" xfId="0" applyNumberFormat="1" applyFont="1" applyFill="1" applyBorder="1" applyAlignment="1">
      <alignment/>
    </xf>
    <xf numFmtId="3" fontId="1" fillId="22" borderId="31" xfId="0" applyNumberFormat="1" applyFont="1" applyFill="1" applyBorder="1" applyAlignment="1">
      <alignment/>
    </xf>
    <xf numFmtId="3" fontId="1" fillId="22" borderId="58" xfId="0" applyNumberFormat="1" applyFont="1" applyFill="1" applyBorder="1" applyAlignment="1">
      <alignment/>
    </xf>
    <xf numFmtId="3" fontId="1" fillId="22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2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2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2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2" borderId="20" xfId="0" applyFill="1" applyBorder="1" applyAlignment="1">
      <alignment/>
    </xf>
    <xf numFmtId="4" fontId="0" fillId="22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2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2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2" borderId="41" xfId="0" applyFont="1" applyFill="1" applyBorder="1" applyAlignment="1">
      <alignment horizontal="center"/>
    </xf>
    <xf numFmtId="164" fontId="1" fillId="22" borderId="41" xfId="0" applyNumberFormat="1" applyFont="1" applyFill="1" applyBorder="1" applyAlignment="1">
      <alignment/>
    </xf>
    <xf numFmtId="0" fontId="1" fillId="22" borderId="42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164" fontId="1" fillId="22" borderId="12" xfId="0" applyNumberFormat="1" applyFont="1" applyFill="1" applyBorder="1" applyAlignment="1">
      <alignment/>
    </xf>
    <xf numFmtId="0" fontId="1" fillId="22" borderId="35" xfId="0" applyFont="1" applyFill="1" applyBorder="1" applyAlignment="1">
      <alignment/>
    </xf>
    <xf numFmtId="0" fontId="1" fillId="22" borderId="43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64" fontId="1" fillId="22" borderId="29" xfId="0" applyNumberFormat="1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2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54" fillId="33" borderId="0" xfId="0" applyFont="1" applyFill="1" applyAlignment="1">
      <alignment/>
    </xf>
    <xf numFmtId="4" fontId="54" fillId="33" borderId="0" xfId="0" applyNumberFormat="1" applyFont="1" applyFill="1" applyAlignment="1">
      <alignment/>
    </xf>
    <xf numFmtId="4" fontId="54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Border="1" applyAlignment="1">
      <alignment horizontal="left" vertical="center"/>
    </xf>
    <xf numFmtId="4" fontId="55" fillId="33" borderId="0" xfId="0" applyNumberFormat="1" applyFont="1" applyFill="1" applyAlignment="1">
      <alignment/>
    </xf>
    <xf numFmtId="0" fontId="1" fillId="22" borderId="59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164" fontId="1" fillId="22" borderId="59" xfId="0" applyNumberFormat="1" applyFont="1" applyFill="1" applyBorder="1" applyAlignment="1">
      <alignment/>
    </xf>
    <xf numFmtId="164" fontId="1" fillId="22" borderId="24" xfId="0" applyNumberFormat="1" applyFont="1" applyFill="1" applyBorder="1" applyAlignment="1">
      <alignment/>
    </xf>
    <xf numFmtId="164" fontId="1" fillId="22" borderId="18" xfId="0" applyNumberFormat="1" applyFont="1" applyFill="1" applyBorder="1" applyAlignment="1">
      <alignment/>
    </xf>
    <xf numFmtId="0" fontId="1" fillId="22" borderId="60" xfId="0" applyFont="1" applyFill="1" applyBorder="1" applyAlignment="1">
      <alignment/>
    </xf>
    <xf numFmtId="0" fontId="1" fillId="22" borderId="51" xfId="0" applyFont="1" applyFill="1" applyBorder="1" applyAlignment="1">
      <alignment/>
    </xf>
    <xf numFmtId="0" fontId="1" fillId="22" borderId="67" xfId="0" applyFont="1" applyFill="1" applyBorder="1" applyAlignment="1">
      <alignment/>
    </xf>
    <xf numFmtId="0" fontId="1" fillId="22" borderId="68" xfId="0" applyFont="1" applyFill="1" applyBorder="1" applyAlignment="1">
      <alignment/>
    </xf>
    <xf numFmtId="0" fontId="1" fillId="22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2" borderId="69" xfId="0" applyFont="1" applyFill="1" applyBorder="1" applyAlignment="1">
      <alignment horizontal="center"/>
    </xf>
    <xf numFmtId="0" fontId="1" fillId="22" borderId="70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0" borderId="71" xfId="0" applyFont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71" xfId="0" applyFont="1" applyFill="1" applyBorder="1" applyAlignment="1">
      <alignment/>
    </xf>
    <xf numFmtId="0" fontId="1" fillId="22" borderId="57" xfId="0" applyFont="1" applyFill="1" applyBorder="1" applyAlignment="1">
      <alignment/>
    </xf>
    <xf numFmtId="0" fontId="1" fillId="22" borderId="46" xfId="0" applyFont="1" applyFill="1" applyBorder="1" applyAlignment="1">
      <alignment/>
    </xf>
    <xf numFmtId="164" fontId="1" fillId="22" borderId="31" xfId="0" applyNumberFormat="1" applyFont="1" applyFill="1" applyBorder="1" applyAlignment="1">
      <alignment/>
    </xf>
    <xf numFmtId="4" fontId="1" fillId="22" borderId="24" xfId="0" applyNumberFormat="1" applyFont="1" applyFill="1" applyBorder="1" applyAlignment="1">
      <alignment/>
    </xf>
    <xf numFmtId="4" fontId="1" fillId="22" borderId="18" xfId="0" applyNumberFormat="1" applyFont="1" applyFill="1" applyBorder="1" applyAlignment="1">
      <alignment/>
    </xf>
    <xf numFmtId="4" fontId="1" fillId="22" borderId="59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" fillId="33" borderId="7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0" fillId="0" borderId="78" xfId="0" applyNumberFormat="1" applyBorder="1" applyAlignment="1">
      <alignment/>
    </xf>
    <xf numFmtId="4" fontId="0" fillId="0" borderId="79" xfId="0" applyNumberFormat="1" applyBorder="1" applyAlignment="1">
      <alignment/>
    </xf>
    <xf numFmtId="4" fontId="0" fillId="0" borderId="76" xfId="0" applyNumberFormat="1" applyBorder="1" applyAlignment="1">
      <alignment/>
    </xf>
    <xf numFmtId="4" fontId="0" fillId="33" borderId="76" xfId="0" applyNumberFormat="1" applyFill="1" applyBorder="1" applyAlignment="1">
      <alignment/>
    </xf>
    <xf numFmtId="4" fontId="0" fillId="0" borderId="76" xfId="0" applyNumberFormat="1" applyBorder="1" applyAlignment="1">
      <alignment vertical="center"/>
    </xf>
    <xf numFmtId="4" fontId="0" fillId="0" borderId="76" xfId="0" applyNumberFormat="1" applyFill="1" applyBorder="1" applyAlignment="1">
      <alignment/>
    </xf>
    <xf numFmtId="4" fontId="1" fillId="22" borderId="80" xfId="0" applyNumberFormat="1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81" xfId="0" applyBorder="1" applyAlignment="1">
      <alignment/>
    </xf>
    <xf numFmtId="4" fontId="0" fillId="0" borderId="34" xfId="0" applyNumberFormat="1" applyFill="1" applyBorder="1" applyAlignment="1">
      <alignment/>
    </xf>
    <xf numFmtId="4" fontId="1" fillId="22" borderId="53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82" xfId="0" applyFont="1" applyFill="1" applyBorder="1" applyAlignment="1">
      <alignment/>
    </xf>
    <xf numFmtId="0" fontId="0" fillId="33" borderId="83" xfId="0" applyFill="1" applyBorder="1" applyAlignment="1">
      <alignment/>
    </xf>
    <xf numFmtId="4" fontId="0" fillId="22" borderId="20" xfId="0" applyNumberFormat="1" applyFill="1" applyBorder="1" applyAlignment="1">
      <alignment vertical="center"/>
    </xf>
    <xf numFmtId="4" fontId="0" fillId="22" borderId="20" xfId="0" applyNumberFormat="1" applyFont="1" applyFill="1" applyBorder="1" applyAlignment="1">
      <alignment/>
    </xf>
    <xf numFmtId="4" fontId="1" fillId="22" borderId="52" xfId="0" applyNumberFormat="1" applyFont="1" applyFill="1" applyBorder="1" applyAlignment="1">
      <alignment/>
    </xf>
    <xf numFmtId="4" fontId="1" fillId="22" borderId="84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4" fontId="0" fillId="0" borderId="55" xfId="0" applyNumberFormat="1" applyBorder="1" applyAlignment="1">
      <alignment/>
    </xf>
    <xf numFmtId="0" fontId="1" fillId="0" borderId="52" xfId="0" applyFont="1" applyBorder="1" applyAlignment="1">
      <alignment/>
    </xf>
    <xf numFmtId="0" fontId="1" fillId="0" borderId="23" xfId="0" applyFon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82" xfId="0" applyNumberFormat="1" applyBorder="1" applyAlignment="1">
      <alignment/>
    </xf>
    <xf numFmtId="0" fontId="0" fillId="34" borderId="48" xfId="0" applyFill="1" applyBorder="1" applyAlignment="1">
      <alignment/>
    </xf>
    <xf numFmtId="0" fontId="0" fillId="34" borderId="12" xfId="0" applyFill="1" applyBorder="1" applyAlignment="1">
      <alignment horizontal="center"/>
    </xf>
    <xf numFmtId="4" fontId="0" fillId="34" borderId="12" xfId="0" applyNumberFormat="1" applyFill="1" applyBorder="1" applyAlignment="1">
      <alignment/>
    </xf>
    <xf numFmtId="4" fontId="0" fillId="34" borderId="76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0" fontId="8" fillId="0" borderId="48" xfId="0" applyFont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0" fontId="8" fillId="33" borderId="48" xfId="0" applyFont="1" applyFill="1" applyBorder="1" applyAlignment="1">
      <alignment/>
    </xf>
    <xf numFmtId="4" fontId="0" fillId="0" borderId="85" xfId="0" applyNumberForma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8" fillId="0" borderId="7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22" borderId="82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8" fillId="22" borderId="12" xfId="0" applyNumberFormat="1" applyFont="1" applyFill="1" applyBorder="1" applyAlignment="1">
      <alignment/>
    </xf>
    <xf numFmtId="4" fontId="0" fillId="22" borderId="85" xfId="0" applyNumberFormat="1" applyFill="1" applyBorder="1" applyAlignment="1">
      <alignment/>
    </xf>
    <xf numFmtId="0" fontId="0" fillId="0" borderId="48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6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79" xfId="0" applyNumberFormat="1" applyFont="1" applyBorder="1" applyAlignment="1">
      <alignment/>
    </xf>
    <xf numFmtId="4" fontId="0" fillId="22" borderId="22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0" fontId="1" fillId="0" borderId="86" xfId="0" applyFont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87" xfId="0" applyNumberFormat="1" applyFont="1" applyBorder="1" applyAlignment="1">
      <alignment/>
    </xf>
    <xf numFmtId="4" fontId="0" fillId="0" borderId="85" xfId="0" applyNumberFormat="1" applyBorder="1" applyAlignment="1">
      <alignment/>
    </xf>
    <xf numFmtId="4" fontId="0" fillId="0" borderId="88" xfId="0" applyNumberFormat="1" applyBorder="1" applyAlignment="1">
      <alignment/>
    </xf>
    <xf numFmtId="0" fontId="1" fillId="22" borderId="52" xfId="0" applyFont="1" applyFill="1" applyBorder="1" applyAlignment="1">
      <alignment/>
    </xf>
    <xf numFmtId="0" fontId="0" fillId="0" borderId="48" xfId="0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45" xfId="0" applyFont="1" applyBorder="1" applyAlignment="1">
      <alignment wrapText="1"/>
    </xf>
    <xf numFmtId="4" fontId="1" fillId="0" borderId="80" xfId="0" applyNumberFormat="1" applyFont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52" xfId="0" applyNumberFormat="1" applyFont="1" applyBorder="1" applyAlignment="1">
      <alignment/>
    </xf>
    <xf numFmtId="4" fontId="8" fillId="33" borderId="20" xfId="0" applyNumberFormat="1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3" borderId="76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8" fillId="33" borderId="4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4" fontId="8" fillId="33" borderId="76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/>
    </xf>
    <xf numFmtId="0" fontId="0" fillId="33" borderId="13" xfId="0" applyFill="1" applyBorder="1" applyAlignment="1">
      <alignment horizontal="center"/>
    </xf>
    <xf numFmtId="4" fontId="0" fillId="33" borderId="89" xfId="0" applyNumberFormat="1" applyFill="1" applyBorder="1" applyAlignment="1">
      <alignment/>
    </xf>
    <xf numFmtId="0" fontId="1" fillId="33" borderId="90" xfId="0" applyFont="1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4" fontId="0" fillId="0" borderId="91" xfId="0" applyNumberFormat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34" xfId="0" applyFill="1" applyBorder="1" applyAlignment="1">
      <alignment/>
    </xf>
    <xf numFmtId="4" fontId="0" fillId="33" borderId="85" xfId="0" applyNumberFormat="1" applyFill="1" applyBorder="1" applyAlignment="1">
      <alignment/>
    </xf>
    <xf numFmtId="4" fontId="8" fillId="33" borderId="85" xfId="0" applyNumberFormat="1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/>
    </xf>
    <xf numFmtId="4" fontId="0" fillId="33" borderId="35" xfId="0" applyNumberFormat="1" applyFill="1" applyBorder="1" applyAlignment="1">
      <alignment/>
    </xf>
    <xf numFmtId="4" fontId="8" fillId="33" borderId="35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5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7" fillId="0" borderId="12" xfId="0" applyFont="1" applyBorder="1" applyAlignment="1">
      <alignment/>
    </xf>
    <xf numFmtId="4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33" borderId="13" xfId="0" applyFont="1" applyFill="1" applyBorder="1" applyAlignment="1">
      <alignment horizontal="left"/>
    </xf>
    <xf numFmtId="0" fontId="1" fillId="0" borderId="51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39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22" borderId="90" xfId="0" applyFont="1" applyFill="1" applyBorder="1" applyAlignment="1">
      <alignment/>
    </xf>
    <xf numFmtId="0" fontId="1" fillId="22" borderId="66" xfId="0" applyFont="1" applyFill="1" applyBorder="1" applyAlignment="1">
      <alignment/>
    </xf>
    <xf numFmtId="0" fontId="1" fillId="22" borderId="65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2" borderId="59" xfId="0" applyFont="1" applyFill="1" applyBorder="1" applyAlignment="1">
      <alignment horizontal="center"/>
    </xf>
    <xf numFmtId="0" fontId="1" fillId="22" borderId="92" xfId="0" applyFont="1" applyFill="1" applyBorder="1" applyAlignment="1">
      <alignment horizontal="center"/>
    </xf>
    <xf numFmtId="0" fontId="1" fillId="22" borderId="33" xfId="0" applyFont="1" applyFill="1" applyBorder="1" applyAlignment="1">
      <alignment/>
    </xf>
    <xf numFmtId="4" fontId="1" fillId="22" borderId="22" xfId="0" applyNumberFormat="1" applyFont="1" applyFill="1" applyBorder="1" applyAlignment="1">
      <alignment/>
    </xf>
    <xf numFmtId="4" fontId="0" fillId="22" borderId="89" xfId="0" applyNumberFormat="1" applyFont="1" applyFill="1" applyBorder="1" applyAlignment="1">
      <alignment/>
    </xf>
    <xf numFmtId="0" fontId="0" fillId="22" borderId="25" xfId="0" applyFill="1" applyBorder="1" applyAlignment="1">
      <alignment/>
    </xf>
    <xf numFmtId="4" fontId="57" fillId="22" borderId="12" xfId="0" applyNumberFormat="1" applyFont="1" applyFill="1" applyBorder="1" applyAlignment="1">
      <alignment/>
    </xf>
    <xf numFmtId="4" fontId="0" fillId="22" borderId="76" xfId="0" applyNumberFormat="1" applyFill="1" applyBorder="1" applyAlignment="1">
      <alignment/>
    </xf>
    <xf numFmtId="4" fontId="0" fillId="22" borderId="89" xfId="0" applyNumberFormat="1" applyFill="1" applyBorder="1" applyAlignment="1">
      <alignment/>
    </xf>
    <xf numFmtId="4" fontId="3" fillId="22" borderId="51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4" fontId="1" fillId="22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4" fontId="0" fillId="0" borderId="76" xfId="0" applyNumberFormat="1" applyBorder="1" applyAlignment="1">
      <alignment horizontal="right"/>
    </xf>
    <xf numFmtId="4" fontId="0" fillId="0" borderId="93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4" fontId="58" fillId="22" borderId="12" xfId="0" applyNumberFormat="1" applyFont="1" applyFill="1" applyBorder="1" applyAlignment="1">
      <alignment/>
    </xf>
    <xf numFmtId="4" fontId="1" fillId="22" borderId="12" xfId="0" applyNumberFormat="1" applyFont="1" applyFill="1" applyBorder="1" applyAlignment="1">
      <alignment/>
    </xf>
    <xf numFmtId="4" fontId="1" fillId="22" borderId="76" xfId="0" applyNumberFormat="1" applyFont="1" applyFill="1" applyBorder="1" applyAlignment="1">
      <alignment/>
    </xf>
    <xf numFmtId="4" fontId="1" fillId="22" borderId="89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4" fontId="1" fillId="22" borderId="51" xfId="0" applyNumberFormat="1" applyFont="1" applyFill="1" applyBorder="1" applyAlignment="1">
      <alignment/>
    </xf>
    <xf numFmtId="4" fontId="1" fillId="22" borderId="20" xfId="0" applyNumberFormat="1" applyFont="1" applyFill="1" applyBorder="1" applyAlignment="1">
      <alignment/>
    </xf>
    <xf numFmtId="4" fontId="1" fillId="22" borderId="55" xfId="0" applyNumberFormat="1" applyFont="1" applyFill="1" applyBorder="1" applyAlignment="1">
      <alignment/>
    </xf>
    <xf numFmtId="4" fontId="1" fillId="22" borderId="35" xfId="0" applyNumberFormat="1" applyFont="1" applyFill="1" applyBorder="1" applyAlignment="1">
      <alignment/>
    </xf>
    <xf numFmtId="0" fontId="1" fillId="22" borderId="25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zoomScalePageLayoutView="0" workbookViewId="0" topLeftCell="A13">
      <selection activeCell="C14" sqref="C14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zoomScaleSheetLayoutView="100" workbookViewId="0" topLeftCell="A103">
      <selection activeCell="I93" sqref="I93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97">
      <selection activeCell="E121" sqref="E121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1" ht="12.75">
      <c r="E121" s="1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zoomScaleSheetLayoutView="100" workbookViewId="0" topLeftCell="A99">
      <selection activeCell="E76" sqref="E7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>
        <v>0</v>
      </c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912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0" ht="12.75">
      <c r="E130" s="249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  <rowBreaks count="3" manualBreakCount="3">
    <brk id="42" max="7" man="1"/>
    <brk id="84" max="7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zoomScaleSheetLayoutView="100" workbookViewId="0" topLeftCell="A94">
      <selection activeCell="E126" sqref="E126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6" hidden="1" customWidth="1"/>
    <col min="10" max="10" width="17.125" style="0" hidden="1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913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945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07"/>
    </row>
    <row r="8" spans="1:9" ht="12.75">
      <c r="A8" s="68" t="s">
        <v>949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07"/>
    </row>
    <row r="9" spans="1:9" ht="12.75">
      <c r="A9" s="68" t="s">
        <v>954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07" t="s">
        <v>991</v>
      </c>
    </row>
    <row r="10" spans="1:9" ht="12.75">
      <c r="A10" s="68" t="s">
        <v>955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07"/>
    </row>
    <row r="11" spans="1:9" ht="12.75">
      <c r="A11" s="68" t="s">
        <v>957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07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07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07"/>
    </row>
    <row r="14" spans="1:9" ht="12.75">
      <c r="A14" s="231" t="s">
        <v>967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07"/>
    </row>
    <row r="15" spans="1:9" ht="12.75">
      <c r="A15" s="68" t="s">
        <v>976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07"/>
    </row>
    <row r="16" spans="1:9" ht="12.75">
      <c r="A16" s="68" t="s">
        <v>977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08"/>
    </row>
    <row r="17" spans="1:9" ht="12.75">
      <c r="A17" s="68" t="s">
        <v>979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08"/>
    </row>
    <row r="18" spans="1:9" ht="12.75">
      <c r="A18" s="68" t="s">
        <v>980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08"/>
    </row>
    <row r="19" spans="1:9" ht="12.75">
      <c r="A19" s="68" t="s">
        <v>958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08"/>
    </row>
    <row r="20" spans="1:9" ht="12.75">
      <c r="A20" s="68" t="s">
        <v>915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09"/>
    </row>
    <row r="21" spans="1:9" ht="12.75">
      <c r="A21" s="68" t="s">
        <v>916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09"/>
    </row>
    <row r="22" spans="1:9" ht="12.75">
      <c r="A22" s="68" t="s">
        <v>917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09"/>
    </row>
    <row r="23" spans="1:9" ht="12.75">
      <c r="A23" s="68" t="s">
        <v>918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09"/>
    </row>
    <row r="24" spans="1:9" ht="12.75">
      <c r="A24" s="68" t="s">
        <v>919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0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09"/>
    </row>
    <row r="26" spans="1:9" ht="12.75">
      <c r="A26" s="68" t="s">
        <v>920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09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09"/>
    </row>
    <row r="28" spans="1:9" ht="12.75">
      <c r="A28" s="68" t="s">
        <v>921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09"/>
    </row>
    <row r="29" spans="1:9" ht="12.75">
      <c r="A29" s="68" t="s">
        <v>949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08"/>
    </row>
    <row r="30" spans="1:9" ht="12.75">
      <c r="A30" s="68" t="s">
        <v>974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08"/>
    </row>
    <row r="31" spans="1:9" ht="12.75">
      <c r="A31" s="68" t="s">
        <v>922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09"/>
    </row>
    <row r="32" spans="1:9" ht="12.75">
      <c r="A32" s="68" t="s">
        <v>923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09"/>
    </row>
    <row r="33" spans="1:9" ht="12.75">
      <c r="A33" s="68" t="s">
        <v>924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09"/>
    </row>
    <row r="34" spans="1:9" ht="12.75">
      <c r="A34" s="68" t="s">
        <v>925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09"/>
    </row>
    <row r="35" spans="1:9" ht="12.75">
      <c r="A35" s="68" t="s">
        <v>927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09"/>
    </row>
    <row r="36" spans="1:9" ht="12.75">
      <c r="A36" s="68" t="s">
        <v>928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09"/>
    </row>
    <row r="37" spans="1:9" ht="12.75">
      <c r="A37" s="68" t="s">
        <v>926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1"/>
    </row>
    <row r="38" spans="1:9" ht="12.75">
      <c r="A38" s="68" t="s">
        <v>929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07"/>
    </row>
    <row r="39" spans="1:9" ht="12.75">
      <c r="A39" s="68" t="s">
        <v>949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07"/>
    </row>
    <row r="40" spans="1:9" ht="12.75">
      <c r="A40" s="68" t="s">
        <v>938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07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07"/>
    </row>
    <row r="42" spans="1:9" ht="12.75">
      <c r="A42" s="68" t="s">
        <v>956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07"/>
    </row>
    <row r="43" spans="1:9" ht="12.75">
      <c r="A43" s="231" t="s">
        <v>963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988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07"/>
    </row>
    <row r="45" spans="1:9" ht="12.75">
      <c r="A45" s="68" t="s">
        <v>942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07"/>
    </row>
    <row r="46" spans="1:9" ht="12.75">
      <c r="A46" s="68" t="s">
        <v>941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07"/>
    </row>
    <row r="47" spans="1:9" ht="12.75">
      <c r="A47" s="68" t="s">
        <v>940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07"/>
    </row>
    <row r="48" spans="1:9" ht="12.75">
      <c r="A48" s="68" t="s">
        <v>946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07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07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07"/>
    </row>
    <row r="51" spans="1:9" ht="12.75">
      <c r="A51" s="231" t="s">
        <v>964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07"/>
    </row>
    <row r="52" spans="1:9" ht="12.75">
      <c r="A52" s="68" t="s">
        <v>989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07" t="s">
        <v>985</v>
      </c>
    </row>
    <row r="53" spans="1:9" ht="12.75">
      <c r="A53" s="68" t="s">
        <v>939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07"/>
    </row>
    <row r="54" spans="1:9" ht="12.75">
      <c r="A54" s="231" t="s">
        <v>962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07"/>
    </row>
    <row r="55" spans="1:9" ht="12.75">
      <c r="A55" s="68" t="s">
        <v>952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07"/>
    </row>
    <row r="56" spans="1:9" ht="12.75">
      <c r="A56" s="68" t="s">
        <v>948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07"/>
    </row>
    <row r="57" spans="1:9" ht="12.75">
      <c r="A57" s="68" t="s">
        <v>951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07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07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07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07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07"/>
    </row>
    <row r="62" spans="1:9" ht="12.75">
      <c r="A62" s="231" t="s">
        <v>961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07"/>
    </row>
    <row r="63" spans="1:9" ht="12.75">
      <c r="A63" s="231" t="s">
        <v>965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07"/>
    </row>
    <row r="64" spans="1:9" ht="12.75">
      <c r="A64" s="68" t="s">
        <v>969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07"/>
    </row>
    <row r="65" spans="1:9" ht="12.75">
      <c r="A65" s="68" t="s">
        <v>933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1"/>
    </row>
    <row r="66" spans="1:9" ht="12.75">
      <c r="A66" s="68" t="s">
        <v>959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07"/>
    </row>
    <row r="67" spans="1:255" ht="12.75">
      <c r="A67" s="68" t="s">
        <v>949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07"/>
      <c r="IU67">
        <v>3492</v>
      </c>
    </row>
    <row r="68" spans="1:9" ht="12.75">
      <c r="A68" s="68" t="s">
        <v>953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07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07"/>
    </row>
    <row r="70" spans="1:9" ht="12.75">
      <c r="A70" s="231" t="s">
        <v>966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07"/>
    </row>
    <row r="71" spans="1:9" ht="12.75">
      <c r="A71" s="68" t="s">
        <v>970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93">SUM(E71-F71)</f>
        <v>20300.17</v>
      </c>
      <c r="H71" s="32">
        <v>0</v>
      </c>
      <c r="I71" s="307"/>
    </row>
    <row r="72" spans="1:9" ht="12.75">
      <c r="A72" s="68" t="s">
        <v>973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07"/>
    </row>
    <row r="73" spans="1:9" ht="12.75">
      <c r="A73" s="68" t="s">
        <v>949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07"/>
    </row>
    <row r="74" spans="1:9" ht="12.75">
      <c r="A74" s="231" t="s">
        <v>960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07"/>
    </row>
    <row r="75" spans="1:9" ht="12.75">
      <c r="A75" s="68" t="s">
        <v>934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1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2" t="s">
        <v>950</v>
      </c>
    </row>
    <row r="77" spans="1:9" ht="12.75">
      <c r="A77" s="68" t="s">
        <v>947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07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07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07"/>
    </row>
    <row r="80" spans="1:9" ht="12.75">
      <c r="A80" s="68" t="s">
        <v>981</v>
      </c>
      <c r="B80" s="105">
        <v>3639</v>
      </c>
      <c r="C80" s="4">
        <v>300000</v>
      </c>
      <c r="D80" s="305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07" t="s">
        <v>982</v>
      </c>
    </row>
    <row r="81" spans="1:9" ht="12.75">
      <c r="A81" s="68" t="s">
        <v>971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07"/>
    </row>
    <row r="82" spans="1:9" ht="12.75">
      <c r="A82" s="68" t="s">
        <v>972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07"/>
    </row>
    <row r="83" spans="1:9" ht="12.75">
      <c r="A83" s="68" t="s">
        <v>978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07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07"/>
    </row>
    <row r="85" spans="1:9" ht="12.75">
      <c r="A85" s="68" t="s">
        <v>935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1"/>
    </row>
    <row r="86" spans="1:9" ht="12.75">
      <c r="A86" s="68" t="s">
        <v>984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07"/>
    </row>
    <row r="87" spans="1:9" ht="12.75">
      <c r="A87" s="68" t="s">
        <v>968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07"/>
    </row>
    <row r="88" spans="1:9" ht="12.75">
      <c r="A88" s="68" t="s">
        <v>975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07"/>
    </row>
    <row r="89" spans="1:9" ht="12.75">
      <c r="A89" s="68" t="s">
        <v>990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2" t="s">
        <v>983</v>
      </c>
    </row>
    <row r="90" spans="1:9" ht="12.75">
      <c r="A90" s="68" t="s">
        <v>943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07"/>
    </row>
    <row r="91" spans="1:9" ht="12.75">
      <c r="A91" s="68" t="s">
        <v>937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07"/>
    </row>
    <row r="92" spans="1:9" ht="12.75">
      <c r="A92" s="68" t="s">
        <v>936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07"/>
    </row>
    <row r="93" spans="1:9" ht="12.75">
      <c r="A93" s="68" t="s">
        <v>944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07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07"/>
    </row>
    <row r="95" spans="1:9" ht="13.5" thickBot="1">
      <c r="A95" s="202" t="s">
        <v>930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07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19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20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914</v>
      </c>
      <c r="B99" s="329"/>
      <c r="C99" s="325" t="s">
        <v>567</v>
      </c>
      <c r="D99" s="31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9" ht="13.5" thickBot="1">
      <c r="A100" s="330"/>
      <c r="B100" s="326"/>
      <c r="C100" s="2"/>
      <c r="D100" s="257"/>
      <c r="E100" s="130"/>
      <c r="F100" s="2"/>
      <c r="G100" s="2"/>
      <c r="H100" s="28"/>
      <c r="I100" s="307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986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987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931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5">
        <f t="shared" si="5"/>
        <v>0</v>
      </c>
    </row>
    <row r="124" ht="12.75">
      <c r="I124" s="307"/>
    </row>
    <row r="126" ht="12.75">
      <c r="E126" s="249"/>
    </row>
    <row r="127" spans="1:255" s="92" customFormat="1" ht="18" customHeight="1">
      <c r="A127" t="s">
        <v>932</v>
      </c>
      <c r="C127"/>
      <c r="D127" s="249"/>
      <c r="E127"/>
      <c r="F127"/>
      <c r="G127"/>
      <c r="H127"/>
      <c r="I127" s="30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1">
      <selection activeCell="E129" sqref="E129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7.125" style="0" hidden="1" customWidth="1"/>
    <col min="12" max="12" width="18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40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995</v>
      </c>
      <c r="B6" s="109"/>
      <c r="C6" s="78"/>
      <c r="D6" s="41"/>
      <c r="E6" s="114"/>
      <c r="F6" s="78"/>
      <c r="G6" s="78"/>
      <c r="H6" s="79"/>
    </row>
    <row r="7" spans="1:9" ht="12.75">
      <c r="A7" s="68" t="s">
        <v>570</v>
      </c>
      <c r="B7" s="105">
        <v>1036</v>
      </c>
      <c r="C7" s="4">
        <v>0</v>
      </c>
      <c r="D7" s="4">
        <v>326101</v>
      </c>
      <c r="E7" s="116">
        <v>326511</v>
      </c>
      <c r="F7" s="4">
        <v>326101</v>
      </c>
      <c r="G7" s="4">
        <f>E7-F7</f>
        <v>410</v>
      </c>
      <c r="H7" s="32">
        <v>0</v>
      </c>
      <c r="I7" s="307"/>
    </row>
    <row r="8" spans="1:9" ht="12.75">
      <c r="A8" s="68" t="s">
        <v>996</v>
      </c>
      <c r="B8" s="105">
        <v>2212</v>
      </c>
      <c r="C8" s="4">
        <v>0</v>
      </c>
      <c r="D8" s="4">
        <v>1290000</v>
      </c>
      <c r="E8" s="116">
        <v>1216112</v>
      </c>
      <c r="F8" s="4">
        <v>0</v>
      </c>
      <c r="G8" s="4">
        <f aca="true" t="shared" si="0" ref="G8:G73">E8-F8</f>
        <v>1216112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4">
        <v>64000</v>
      </c>
      <c r="E9" s="116">
        <v>63888</v>
      </c>
      <c r="F9" s="4">
        <v>0</v>
      </c>
      <c r="G9" s="4">
        <f t="shared" si="0"/>
        <v>63888</v>
      </c>
      <c r="H9" s="32">
        <v>0</v>
      </c>
      <c r="I9" s="307" t="s">
        <v>991</v>
      </c>
    </row>
    <row r="10" spans="1:9" ht="12.75">
      <c r="A10" s="68" t="s">
        <v>228</v>
      </c>
      <c r="B10" s="105">
        <v>2212</v>
      </c>
      <c r="C10" s="4">
        <v>0</v>
      </c>
      <c r="D10" s="4">
        <v>70180</v>
      </c>
      <c r="E10" s="116">
        <v>70180</v>
      </c>
      <c r="F10" s="4">
        <v>0</v>
      </c>
      <c r="G10" s="4">
        <f t="shared" si="0"/>
        <v>70180</v>
      </c>
      <c r="H10" s="32">
        <v>0</v>
      </c>
      <c r="I10" s="307"/>
    </row>
    <row r="11" spans="1:9" ht="12.75">
      <c r="A11" s="68" t="s">
        <v>367</v>
      </c>
      <c r="B11" s="105">
        <v>2212</v>
      </c>
      <c r="C11" s="4">
        <v>0</v>
      </c>
      <c r="D11" s="4">
        <v>0</v>
      </c>
      <c r="E11" s="116">
        <v>9680</v>
      </c>
      <c r="F11" s="4">
        <v>0</v>
      </c>
      <c r="G11" s="4">
        <f t="shared" si="0"/>
        <v>9680</v>
      </c>
      <c r="H11" s="32">
        <v>0</v>
      </c>
      <c r="I11" s="307"/>
    </row>
    <row r="12" spans="1:9" ht="12.75">
      <c r="A12" s="68" t="s">
        <v>750</v>
      </c>
      <c r="B12" s="105">
        <v>2212</v>
      </c>
      <c r="C12" s="4">
        <v>3000000</v>
      </c>
      <c r="D12" s="4">
        <v>1295000</v>
      </c>
      <c r="E12" s="116">
        <v>1438975.14</v>
      </c>
      <c r="F12" s="4">
        <v>0</v>
      </c>
      <c r="G12" s="4">
        <f t="shared" si="0"/>
        <v>1438975.14</v>
      </c>
      <c r="H12" s="32">
        <v>0</v>
      </c>
      <c r="I12" s="307"/>
    </row>
    <row r="13" spans="1:9" ht="12.75">
      <c r="A13" s="68" t="s">
        <v>998</v>
      </c>
      <c r="B13" s="105">
        <v>2212</v>
      </c>
      <c r="C13" s="4">
        <v>662000</v>
      </c>
      <c r="D13" s="4">
        <v>962000</v>
      </c>
      <c r="E13" s="116">
        <v>974776</v>
      </c>
      <c r="F13" s="4">
        <v>0</v>
      </c>
      <c r="G13" s="4">
        <f t="shared" si="0"/>
        <v>974776</v>
      </c>
      <c r="H13" s="32">
        <v>0</v>
      </c>
      <c r="I13" s="307"/>
    </row>
    <row r="14" spans="1:9" ht="12.75">
      <c r="A14" s="68" t="s">
        <v>1006</v>
      </c>
      <c r="B14" s="105">
        <v>2212</v>
      </c>
      <c r="C14" s="4">
        <v>110000</v>
      </c>
      <c r="D14" s="4">
        <v>0</v>
      </c>
      <c r="E14" s="116">
        <v>0</v>
      </c>
      <c r="F14" s="4">
        <v>0</v>
      </c>
      <c r="G14" s="4">
        <f t="shared" si="0"/>
        <v>0</v>
      </c>
      <c r="H14" s="32">
        <v>0</v>
      </c>
      <c r="I14" s="307"/>
    </row>
    <row r="15" spans="1:9" ht="12.75">
      <c r="A15" s="231" t="s">
        <v>999</v>
      </c>
      <c r="B15" s="105">
        <v>2212</v>
      </c>
      <c r="C15" s="4">
        <v>0</v>
      </c>
      <c r="D15" s="4">
        <v>0</v>
      </c>
      <c r="E15" s="116">
        <v>57310</v>
      </c>
      <c r="F15" s="4">
        <v>0</v>
      </c>
      <c r="G15" s="4">
        <f t="shared" si="0"/>
        <v>57310</v>
      </c>
      <c r="H15" s="32">
        <v>0</v>
      </c>
      <c r="I15" s="307"/>
    </row>
    <row r="16" spans="1:9" ht="12.75">
      <c r="A16" s="68" t="s">
        <v>1000</v>
      </c>
      <c r="B16" s="105">
        <v>2212</v>
      </c>
      <c r="C16" s="4">
        <v>0</v>
      </c>
      <c r="D16" s="4">
        <v>0</v>
      </c>
      <c r="E16" s="116">
        <v>32584</v>
      </c>
      <c r="F16" s="4">
        <v>0</v>
      </c>
      <c r="G16" s="4">
        <f t="shared" si="0"/>
        <v>32584</v>
      </c>
      <c r="H16" s="32">
        <v>0</v>
      </c>
      <c r="I16" s="307"/>
    </row>
    <row r="17" spans="1:9" ht="12.75">
      <c r="A17" s="68" t="s">
        <v>750</v>
      </c>
      <c r="B17" s="105">
        <v>2219</v>
      </c>
      <c r="C17" s="4">
        <v>0</v>
      </c>
      <c r="D17" s="4">
        <v>577000</v>
      </c>
      <c r="E17" s="116">
        <v>576577.59</v>
      </c>
      <c r="F17" s="4">
        <v>0</v>
      </c>
      <c r="G17" s="4">
        <f t="shared" si="0"/>
        <v>576577.59</v>
      </c>
      <c r="H17" s="32">
        <v>0</v>
      </c>
      <c r="I17" s="308"/>
    </row>
    <row r="18" spans="1:9" ht="12.75">
      <c r="A18" s="68" t="s">
        <v>967</v>
      </c>
      <c r="B18" s="105">
        <v>2219</v>
      </c>
      <c r="C18" s="4">
        <v>0</v>
      </c>
      <c r="D18" s="4">
        <v>400000</v>
      </c>
      <c r="E18" s="116">
        <v>247415.57</v>
      </c>
      <c r="F18" s="4">
        <v>0</v>
      </c>
      <c r="G18" s="4">
        <f t="shared" si="0"/>
        <v>247415.57</v>
      </c>
      <c r="H18" s="32">
        <v>0</v>
      </c>
      <c r="I18" s="308"/>
    </row>
    <row r="19" spans="1:9" ht="12.75">
      <c r="A19" s="68" t="s">
        <v>1001</v>
      </c>
      <c r="B19" s="105">
        <v>2219</v>
      </c>
      <c r="C19" s="4">
        <v>0</v>
      </c>
      <c r="D19" s="4">
        <v>0</v>
      </c>
      <c r="E19" s="116">
        <v>4789529.87</v>
      </c>
      <c r="F19" s="4">
        <v>0</v>
      </c>
      <c r="G19" s="4">
        <f t="shared" si="0"/>
        <v>4789529.87</v>
      </c>
      <c r="H19" s="32">
        <v>0</v>
      </c>
      <c r="I19" s="308"/>
    </row>
    <row r="20" spans="1:9" ht="12.75">
      <c r="A20" s="68" t="s">
        <v>1002</v>
      </c>
      <c r="B20" s="105">
        <v>2219</v>
      </c>
      <c r="C20" s="4">
        <v>0</v>
      </c>
      <c r="D20" s="4">
        <v>384000</v>
      </c>
      <c r="E20" s="116">
        <v>330000</v>
      </c>
      <c r="F20" s="4">
        <v>0</v>
      </c>
      <c r="G20" s="4">
        <f t="shared" si="0"/>
        <v>330000</v>
      </c>
      <c r="H20" s="32">
        <v>0</v>
      </c>
      <c r="I20" s="308"/>
    </row>
    <row r="21" spans="1:9" ht="12.75">
      <c r="A21" s="68" t="s">
        <v>1003</v>
      </c>
      <c r="B21" s="105">
        <v>2219</v>
      </c>
      <c r="C21" s="4">
        <v>0</v>
      </c>
      <c r="D21" s="4">
        <v>35000</v>
      </c>
      <c r="E21" s="116">
        <v>34606</v>
      </c>
      <c r="F21" s="4">
        <v>0</v>
      </c>
      <c r="G21" s="4">
        <f t="shared" si="0"/>
        <v>34606</v>
      </c>
      <c r="H21" s="32">
        <v>0</v>
      </c>
      <c r="I21" s="309"/>
    </row>
    <row r="22" spans="1:9" ht="12.75">
      <c r="A22" s="68" t="s">
        <v>1004</v>
      </c>
      <c r="B22" s="105">
        <v>2219</v>
      </c>
      <c r="C22" s="4">
        <v>0</v>
      </c>
      <c r="D22" s="4">
        <v>0</v>
      </c>
      <c r="E22" s="116">
        <v>27000</v>
      </c>
      <c r="F22" s="4">
        <v>0</v>
      </c>
      <c r="G22" s="4">
        <f t="shared" si="0"/>
        <v>27000</v>
      </c>
      <c r="H22" s="32">
        <v>0</v>
      </c>
      <c r="I22" s="309"/>
    </row>
    <row r="23" spans="1:9" ht="12.75">
      <c r="A23" s="68" t="s">
        <v>655</v>
      </c>
      <c r="B23" s="105">
        <v>2219</v>
      </c>
      <c r="C23" s="4">
        <v>0</v>
      </c>
      <c r="D23" s="4">
        <v>73000</v>
      </c>
      <c r="E23" s="116">
        <v>72600</v>
      </c>
      <c r="F23" s="4">
        <v>0</v>
      </c>
      <c r="G23" s="4">
        <f t="shared" si="0"/>
        <v>72600</v>
      </c>
      <c r="H23" s="32">
        <v>0</v>
      </c>
      <c r="I23" s="309"/>
    </row>
    <row r="24" spans="1:9" ht="12.75">
      <c r="A24" s="68" t="s">
        <v>1005</v>
      </c>
      <c r="B24" s="105">
        <v>2219</v>
      </c>
      <c r="C24" s="4">
        <v>0</v>
      </c>
      <c r="D24" s="4">
        <v>70000</v>
      </c>
      <c r="E24" s="116">
        <v>54934</v>
      </c>
      <c r="F24" s="4">
        <v>0</v>
      </c>
      <c r="G24" s="4">
        <f t="shared" si="0"/>
        <v>54934</v>
      </c>
      <c r="H24" s="32">
        <v>0</v>
      </c>
      <c r="I24" s="309"/>
    </row>
    <row r="25" spans="1:9" ht="12.75">
      <c r="A25" s="68" t="s">
        <v>750</v>
      </c>
      <c r="B25" s="105">
        <v>2221</v>
      </c>
      <c r="C25" s="4">
        <v>0</v>
      </c>
      <c r="D25" s="4">
        <v>387000</v>
      </c>
      <c r="E25" s="116">
        <v>386057.18</v>
      </c>
      <c r="F25" s="4">
        <v>0</v>
      </c>
      <c r="G25" s="4">
        <f t="shared" si="0"/>
        <v>386057.18</v>
      </c>
      <c r="H25" s="32">
        <v>0</v>
      </c>
      <c r="I25" s="310"/>
    </row>
    <row r="26" spans="1:9" ht="12.75">
      <c r="A26" s="68" t="s">
        <v>1006</v>
      </c>
      <c r="B26" s="105">
        <v>2221</v>
      </c>
      <c r="C26" s="4">
        <v>0</v>
      </c>
      <c r="D26" s="4">
        <v>110000</v>
      </c>
      <c r="E26" s="116">
        <v>93170</v>
      </c>
      <c r="F26" s="4">
        <v>0</v>
      </c>
      <c r="G26" s="4">
        <f t="shared" si="0"/>
        <v>93170</v>
      </c>
      <c r="H26" s="32">
        <v>0</v>
      </c>
      <c r="I26" s="309"/>
    </row>
    <row r="27" spans="1:9" ht="12.75">
      <c r="A27" s="68" t="s">
        <v>1007</v>
      </c>
      <c r="B27" s="105">
        <v>2310</v>
      </c>
      <c r="C27" s="4">
        <v>0</v>
      </c>
      <c r="D27" s="4">
        <v>245935</v>
      </c>
      <c r="E27" s="116">
        <v>234252</v>
      </c>
      <c r="F27" s="4">
        <v>0</v>
      </c>
      <c r="G27" s="4">
        <f t="shared" si="0"/>
        <v>234252</v>
      </c>
      <c r="H27" s="32">
        <v>0</v>
      </c>
      <c r="I27" s="309"/>
    </row>
    <row r="28" spans="1:12" ht="12.75">
      <c r="A28" s="68" t="s">
        <v>1008</v>
      </c>
      <c r="B28" s="105">
        <v>2310</v>
      </c>
      <c r="C28" s="4">
        <v>0</v>
      </c>
      <c r="D28" s="4">
        <v>70230</v>
      </c>
      <c r="E28" s="116">
        <v>70230</v>
      </c>
      <c r="F28" s="4">
        <v>0</v>
      </c>
      <c r="G28" s="4">
        <f t="shared" si="0"/>
        <v>70230</v>
      </c>
      <c r="H28" s="32">
        <v>0</v>
      </c>
      <c r="I28" s="309"/>
      <c r="L28" s="1"/>
    </row>
    <row r="29" spans="1:9" ht="12.75">
      <c r="A29" s="68" t="s">
        <v>1009</v>
      </c>
      <c r="B29" s="105">
        <v>2310</v>
      </c>
      <c r="C29" s="4">
        <v>0</v>
      </c>
      <c r="D29" s="4">
        <v>37000</v>
      </c>
      <c r="E29" s="116">
        <v>37000</v>
      </c>
      <c r="F29" s="4">
        <v>0</v>
      </c>
      <c r="G29" s="4">
        <f t="shared" si="0"/>
        <v>37000</v>
      </c>
      <c r="H29" s="32">
        <v>0</v>
      </c>
      <c r="I29" s="309"/>
    </row>
    <row r="30" spans="1:9" ht="12.75">
      <c r="A30" s="68" t="s">
        <v>1016</v>
      </c>
      <c r="B30" s="105">
        <v>2310</v>
      </c>
      <c r="C30" s="4">
        <v>0</v>
      </c>
      <c r="D30" s="4">
        <v>30559</v>
      </c>
      <c r="E30" s="116">
        <v>30559</v>
      </c>
      <c r="F30" s="4">
        <v>0</v>
      </c>
      <c r="G30" s="4">
        <f t="shared" si="0"/>
        <v>30559</v>
      </c>
      <c r="H30" s="32">
        <v>0</v>
      </c>
      <c r="I30" s="308"/>
    </row>
    <row r="31" spans="1:9" ht="12.75">
      <c r="A31" s="68" t="s">
        <v>916</v>
      </c>
      <c r="B31" s="105">
        <v>2310</v>
      </c>
      <c r="C31" s="4">
        <v>0</v>
      </c>
      <c r="D31" s="4">
        <v>20297</v>
      </c>
      <c r="E31" s="116">
        <v>20297</v>
      </c>
      <c r="F31" s="4">
        <v>0</v>
      </c>
      <c r="G31" s="4">
        <f t="shared" si="0"/>
        <v>20297</v>
      </c>
      <c r="H31" s="32">
        <v>0</v>
      </c>
      <c r="I31" s="308"/>
    </row>
    <row r="32" spans="1:9" ht="12.75">
      <c r="A32" s="68" t="s">
        <v>1010</v>
      </c>
      <c r="B32" s="105">
        <v>2310</v>
      </c>
      <c r="C32" s="4">
        <v>0</v>
      </c>
      <c r="D32" s="4">
        <v>76130</v>
      </c>
      <c r="E32" s="116">
        <v>76130</v>
      </c>
      <c r="F32" s="4">
        <v>0</v>
      </c>
      <c r="G32" s="4">
        <f t="shared" si="0"/>
        <v>76130</v>
      </c>
      <c r="H32" s="32">
        <v>0</v>
      </c>
      <c r="I32" s="309"/>
    </row>
    <row r="33" spans="1:9" ht="12.75">
      <c r="A33" s="68" t="s">
        <v>1011</v>
      </c>
      <c r="B33" s="105">
        <v>2321</v>
      </c>
      <c r="C33" s="4">
        <v>1440000</v>
      </c>
      <c r="D33" s="4">
        <v>1384240</v>
      </c>
      <c r="E33" s="116">
        <v>1384240</v>
      </c>
      <c r="F33" s="4">
        <v>0</v>
      </c>
      <c r="G33" s="4">
        <f t="shared" si="0"/>
        <v>1384240</v>
      </c>
      <c r="H33" s="32">
        <v>0</v>
      </c>
      <c r="I33" s="309"/>
    </row>
    <row r="34" spans="1:12" ht="12.75">
      <c r="A34" s="68" t="s">
        <v>1012</v>
      </c>
      <c r="B34" s="105">
        <v>2321</v>
      </c>
      <c r="C34" s="4">
        <v>0</v>
      </c>
      <c r="D34" s="4">
        <v>200690</v>
      </c>
      <c r="E34" s="116">
        <v>200690</v>
      </c>
      <c r="F34" s="4">
        <v>0</v>
      </c>
      <c r="G34" s="4">
        <f t="shared" si="0"/>
        <v>200690</v>
      </c>
      <c r="H34" s="32">
        <v>0</v>
      </c>
      <c r="I34" s="309"/>
      <c r="L34" s="1"/>
    </row>
    <row r="35" spans="1:9" ht="12.75">
      <c r="A35" s="68" t="s">
        <v>923</v>
      </c>
      <c r="B35" s="105">
        <v>2321</v>
      </c>
      <c r="C35" s="4">
        <v>0</v>
      </c>
      <c r="D35" s="4">
        <v>254870</v>
      </c>
      <c r="E35" s="116">
        <v>254870</v>
      </c>
      <c r="F35" s="4">
        <v>0</v>
      </c>
      <c r="G35" s="4">
        <f t="shared" si="0"/>
        <v>254870</v>
      </c>
      <c r="H35" s="32">
        <v>0</v>
      </c>
      <c r="I35" s="309"/>
    </row>
    <row r="36" spans="1:9" ht="12.75">
      <c r="A36" s="68" t="s">
        <v>1013</v>
      </c>
      <c r="B36" s="105">
        <v>2321</v>
      </c>
      <c r="C36" s="4">
        <v>0</v>
      </c>
      <c r="D36" s="4">
        <v>14348</v>
      </c>
      <c r="E36" s="116">
        <v>14348</v>
      </c>
      <c r="F36" s="4">
        <v>0</v>
      </c>
      <c r="G36" s="4">
        <f t="shared" si="0"/>
        <v>14348</v>
      </c>
      <c r="H36" s="32">
        <v>0</v>
      </c>
      <c r="I36" s="309"/>
    </row>
    <row r="37" spans="1:9" ht="12.75">
      <c r="A37" s="68" t="s">
        <v>1014</v>
      </c>
      <c r="B37" s="105">
        <v>2321</v>
      </c>
      <c r="C37" s="4">
        <v>0</v>
      </c>
      <c r="D37" s="4">
        <v>38000</v>
      </c>
      <c r="E37" s="116">
        <v>38000</v>
      </c>
      <c r="F37" s="4">
        <v>0</v>
      </c>
      <c r="G37" s="4">
        <f t="shared" si="0"/>
        <v>38000</v>
      </c>
      <c r="H37" s="32">
        <v>0</v>
      </c>
      <c r="I37" s="309"/>
    </row>
    <row r="38" spans="1:9" ht="12.75">
      <c r="A38" s="68" t="s">
        <v>1015</v>
      </c>
      <c r="B38" s="105">
        <v>2321</v>
      </c>
      <c r="C38" s="4">
        <v>0</v>
      </c>
      <c r="D38" s="4">
        <v>74191</v>
      </c>
      <c r="E38" s="116">
        <v>74191</v>
      </c>
      <c r="F38" s="4">
        <v>0</v>
      </c>
      <c r="G38" s="4">
        <f t="shared" si="0"/>
        <v>74191</v>
      </c>
      <c r="H38" s="32">
        <v>0</v>
      </c>
      <c r="I38" s="311"/>
    </row>
    <row r="39" spans="1:9" ht="12.75">
      <c r="A39" s="68" t="s">
        <v>922</v>
      </c>
      <c r="B39" s="227">
        <v>2321</v>
      </c>
      <c r="C39" s="228">
        <v>0</v>
      </c>
      <c r="D39" s="228">
        <v>43130</v>
      </c>
      <c r="E39" s="229">
        <v>43130</v>
      </c>
      <c r="F39" s="4">
        <v>0</v>
      </c>
      <c r="G39" s="4">
        <f t="shared" si="0"/>
        <v>43130</v>
      </c>
      <c r="H39" s="32">
        <v>0</v>
      </c>
      <c r="I39" s="307"/>
    </row>
    <row r="40" spans="1:9" ht="12.75">
      <c r="A40" s="68" t="s">
        <v>1017</v>
      </c>
      <c r="B40" s="105">
        <v>2321</v>
      </c>
      <c r="C40" s="4">
        <v>0</v>
      </c>
      <c r="D40" s="4">
        <v>163000</v>
      </c>
      <c r="E40" s="116">
        <v>163000</v>
      </c>
      <c r="F40" s="4">
        <v>0</v>
      </c>
      <c r="G40" s="4">
        <f t="shared" si="0"/>
        <v>163000</v>
      </c>
      <c r="H40" s="32">
        <v>0</v>
      </c>
      <c r="I40" s="307"/>
    </row>
    <row r="41" spans="1:9" ht="12.75">
      <c r="A41" s="68" t="s">
        <v>929</v>
      </c>
      <c r="B41" s="105">
        <v>2321</v>
      </c>
      <c r="C41" s="4">
        <v>0</v>
      </c>
      <c r="D41" s="4">
        <v>226065</v>
      </c>
      <c r="E41" s="116">
        <v>0</v>
      </c>
      <c r="F41" s="4">
        <v>0</v>
      </c>
      <c r="G41" s="4">
        <f t="shared" si="0"/>
        <v>0</v>
      </c>
      <c r="H41" s="32">
        <v>0</v>
      </c>
      <c r="I41" s="307"/>
    </row>
    <row r="42" spans="1:9" ht="12.75">
      <c r="A42" s="68" t="s">
        <v>996</v>
      </c>
      <c r="B42" s="105">
        <v>2321</v>
      </c>
      <c r="C42" s="4">
        <v>0</v>
      </c>
      <c r="D42" s="4">
        <v>600000</v>
      </c>
      <c r="E42" s="116">
        <v>550440</v>
      </c>
      <c r="F42" s="4">
        <v>0</v>
      </c>
      <c r="G42" s="4">
        <f t="shared" si="0"/>
        <v>550440</v>
      </c>
      <c r="H42" s="32">
        <v>0</v>
      </c>
      <c r="I42" s="307"/>
    </row>
    <row r="43" spans="1:9" ht="12.75">
      <c r="A43" s="68" t="s">
        <v>1018</v>
      </c>
      <c r="B43" s="105">
        <v>2321</v>
      </c>
      <c r="C43" s="4">
        <v>0</v>
      </c>
      <c r="D43" s="4">
        <v>137000</v>
      </c>
      <c r="E43" s="116">
        <v>0</v>
      </c>
      <c r="F43" s="4">
        <v>0</v>
      </c>
      <c r="G43" s="4">
        <f t="shared" si="0"/>
        <v>0</v>
      </c>
      <c r="H43" s="32">
        <v>0</v>
      </c>
      <c r="I43" s="307"/>
    </row>
    <row r="44" spans="1:9" ht="12.75">
      <c r="A44" s="68" t="s">
        <v>1019</v>
      </c>
      <c r="B44" s="105">
        <v>2321</v>
      </c>
      <c r="C44" s="4">
        <v>0</v>
      </c>
      <c r="D44" s="4">
        <v>200000</v>
      </c>
      <c r="E44" s="116">
        <v>0</v>
      </c>
      <c r="F44" s="4">
        <v>0</v>
      </c>
      <c r="G44" s="4">
        <f t="shared" si="0"/>
        <v>0</v>
      </c>
      <c r="H44" s="32">
        <v>0</v>
      </c>
      <c r="I44" s="307"/>
    </row>
    <row r="45" spans="1:9" ht="12.75">
      <c r="A45" s="231" t="s">
        <v>1020</v>
      </c>
      <c r="B45" s="105">
        <v>2321</v>
      </c>
      <c r="C45" s="4">
        <v>0</v>
      </c>
      <c r="D45" s="4">
        <v>230000</v>
      </c>
      <c r="E45" s="116">
        <v>0</v>
      </c>
      <c r="F45" s="4">
        <v>0</v>
      </c>
      <c r="G45" s="4">
        <f t="shared" si="0"/>
        <v>0</v>
      </c>
      <c r="H45" s="32">
        <v>0</v>
      </c>
      <c r="I45" s="307"/>
    </row>
    <row r="46" spans="1:9" ht="12.75">
      <c r="A46" s="68" t="s">
        <v>1021</v>
      </c>
      <c r="B46" s="105">
        <v>2333</v>
      </c>
      <c r="C46" s="4">
        <v>0</v>
      </c>
      <c r="D46" s="4">
        <v>0</v>
      </c>
      <c r="E46" s="116">
        <v>22694</v>
      </c>
      <c r="F46" s="4">
        <v>0</v>
      </c>
      <c r="G46" s="4">
        <f t="shared" si="0"/>
        <v>22694</v>
      </c>
      <c r="H46" s="32">
        <v>0</v>
      </c>
      <c r="I46" s="307"/>
    </row>
    <row r="47" spans="1:9" ht="12.75">
      <c r="A47" s="339" t="s">
        <v>963</v>
      </c>
      <c r="B47" s="340">
        <v>3111</v>
      </c>
      <c r="C47" s="341">
        <v>0</v>
      </c>
      <c r="D47" s="341">
        <v>163000</v>
      </c>
      <c r="E47" s="116">
        <v>102245</v>
      </c>
      <c r="F47" s="341">
        <v>0</v>
      </c>
      <c r="G47" s="341">
        <f t="shared" si="0"/>
        <v>102245</v>
      </c>
      <c r="H47" s="32">
        <v>0</v>
      </c>
      <c r="I47" s="307"/>
    </row>
    <row r="48" spans="1:9" ht="12.75">
      <c r="A48" s="68" t="s">
        <v>1022</v>
      </c>
      <c r="B48" s="105">
        <v>3111</v>
      </c>
      <c r="C48" s="4">
        <v>30000</v>
      </c>
      <c r="D48" s="4">
        <v>30000</v>
      </c>
      <c r="E48" s="116">
        <v>5445</v>
      </c>
      <c r="F48" s="4">
        <v>0</v>
      </c>
      <c r="G48" s="4">
        <f t="shared" si="0"/>
        <v>5445</v>
      </c>
      <c r="H48" s="32">
        <v>0</v>
      </c>
      <c r="I48" s="307"/>
    </row>
    <row r="49" spans="1:9" ht="12.75">
      <c r="A49" s="68" t="s">
        <v>1023</v>
      </c>
      <c r="B49" s="105">
        <v>3113</v>
      </c>
      <c r="C49" s="4">
        <v>0</v>
      </c>
      <c r="D49" s="4">
        <v>49931</v>
      </c>
      <c r="E49" s="116">
        <v>48479</v>
      </c>
      <c r="F49" s="4">
        <v>0</v>
      </c>
      <c r="G49" s="4">
        <f t="shared" si="0"/>
        <v>48479</v>
      </c>
      <c r="H49" s="32">
        <v>0</v>
      </c>
      <c r="I49" s="307"/>
    </row>
    <row r="50" spans="1:9" ht="12.75">
      <c r="A50" s="68" t="s">
        <v>1024</v>
      </c>
      <c r="B50" s="105">
        <v>3113</v>
      </c>
      <c r="C50" s="4">
        <v>0</v>
      </c>
      <c r="D50" s="4">
        <v>381000</v>
      </c>
      <c r="E50" s="116">
        <v>224818</v>
      </c>
      <c r="F50" s="4">
        <v>0</v>
      </c>
      <c r="G50" s="4">
        <f t="shared" si="0"/>
        <v>224818</v>
      </c>
      <c r="H50" s="32">
        <v>0</v>
      </c>
      <c r="I50" s="307"/>
    </row>
    <row r="51" spans="1:9" ht="12.75">
      <c r="A51" s="68" t="s">
        <v>1025</v>
      </c>
      <c r="B51" s="105">
        <v>3341</v>
      </c>
      <c r="C51" s="4">
        <v>0</v>
      </c>
      <c r="D51" s="4">
        <v>0</v>
      </c>
      <c r="E51" s="116">
        <v>22694</v>
      </c>
      <c r="F51" s="4">
        <v>0</v>
      </c>
      <c r="G51" s="4">
        <f t="shared" si="0"/>
        <v>22694</v>
      </c>
      <c r="H51" s="32">
        <v>0</v>
      </c>
      <c r="I51" s="307"/>
    </row>
    <row r="52" spans="1:9" ht="12.75">
      <c r="A52" s="68" t="s">
        <v>1026</v>
      </c>
      <c r="B52" s="105">
        <v>3392</v>
      </c>
      <c r="C52" s="4">
        <v>1100000</v>
      </c>
      <c r="D52" s="4">
        <v>1600000</v>
      </c>
      <c r="E52" s="116">
        <v>1446581.58</v>
      </c>
      <c r="F52" s="4">
        <v>0</v>
      </c>
      <c r="G52" s="4">
        <f t="shared" si="0"/>
        <v>1446581.58</v>
      </c>
      <c r="H52" s="32">
        <v>0</v>
      </c>
      <c r="I52" s="307"/>
    </row>
    <row r="53" spans="1:9" ht="12.75">
      <c r="A53" s="231" t="s">
        <v>1027</v>
      </c>
      <c r="B53" s="105">
        <v>3392</v>
      </c>
      <c r="C53" s="4">
        <v>0</v>
      </c>
      <c r="D53" s="4">
        <v>1700000</v>
      </c>
      <c r="E53" s="116">
        <v>14050</v>
      </c>
      <c r="F53" s="4">
        <v>0</v>
      </c>
      <c r="G53" s="4">
        <f t="shared" si="0"/>
        <v>14050</v>
      </c>
      <c r="H53" s="32">
        <v>0</v>
      </c>
      <c r="I53" s="307"/>
    </row>
    <row r="54" spans="1:9" ht="12.75">
      <c r="A54" s="68" t="s">
        <v>1066</v>
      </c>
      <c r="B54" s="105">
        <v>3412</v>
      </c>
      <c r="C54" s="4">
        <v>0</v>
      </c>
      <c r="D54" s="4">
        <v>0</v>
      </c>
      <c r="E54" s="116">
        <v>60016</v>
      </c>
      <c r="F54" s="4">
        <v>0</v>
      </c>
      <c r="G54" s="4">
        <f t="shared" si="0"/>
        <v>60016</v>
      </c>
      <c r="H54" s="32">
        <v>0</v>
      </c>
      <c r="I54" s="307" t="s">
        <v>985</v>
      </c>
    </row>
    <row r="55" spans="1:9" ht="12.75">
      <c r="A55" s="68" t="s">
        <v>948</v>
      </c>
      <c r="B55" s="105">
        <v>3412</v>
      </c>
      <c r="C55" s="4">
        <v>0</v>
      </c>
      <c r="D55" s="4">
        <v>0</v>
      </c>
      <c r="E55" s="116">
        <v>241282</v>
      </c>
      <c r="F55" s="4">
        <v>0</v>
      </c>
      <c r="G55" s="4">
        <f t="shared" si="0"/>
        <v>241282</v>
      </c>
      <c r="H55" s="32">
        <v>0</v>
      </c>
      <c r="I55" s="307"/>
    </row>
    <row r="56" spans="1:9" ht="12.75">
      <c r="A56" s="231" t="s">
        <v>872</v>
      </c>
      <c r="B56" s="105">
        <v>3412</v>
      </c>
      <c r="C56" s="4">
        <v>0</v>
      </c>
      <c r="D56" s="4">
        <v>755000</v>
      </c>
      <c r="E56" s="116">
        <v>738692.13</v>
      </c>
      <c r="F56" s="4">
        <v>0</v>
      </c>
      <c r="G56" s="4">
        <f t="shared" si="0"/>
        <v>738692.13</v>
      </c>
      <c r="H56" s="32">
        <v>0</v>
      </c>
      <c r="I56" s="307"/>
    </row>
    <row r="57" spans="1:9" ht="12.75">
      <c r="A57" s="68" t="s">
        <v>965</v>
      </c>
      <c r="B57" s="105">
        <v>3412</v>
      </c>
      <c r="C57" s="4">
        <v>0</v>
      </c>
      <c r="D57" s="4">
        <v>430000</v>
      </c>
      <c r="E57" s="116">
        <v>208960</v>
      </c>
      <c r="F57" s="4">
        <v>0</v>
      </c>
      <c r="G57" s="4">
        <f t="shared" si="0"/>
        <v>208960</v>
      </c>
      <c r="H57" s="32">
        <v>0</v>
      </c>
      <c r="I57" s="307"/>
    </row>
    <row r="58" spans="1:9" ht="12.75">
      <c r="A58" s="68" t="s">
        <v>969</v>
      </c>
      <c r="B58" s="105">
        <v>3412</v>
      </c>
      <c r="C58" s="4">
        <v>0</v>
      </c>
      <c r="D58" s="4">
        <v>70000</v>
      </c>
      <c r="E58" s="116">
        <v>66758</v>
      </c>
      <c r="F58" s="4">
        <v>0</v>
      </c>
      <c r="G58" s="4">
        <f t="shared" si="0"/>
        <v>66758</v>
      </c>
      <c r="H58" s="32">
        <v>0</v>
      </c>
      <c r="I58" s="307"/>
    </row>
    <row r="59" spans="1:9" ht="12.75">
      <c r="A59" s="68" t="s">
        <v>1028</v>
      </c>
      <c r="B59" s="105">
        <v>3412</v>
      </c>
      <c r="C59" s="4">
        <v>0</v>
      </c>
      <c r="D59" s="4">
        <v>4500000</v>
      </c>
      <c r="E59" s="116">
        <v>3002059</v>
      </c>
      <c r="F59" s="4">
        <v>0</v>
      </c>
      <c r="G59" s="4">
        <f t="shared" si="0"/>
        <v>3002059</v>
      </c>
      <c r="H59" s="32">
        <v>0</v>
      </c>
      <c r="I59" s="307"/>
    </row>
    <row r="60" spans="1:9" ht="12.75">
      <c r="A60" s="68" t="s">
        <v>1029</v>
      </c>
      <c r="B60" s="105">
        <v>3412</v>
      </c>
      <c r="C60" s="4">
        <v>0</v>
      </c>
      <c r="D60" s="4">
        <v>80000</v>
      </c>
      <c r="E60" s="116">
        <v>0</v>
      </c>
      <c r="F60" s="4">
        <v>0</v>
      </c>
      <c r="G60" s="4">
        <f t="shared" si="0"/>
        <v>0</v>
      </c>
      <c r="H60" s="32">
        <v>0</v>
      </c>
      <c r="I60" s="307"/>
    </row>
    <row r="61" spans="1:9" ht="12.75">
      <c r="A61" s="68" t="s">
        <v>1030</v>
      </c>
      <c r="B61" s="105">
        <v>3412</v>
      </c>
      <c r="C61" s="4">
        <v>0</v>
      </c>
      <c r="D61" s="4">
        <v>500000</v>
      </c>
      <c r="E61" s="116">
        <v>10000</v>
      </c>
      <c r="F61" s="4">
        <v>0</v>
      </c>
      <c r="G61" s="4">
        <f t="shared" si="0"/>
        <v>10000</v>
      </c>
      <c r="H61" s="32">
        <v>0</v>
      </c>
      <c r="I61" s="307"/>
    </row>
    <row r="62" spans="1:9" ht="12.75">
      <c r="A62" s="68" t="s">
        <v>1031</v>
      </c>
      <c r="B62" s="105">
        <v>3631</v>
      </c>
      <c r="C62" s="4">
        <v>0</v>
      </c>
      <c r="D62" s="4">
        <v>327000</v>
      </c>
      <c r="E62" s="116">
        <v>967394</v>
      </c>
      <c r="F62" s="4">
        <v>0</v>
      </c>
      <c r="G62" s="4">
        <f t="shared" si="0"/>
        <v>967394</v>
      </c>
      <c r="H62" s="32">
        <v>0</v>
      </c>
      <c r="I62" s="307"/>
    </row>
    <row r="63" spans="1:9" ht="12.75">
      <c r="A63" s="68" t="s">
        <v>1032</v>
      </c>
      <c r="B63" s="105">
        <v>3631</v>
      </c>
      <c r="C63" s="4">
        <v>0</v>
      </c>
      <c r="D63" s="4">
        <v>1136000</v>
      </c>
      <c r="E63" s="116">
        <v>1135337.88</v>
      </c>
      <c r="F63" s="4">
        <v>0</v>
      </c>
      <c r="G63" s="4">
        <f t="shared" si="0"/>
        <v>1135337.88</v>
      </c>
      <c r="H63" s="32">
        <v>0</v>
      </c>
      <c r="I63" s="307"/>
    </row>
    <row r="64" spans="1:9" ht="12.75">
      <c r="A64" s="231" t="s">
        <v>1033</v>
      </c>
      <c r="B64" s="105">
        <v>3631</v>
      </c>
      <c r="C64" s="4">
        <v>0</v>
      </c>
      <c r="D64" s="4">
        <v>50000</v>
      </c>
      <c r="E64" s="116">
        <v>47028</v>
      </c>
      <c r="F64" s="4">
        <v>0</v>
      </c>
      <c r="G64" s="4">
        <f t="shared" si="0"/>
        <v>47028</v>
      </c>
      <c r="H64" s="32">
        <v>0</v>
      </c>
      <c r="I64" s="307"/>
    </row>
    <row r="65" spans="1:9" ht="12.75">
      <c r="A65" s="231" t="s">
        <v>1034</v>
      </c>
      <c r="B65" s="105">
        <v>3631</v>
      </c>
      <c r="C65" s="4">
        <v>0</v>
      </c>
      <c r="D65" s="4">
        <v>76000</v>
      </c>
      <c r="E65" s="116">
        <v>19360</v>
      </c>
      <c r="F65" s="4">
        <v>0</v>
      </c>
      <c r="G65" s="4">
        <f t="shared" si="0"/>
        <v>19360</v>
      </c>
      <c r="H65" s="32">
        <v>0</v>
      </c>
      <c r="I65" s="307"/>
    </row>
    <row r="66" spans="1:9" ht="12.75">
      <c r="A66" s="68" t="s">
        <v>1035</v>
      </c>
      <c r="B66" s="105">
        <v>3631</v>
      </c>
      <c r="C66" s="4">
        <v>0</v>
      </c>
      <c r="D66" s="4">
        <v>74000</v>
      </c>
      <c r="E66" s="116">
        <v>56662</v>
      </c>
      <c r="F66" s="4">
        <v>0</v>
      </c>
      <c r="G66" s="4">
        <f t="shared" si="0"/>
        <v>56662</v>
      </c>
      <c r="H66" s="32">
        <v>0</v>
      </c>
      <c r="I66" s="307"/>
    </row>
    <row r="67" spans="1:9" ht="12.75">
      <c r="A67" s="68" t="s">
        <v>1036</v>
      </c>
      <c r="B67" s="105">
        <v>3635</v>
      </c>
      <c r="C67" s="4">
        <v>0</v>
      </c>
      <c r="D67" s="4">
        <v>500000</v>
      </c>
      <c r="E67" s="116">
        <v>0</v>
      </c>
      <c r="F67" s="4">
        <v>0</v>
      </c>
      <c r="G67" s="4">
        <f t="shared" si="0"/>
        <v>0</v>
      </c>
      <c r="H67" s="32">
        <v>0</v>
      </c>
      <c r="I67" s="311"/>
    </row>
    <row r="68" spans="1:9" ht="12.75">
      <c r="A68" s="68" t="s">
        <v>884</v>
      </c>
      <c r="B68" s="105">
        <v>3639</v>
      </c>
      <c r="C68" s="4">
        <v>1900000</v>
      </c>
      <c r="D68" s="4">
        <v>5309150</v>
      </c>
      <c r="E68" s="116">
        <v>1569713.81</v>
      </c>
      <c r="F68" s="4">
        <v>0</v>
      </c>
      <c r="G68" s="4">
        <f t="shared" si="0"/>
        <v>1569713.81</v>
      </c>
      <c r="H68" s="32">
        <v>0</v>
      </c>
      <c r="I68" s="307"/>
    </row>
    <row r="69" spans="1:255" ht="12.75">
      <c r="A69" s="68" t="s">
        <v>1037</v>
      </c>
      <c r="B69" s="105">
        <v>3639</v>
      </c>
      <c r="C69" s="4">
        <v>800000</v>
      </c>
      <c r="D69" s="4">
        <v>0</v>
      </c>
      <c r="E69" s="116">
        <v>0</v>
      </c>
      <c r="F69" s="4">
        <v>0</v>
      </c>
      <c r="G69" s="4">
        <f t="shared" si="0"/>
        <v>0</v>
      </c>
      <c r="H69" s="32">
        <v>0</v>
      </c>
      <c r="I69" s="307"/>
      <c r="IU69">
        <v>3492</v>
      </c>
    </row>
    <row r="70" spans="1:9" ht="12.75">
      <c r="A70" s="68" t="s">
        <v>377</v>
      </c>
      <c r="B70" s="105">
        <v>3639</v>
      </c>
      <c r="C70" s="4">
        <v>0</v>
      </c>
      <c r="D70" s="4">
        <v>200000</v>
      </c>
      <c r="E70" s="116">
        <v>79966</v>
      </c>
      <c r="F70" s="4">
        <v>0</v>
      </c>
      <c r="G70" s="4">
        <f t="shared" si="0"/>
        <v>79966</v>
      </c>
      <c r="H70" s="32">
        <v>0</v>
      </c>
      <c r="I70" s="307"/>
    </row>
    <row r="71" spans="1:9" ht="12.75">
      <c r="A71" s="68" t="s">
        <v>207</v>
      </c>
      <c r="B71" s="105">
        <v>3639</v>
      </c>
      <c r="C71" s="4">
        <v>0</v>
      </c>
      <c r="D71" s="4">
        <v>13500</v>
      </c>
      <c r="E71" s="116">
        <v>13500</v>
      </c>
      <c r="F71" s="4">
        <v>0</v>
      </c>
      <c r="G71" s="4">
        <f t="shared" si="0"/>
        <v>13500</v>
      </c>
      <c r="H71" s="32">
        <v>0</v>
      </c>
      <c r="I71" s="307"/>
    </row>
    <row r="72" spans="1:9" ht="12.75">
      <c r="A72" s="231" t="s">
        <v>1038</v>
      </c>
      <c r="B72" s="105">
        <v>3639</v>
      </c>
      <c r="C72" s="4">
        <v>300000</v>
      </c>
      <c r="D72" s="4">
        <v>500000</v>
      </c>
      <c r="E72" s="116">
        <v>124970</v>
      </c>
      <c r="F72" s="4">
        <v>75000</v>
      </c>
      <c r="G72" s="4">
        <f t="shared" si="0"/>
        <v>49970</v>
      </c>
      <c r="H72" s="32">
        <v>0</v>
      </c>
      <c r="I72" s="307"/>
    </row>
    <row r="73" spans="1:9" ht="12.75">
      <c r="A73" s="68" t="s">
        <v>658</v>
      </c>
      <c r="B73" s="105">
        <v>3639</v>
      </c>
      <c r="C73" s="4">
        <v>0</v>
      </c>
      <c r="D73" s="4">
        <v>13000</v>
      </c>
      <c r="E73" s="116">
        <v>12100</v>
      </c>
      <c r="F73" s="4">
        <v>0</v>
      </c>
      <c r="G73" s="4">
        <f t="shared" si="0"/>
        <v>12100</v>
      </c>
      <c r="H73" s="32">
        <v>0</v>
      </c>
      <c r="I73" s="307"/>
    </row>
    <row r="74" spans="1:9" ht="12.75">
      <c r="A74" s="68" t="s">
        <v>1039</v>
      </c>
      <c r="B74" s="105">
        <v>3639</v>
      </c>
      <c r="C74" s="4">
        <v>0</v>
      </c>
      <c r="D74" s="4">
        <v>800000</v>
      </c>
      <c r="E74" s="116">
        <v>725603.12</v>
      </c>
      <c r="F74" s="4">
        <v>0</v>
      </c>
      <c r="G74" s="4">
        <f aca="true" t="shared" si="1" ref="G74:G94">E74-F74</f>
        <v>725603.12</v>
      </c>
      <c r="H74" s="32">
        <v>0</v>
      </c>
      <c r="I74" s="307"/>
    </row>
    <row r="75" spans="1:9" ht="12.75">
      <c r="A75" s="68" t="s">
        <v>972</v>
      </c>
      <c r="B75" s="105">
        <v>3639</v>
      </c>
      <c r="C75" s="4">
        <v>0</v>
      </c>
      <c r="D75" s="4">
        <v>0</v>
      </c>
      <c r="E75" s="116">
        <v>108459.2</v>
      </c>
      <c r="F75" s="4">
        <v>0</v>
      </c>
      <c r="G75" s="4">
        <f t="shared" si="1"/>
        <v>108459.2</v>
      </c>
      <c r="H75" s="32">
        <v>0</v>
      </c>
      <c r="I75" s="307"/>
    </row>
    <row r="76" spans="1:9" ht="12.75">
      <c r="A76" s="68" t="s">
        <v>978</v>
      </c>
      <c r="B76" s="105">
        <v>3639</v>
      </c>
      <c r="C76" s="4">
        <v>0</v>
      </c>
      <c r="D76" s="4">
        <v>0</v>
      </c>
      <c r="E76" s="116">
        <v>772471.19</v>
      </c>
      <c r="F76" s="4">
        <v>0</v>
      </c>
      <c r="G76" s="4">
        <f t="shared" si="1"/>
        <v>772471.19</v>
      </c>
      <c r="H76" s="32">
        <v>0</v>
      </c>
      <c r="I76" s="307"/>
    </row>
    <row r="77" spans="1:9" ht="12.75">
      <c r="A77" s="231" t="s">
        <v>1040</v>
      </c>
      <c r="B77" s="105">
        <v>3639</v>
      </c>
      <c r="C77" s="4">
        <v>0</v>
      </c>
      <c r="D77" s="4">
        <v>0</v>
      </c>
      <c r="E77" s="116">
        <v>278551</v>
      </c>
      <c r="F77" s="4">
        <v>0</v>
      </c>
      <c r="G77" s="4">
        <f t="shared" si="1"/>
        <v>278551</v>
      </c>
      <c r="H77" s="32">
        <v>0</v>
      </c>
      <c r="I77" s="307"/>
    </row>
    <row r="78" spans="1:9" ht="12.75">
      <c r="A78" s="68" t="s">
        <v>1041</v>
      </c>
      <c r="B78" s="105">
        <v>3639</v>
      </c>
      <c r="C78" s="4">
        <v>0</v>
      </c>
      <c r="D78" s="4">
        <v>426700</v>
      </c>
      <c r="E78" s="116">
        <v>353734</v>
      </c>
      <c r="F78" s="4">
        <v>0</v>
      </c>
      <c r="G78" s="4">
        <f t="shared" si="1"/>
        <v>353734</v>
      </c>
      <c r="H78" s="32">
        <v>0</v>
      </c>
      <c r="I78" s="311"/>
    </row>
    <row r="79" spans="1:12" ht="12.75">
      <c r="A79" s="68" t="s">
        <v>1042</v>
      </c>
      <c r="B79" s="105">
        <v>3639</v>
      </c>
      <c r="C79" s="4">
        <v>0</v>
      </c>
      <c r="D79" s="4">
        <v>2775000</v>
      </c>
      <c r="E79" s="116">
        <v>2523167</v>
      </c>
      <c r="F79" s="4">
        <v>0</v>
      </c>
      <c r="G79" s="4">
        <f t="shared" si="1"/>
        <v>2523167</v>
      </c>
      <c r="H79" s="32">
        <v>0</v>
      </c>
      <c r="I79" s="312" t="s">
        <v>950</v>
      </c>
      <c r="L79" s="1"/>
    </row>
    <row r="80" spans="1:9" ht="12.75">
      <c r="A80" s="68" t="s">
        <v>1043</v>
      </c>
      <c r="B80" s="105">
        <v>3745</v>
      </c>
      <c r="C80" s="4">
        <v>600000</v>
      </c>
      <c r="D80" s="4">
        <v>600000</v>
      </c>
      <c r="E80" s="116">
        <v>685671</v>
      </c>
      <c r="F80" s="4">
        <v>0</v>
      </c>
      <c r="G80" s="4">
        <f t="shared" si="1"/>
        <v>685671</v>
      </c>
      <c r="H80" s="32">
        <v>0</v>
      </c>
      <c r="I80" s="307"/>
    </row>
    <row r="81" spans="1:9" ht="12.75">
      <c r="A81" s="68" t="s">
        <v>1044</v>
      </c>
      <c r="B81" s="105">
        <v>4351</v>
      </c>
      <c r="C81" s="4">
        <v>0</v>
      </c>
      <c r="D81" s="4">
        <v>1386500</v>
      </c>
      <c r="E81" s="116">
        <v>860945</v>
      </c>
      <c r="F81" s="4">
        <v>0</v>
      </c>
      <c r="G81" s="4">
        <f t="shared" si="1"/>
        <v>860945</v>
      </c>
      <c r="H81" s="32">
        <v>0</v>
      </c>
      <c r="I81" s="307"/>
    </row>
    <row r="82" spans="1:9" ht="12.75">
      <c r="A82" s="68" t="s">
        <v>1046</v>
      </c>
      <c r="B82" s="105">
        <v>5399</v>
      </c>
      <c r="C82" s="4">
        <v>300000</v>
      </c>
      <c r="D82" s="4">
        <v>374600</v>
      </c>
      <c r="E82" s="116">
        <v>186500</v>
      </c>
      <c r="F82" s="4">
        <v>74600</v>
      </c>
      <c r="G82" s="4">
        <f t="shared" si="1"/>
        <v>111900</v>
      </c>
      <c r="H82" s="32">
        <v>0</v>
      </c>
      <c r="I82" s="307"/>
    </row>
    <row r="83" spans="1:9" ht="12.75">
      <c r="A83" s="68" t="s">
        <v>1047</v>
      </c>
      <c r="B83" s="105">
        <v>5311</v>
      </c>
      <c r="C83" s="4">
        <v>0</v>
      </c>
      <c r="D83" s="165">
        <v>565000</v>
      </c>
      <c r="E83" s="116">
        <v>479400</v>
      </c>
      <c r="F83" s="4">
        <v>349000</v>
      </c>
      <c r="G83" s="4">
        <f t="shared" si="1"/>
        <v>130400</v>
      </c>
      <c r="H83" s="32">
        <v>0</v>
      </c>
      <c r="I83" s="307" t="s">
        <v>982</v>
      </c>
    </row>
    <row r="84" spans="1:12" ht="12.75">
      <c r="A84" s="68" t="s">
        <v>1045</v>
      </c>
      <c r="B84" s="105">
        <v>5311</v>
      </c>
      <c r="C84" s="4">
        <v>0</v>
      </c>
      <c r="D84" s="4">
        <v>84000</v>
      </c>
      <c r="E84" s="116">
        <v>83127</v>
      </c>
      <c r="F84" s="4">
        <v>0</v>
      </c>
      <c r="G84" s="4">
        <f t="shared" si="1"/>
        <v>83127</v>
      </c>
      <c r="H84" s="32">
        <v>0</v>
      </c>
      <c r="I84" s="307"/>
      <c r="L84" s="1"/>
    </row>
    <row r="85" spans="1:9" ht="12.75">
      <c r="A85" s="68" t="s">
        <v>972</v>
      </c>
      <c r="B85" s="105">
        <v>5311</v>
      </c>
      <c r="C85" s="4">
        <v>560000</v>
      </c>
      <c r="D85" s="4">
        <v>560000</v>
      </c>
      <c r="E85" s="116">
        <v>0</v>
      </c>
      <c r="F85" s="4">
        <v>0</v>
      </c>
      <c r="G85" s="4">
        <f t="shared" si="1"/>
        <v>0</v>
      </c>
      <c r="H85" s="32">
        <v>0</v>
      </c>
      <c r="I85" s="307"/>
    </row>
    <row r="86" spans="1:12" ht="12.75">
      <c r="A86" s="68" t="s">
        <v>1048</v>
      </c>
      <c r="B86" s="105">
        <v>5512</v>
      </c>
      <c r="C86" s="4">
        <v>0</v>
      </c>
      <c r="D86" s="4">
        <v>6000000</v>
      </c>
      <c r="E86" s="116">
        <v>5460491.4</v>
      </c>
      <c r="F86" s="4">
        <v>3000000</v>
      </c>
      <c r="G86" s="4">
        <f t="shared" si="1"/>
        <v>2460491.4000000004</v>
      </c>
      <c r="H86" s="32">
        <v>0</v>
      </c>
      <c r="I86" s="307"/>
      <c r="L86" s="1"/>
    </row>
    <row r="87" spans="1:9" ht="12.75">
      <c r="A87" s="68" t="s">
        <v>1049</v>
      </c>
      <c r="B87" s="105">
        <v>5512</v>
      </c>
      <c r="C87" s="4">
        <v>0</v>
      </c>
      <c r="D87" s="4">
        <v>0</v>
      </c>
      <c r="E87" s="116">
        <v>118580</v>
      </c>
      <c r="F87" s="4">
        <v>0</v>
      </c>
      <c r="G87" s="4">
        <f t="shared" si="1"/>
        <v>118580</v>
      </c>
      <c r="H87" s="32">
        <v>0</v>
      </c>
      <c r="I87" s="307"/>
    </row>
    <row r="88" spans="1:9" ht="12.75">
      <c r="A88" s="68" t="s">
        <v>1050</v>
      </c>
      <c r="B88" s="105">
        <v>6171</v>
      </c>
      <c r="C88" s="4">
        <v>0</v>
      </c>
      <c r="D88" s="4">
        <v>0</v>
      </c>
      <c r="E88" s="116">
        <v>108273</v>
      </c>
      <c r="F88" s="4">
        <v>100000</v>
      </c>
      <c r="G88" s="4">
        <f t="shared" si="1"/>
        <v>8273</v>
      </c>
      <c r="H88" s="32">
        <v>0</v>
      </c>
      <c r="I88" s="311"/>
    </row>
    <row r="89" spans="1:12" ht="12.75">
      <c r="A89" s="68" t="s">
        <v>1051</v>
      </c>
      <c r="B89" s="105">
        <v>6171</v>
      </c>
      <c r="C89" s="4">
        <v>0</v>
      </c>
      <c r="D89" s="4">
        <v>39000</v>
      </c>
      <c r="E89" s="116">
        <v>58637</v>
      </c>
      <c r="F89" s="4">
        <v>39000</v>
      </c>
      <c r="G89" s="4">
        <f t="shared" si="1"/>
        <v>19637</v>
      </c>
      <c r="H89" s="32">
        <v>0</v>
      </c>
      <c r="I89" s="307"/>
      <c r="L89" s="1"/>
    </row>
    <row r="90" spans="1:12" ht="12.75">
      <c r="A90" s="68" t="s">
        <v>1052</v>
      </c>
      <c r="B90" s="105">
        <v>6171</v>
      </c>
      <c r="C90" s="4">
        <v>0</v>
      </c>
      <c r="D90" s="4">
        <v>1058000</v>
      </c>
      <c r="E90" s="116">
        <v>1356253.86</v>
      </c>
      <c r="F90" s="4">
        <v>0</v>
      </c>
      <c r="G90" s="4">
        <f t="shared" si="1"/>
        <v>1356253.86</v>
      </c>
      <c r="H90" s="32">
        <v>0</v>
      </c>
      <c r="I90" s="307"/>
      <c r="L90" s="1"/>
    </row>
    <row r="91" spans="1:12" ht="12.75">
      <c r="A91" s="68" t="s">
        <v>1053</v>
      </c>
      <c r="B91" s="105">
        <v>6171</v>
      </c>
      <c r="C91" s="4">
        <v>450000</v>
      </c>
      <c r="D91" s="4">
        <v>450000</v>
      </c>
      <c r="E91" s="116">
        <v>51909</v>
      </c>
      <c r="F91" s="4">
        <v>0</v>
      </c>
      <c r="G91" s="4">
        <f t="shared" si="1"/>
        <v>51909</v>
      </c>
      <c r="H91" s="32">
        <v>0</v>
      </c>
      <c r="I91" s="307"/>
      <c r="L91" s="1"/>
    </row>
    <row r="92" spans="1:12" ht="12.75">
      <c r="A92" s="68" t="s">
        <v>1054</v>
      </c>
      <c r="B92" s="105">
        <v>6171</v>
      </c>
      <c r="C92" s="4">
        <v>0</v>
      </c>
      <c r="D92" s="4">
        <v>78000</v>
      </c>
      <c r="E92" s="116">
        <v>77440</v>
      </c>
      <c r="F92" s="4">
        <v>0</v>
      </c>
      <c r="G92" s="4">
        <f t="shared" si="1"/>
        <v>77440</v>
      </c>
      <c r="H92" s="32">
        <v>0</v>
      </c>
      <c r="I92" s="312" t="s">
        <v>983</v>
      </c>
      <c r="L92" s="1"/>
    </row>
    <row r="93" spans="1:9" ht="12.75">
      <c r="A93" s="68" t="s">
        <v>1055</v>
      </c>
      <c r="B93" s="105">
        <v>6171</v>
      </c>
      <c r="C93" s="4">
        <v>0</v>
      </c>
      <c r="D93" s="4">
        <v>400000</v>
      </c>
      <c r="E93" s="116">
        <v>383144.12</v>
      </c>
      <c r="F93" s="4">
        <v>0</v>
      </c>
      <c r="G93" s="4">
        <f t="shared" si="1"/>
        <v>383144.12</v>
      </c>
      <c r="H93" s="32">
        <v>0</v>
      </c>
      <c r="I93" s="307"/>
    </row>
    <row r="94" spans="1:9" ht="13.5" thickBot="1">
      <c r="A94" s="68" t="s">
        <v>1056</v>
      </c>
      <c r="B94" s="105">
        <v>6171</v>
      </c>
      <c r="C94" s="4">
        <v>300000</v>
      </c>
      <c r="D94" s="4">
        <v>300000</v>
      </c>
      <c r="E94" s="116">
        <v>276385</v>
      </c>
      <c r="F94" s="4">
        <v>0</v>
      </c>
      <c r="G94" s="4">
        <f t="shared" si="1"/>
        <v>276385</v>
      </c>
      <c r="H94" s="32">
        <v>0</v>
      </c>
      <c r="I94" s="307"/>
    </row>
    <row r="95" spans="1:9" ht="13.5" thickBot="1">
      <c r="A95" s="202" t="s">
        <v>992</v>
      </c>
      <c r="B95" s="203"/>
      <c r="C95" s="118">
        <f>SUM(C8:C94)</f>
        <v>11552000</v>
      </c>
      <c r="D95" s="118">
        <f>SUM(D7:D94)</f>
        <v>44443347</v>
      </c>
      <c r="E95" s="118">
        <f>SUM(E7:E94)</f>
        <v>39182830.63999999</v>
      </c>
      <c r="F95" s="118">
        <f>SUM(F8:F94)</f>
        <v>3637600</v>
      </c>
      <c r="G95" s="118">
        <f>SUM(G8:G94)</f>
        <v>35218719.64</v>
      </c>
      <c r="H95" s="210">
        <f>SUM(H8:H94)</f>
        <v>0</v>
      </c>
      <c r="I95" s="307"/>
    </row>
    <row r="96" spans="1:9" ht="13.5" thickBot="1">
      <c r="A96" s="260"/>
      <c r="B96" s="261"/>
      <c r="C96" s="262"/>
      <c r="D96" s="262"/>
      <c r="E96" s="262"/>
      <c r="F96" s="262"/>
      <c r="G96" s="262"/>
      <c r="H96" s="262"/>
      <c r="I96" s="313"/>
    </row>
    <row r="97" spans="1:9" ht="13.5" thickBot="1">
      <c r="A97" s="315"/>
      <c r="B97" s="327"/>
      <c r="C97" s="323" t="s">
        <v>134</v>
      </c>
      <c r="D97" s="336" t="s">
        <v>1</v>
      </c>
      <c r="E97" s="317" t="s">
        <v>421</v>
      </c>
      <c r="F97" s="322" t="s">
        <v>422</v>
      </c>
      <c r="G97" s="333"/>
      <c r="H97" s="334"/>
      <c r="I97" s="307"/>
    </row>
    <row r="98" spans="1:9" ht="13.5" thickBot="1">
      <c r="A98" s="331" t="s">
        <v>299</v>
      </c>
      <c r="B98" s="328" t="s">
        <v>61</v>
      </c>
      <c r="C98" s="324" t="s">
        <v>135</v>
      </c>
      <c r="D98" s="337" t="s">
        <v>2</v>
      </c>
      <c r="E98" s="316" t="s">
        <v>3</v>
      </c>
      <c r="F98" s="332" t="s">
        <v>5</v>
      </c>
      <c r="G98" s="314" t="s">
        <v>6</v>
      </c>
      <c r="H98" s="321" t="s">
        <v>7</v>
      </c>
      <c r="I98" s="307"/>
    </row>
    <row r="99" spans="1:9" ht="13.5" thickBot="1">
      <c r="A99" s="316" t="s">
        <v>993</v>
      </c>
      <c r="B99" s="329"/>
      <c r="C99" s="325" t="s">
        <v>567</v>
      </c>
      <c r="D99" s="338" t="s">
        <v>567</v>
      </c>
      <c r="E99" s="314" t="s">
        <v>567</v>
      </c>
      <c r="F99" s="314" t="s">
        <v>567</v>
      </c>
      <c r="G99" s="314" t="s">
        <v>567</v>
      </c>
      <c r="H99" s="321" t="s">
        <v>567</v>
      </c>
      <c r="I99" s="307"/>
    </row>
    <row r="100" spans="1:255" s="242" customFormat="1" ht="13.5" thickBot="1">
      <c r="A100" s="66" t="s">
        <v>402</v>
      </c>
      <c r="B100" s="104">
        <v>2212</v>
      </c>
      <c r="C100" s="3">
        <v>2715000</v>
      </c>
      <c r="D100" s="3">
        <v>19694000</v>
      </c>
      <c r="E100" s="120">
        <v>13728814.31</v>
      </c>
      <c r="F100" s="3">
        <v>0</v>
      </c>
      <c r="G100" s="41">
        <f aca="true" t="shared" si="2" ref="G100:G126">E100-F100</f>
        <v>13728814.31</v>
      </c>
      <c r="H100" s="30">
        <v>0</v>
      </c>
      <c r="I100" s="30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42" customFormat="1" ht="13.5" thickBot="1">
      <c r="A101" s="66" t="s">
        <v>1057</v>
      </c>
      <c r="B101" s="104">
        <v>2219</v>
      </c>
      <c r="C101" s="3">
        <v>0</v>
      </c>
      <c r="D101" s="3">
        <v>6348000</v>
      </c>
      <c r="E101" s="120">
        <v>328516.27</v>
      </c>
      <c r="F101" s="3">
        <v>0</v>
      </c>
      <c r="G101" s="41">
        <f t="shared" si="2"/>
        <v>328516.27</v>
      </c>
      <c r="H101" s="30">
        <v>0</v>
      </c>
      <c r="I101" s="30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242" customFormat="1" ht="13.5" thickBot="1">
      <c r="A102" s="66" t="s">
        <v>1058</v>
      </c>
      <c r="B102" s="104">
        <v>2221</v>
      </c>
      <c r="C102" s="3">
        <v>0</v>
      </c>
      <c r="D102" s="3">
        <v>223000</v>
      </c>
      <c r="E102" s="120">
        <v>94608</v>
      </c>
      <c r="F102" s="3">
        <v>0</v>
      </c>
      <c r="G102" s="41">
        <f t="shared" si="2"/>
        <v>94608</v>
      </c>
      <c r="H102" s="30">
        <v>0</v>
      </c>
      <c r="I102" s="30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3.5" thickBot="1">
      <c r="A103" s="68" t="s">
        <v>646</v>
      </c>
      <c r="B103" s="105">
        <v>2229</v>
      </c>
      <c r="C103" s="4">
        <v>243300</v>
      </c>
      <c r="D103" s="4">
        <v>293300</v>
      </c>
      <c r="E103" s="116">
        <v>177444</v>
      </c>
      <c r="F103" s="3">
        <v>0</v>
      </c>
      <c r="G103" s="41">
        <f t="shared" si="2"/>
        <v>177444</v>
      </c>
      <c r="H103" s="30">
        <v>0</v>
      </c>
      <c r="I103" s="30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3.5" thickBot="1">
      <c r="A104" s="68" t="s">
        <v>647</v>
      </c>
      <c r="B104" s="105">
        <v>2333</v>
      </c>
      <c r="C104" s="4">
        <v>40000</v>
      </c>
      <c r="D104" s="4">
        <v>40000</v>
      </c>
      <c r="E104" s="116">
        <v>0</v>
      </c>
      <c r="F104" s="3">
        <v>0</v>
      </c>
      <c r="G104" s="41">
        <f t="shared" si="2"/>
        <v>0</v>
      </c>
      <c r="H104" s="30">
        <v>0</v>
      </c>
      <c r="I104" s="30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3.5" thickBot="1">
      <c r="A105" s="68" t="s">
        <v>1059</v>
      </c>
      <c r="B105" s="105">
        <v>2341</v>
      </c>
      <c r="C105" s="4">
        <v>0</v>
      </c>
      <c r="D105" s="4">
        <v>90000</v>
      </c>
      <c r="E105" s="116">
        <v>0</v>
      </c>
      <c r="F105" s="3">
        <v>0</v>
      </c>
      <c r="G105" s="41">
        <f t="shared" si="2"/>
        <v>0</v>
      </c>
      <c r="H105" s="30">
        <v>0</v>
      </c>
      <c r="I105" s="30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3.5" thickBot="1">
      <c r="A106" s="68" t="s">
        <v>301</v>
      </c>
      <c r="B106" s="105">
        <v>3111</v>
      </c>
      <c r="C106" s="4">
        <v>1149000</v>
      </c>
      <c r="D106" s="4">
        <v>1209000</v>
      </c>
      <c r="E106" s="116">
        <v>889984.3</v>
      </c>
      <c r="F106" s="3">
        <v>0</v>
      </c>
      <c r="G106" s="41">
        <f t="shared" si="2"/>
        <v>889984.3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3.5" thickBot="1">
      <c r="A107" s="68" t="s">
        <v>302</v>
      </c>
      <c r="B107" s="105">
        <v>3113</v>
      </c>
      <c r="C107" s="4">
        <v>0</v>
      </c>
      <c r="D107" s="4">
        <v>159000</v>
      </c>
      <c r="E107" s="116">
        <v>118555</v>
      </c>
      <c r="F107" s="3">
        <v>0</v>
      </c>
      <c r="G107" s="41">
        <f t="shared" si="2"/>
        <v>118555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3.5" thickBot="1">
      <c r="A108" s="68" t="s">
        <v>817</v>
      </c>
      <c r="B108" s="105">
        <v>3141</v>
      </c>
      <c r="C108" s="4">
        <v>0</v>
      </c>
      <c r="D108" s="4">
        <v>29000</v>
      </c>
      <c r="E108" s="116">
        <v>23772</v>
      </c>
      <c r="F108" s="3">
        <v>0</v>
      </c>
      <c r="G108" s="41">
        <f t="shared" si="2"/>
        <v>23772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3.5" thickBot="1">
      <c r="A109" s="68" t="s">
        <v>1060</v>
      </c>
      <c r="B109" s="105">
        <v>3314</v>
      </c>
      <c r="C109" s="4">
        <v>0</v>
      </c>
      <c r="D109" s="4">
        <v>152100</v>
      </c>
      <c r="E109" s="116">
        <v>109365</v>
      </c>
      <c r="F109" s="3">
        <v>0</v>
      </c>
      <c r="G109" s="41">
        <f t="shared" si="2"/>
        <v>109365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3.5" thickBot="1">
      <c r="A110" s="68" t="s">
        <v>986</v>
      </c>
      <c r="B110" s="105">
        <v>3322</v>
      </c>
      <c r="C110" s="4">
        <v>165000</v>
      </c>
      <c r="D110" s="4">
        <v>165000</v>
      </c>
      <c r="E110" s="116">
        <v>0</v>
      </c>
      <c r="F110" s="3">
        <v>0</v>
      </c>
      <c r="G110" s="41">
        <f t="shared" si="2"/>
        <v>0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3.5" thickBot="1">
      <c r="A111" s="68" t="s">
        <v>1061</v>
      </c>
      <c r="B111" s="105">
        <v>3326</v>
      </c>
      <c r="C111" s="4">
        <v>0</v>
      </c>
      <c r="D111" s="4">
        <v>43000</v>
      </c>
      <c r="E111" s="116">
        <v>42368</v>
      </c>
      <c r="F111" s="3">
        <v>0</v>
      </c>
      <c r="G111" s="41">
        <f t="shared" si="2"/>
        <v>42368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3.5" thickBot="1">
      <c r="A112" s="68" t="s">
        <v>408</v>
      </c>
      <c r="B112" s="105">
        <v>3341</v>
      </c>
      <c r="C112" s="4">
        <v>30000</v>
      </c>
      <c r="D112" s="4">
        <v>60000</v>
      </c>
      <c r="E112" s="116">
        <v>0</v>
      </c>
      <c r="F112" s="3">
        <v>0</v>
      </c>
      <c r="G112" s="41">
        <f t="shared" si="2"/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3.5" thickBot="1">
      <c r="A113" s="68" t="s">
        <v>409</v>
      </c>
      <c r="B113" s="105">
        <v>3392</v>
      </c>
      <c r="C113" s="4">
        <v>0</v>
      </c>
      <c r="D113" s="4">
        <v>445000</v>
      </c>
      <c r="E113" s="116">
        <v>164461.45</v>
      </c>
      <c r="F113" s="3">
        <v>0</v>
      </c>
      <c r="G113" s="41">
        <f t="shared" si="2"/>
        <v>164461.45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3.5" thickBot="1">
      <c r="A114" s="68" t="s">
        <v>410</v>
      </c>
      <c r="B114" s="105">
        <v>3412</v>
      </c>
      <c r="C114" s="4">
        <v>1332000</v>
      </c>
      <c r="D114" s="4">
        <v>1827000</v>
      </c>
      <c r="E114" s="116">
        <v>1489711.5</v>
      </c>
      <c r="F114" s="3">
        <v>0</v>
      </c>
      <c r="G114" s="41">
        <f t="shared" si="2"/>
        <v>1489711.5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3.5" thickBot="1">
      <c r="A115" s="68" t="s">
        <v>1062</v>
      </c>
      <c r="B115" s="105">
        <v>3421</v>
      </c>
      <c r="C115" s="4">
        <v>0</v>
      </c>
      <c r="D115" s="4">
        <v>140000</v>
      </c>
      <c r="E115" s="116">
        <v>101567</v>
      </c>
      <c r="F115" s="3">
        <v>0</v>
      </c>
      <c r="G115" s="41">
        <f t="shared" si="2"/>
        <v>101567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3.5" thickBot="1">
      <c r="A116" s="68" t="s">
        <v>411</v>
      </c>
      <c r="B116" s="105">
        <v>3429</v>
      </c>
      <c r="C116" s="4">
        <v>363000</v>
      </c>
      <c r="D116" s="4">
        <v>1389000</v>
      </c>
      <c r="E116" s="116">
        <v>1336056.59</v>
      </c>
      <c r="F116" s="3">
        <v>0</v>
      </c>
      <c r="G116" s="41">
        <f t="shared" si="2"/>
        <v>1336056.59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3.5" thickBot="1">
      <c r="A117" s="68" t="s">
        <v>412</v>
      </c>
      <c r="B117" s="105">
        <v>3631</v>
      </c>
      <c r="C117" s="4">
        <v>726000</v>
      </c>
      <c r="D117" s="4">
        <v>2229000</v>
      </c>
      <c r="E117" s="116">
        <v>1489733.9</v>
      </c>
      <c r="F117" s="3">
        <v>0</v>
      </c>
      <c r="G117" s="41">
        <f t="shared" si="2"/>
        <v>1489733.9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3.5" thickBot="1">
      <c r="A118" s="68" t="s">
        <v>413</v>
      </c>
      <c r="B118" s="105">
        <v>3632</v>
      </c>
      <c r="C118" s="4">
        <v>1331000</v>
      </c>
      <c r="D118" s="4">
        <v>1461000</v>
      </c>
      <c r="E118" s="116">
        <v>992807.5</v>
      </c>
      <c r="F118" s="3">
        <v>0</v>
      </c>
      <c r="G118" s="41">
        <f t="shared" si="2"/>
        <v>992807.5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3.5" thickBot="1">
      <c r="A119" s="68" t="s">
        <v>987</v>
      </c>
      <c r="B119" s="105">
        <v>3639</v>
      </c>
      <c r="C119" s="4">
        <v>364000</v>
      </c>
      <c r="D119" s="4">
        <v>408000</v>
      </c>
      <c r="E119" s="116">
        <v>122127.92</v>
      </c>
      <c r="F119" s="3">
        <v>0</v>
      </c>
      <c r="G119" s="41">
        <f t="shared" si="2"/>
        <v>122127.92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3.5" thickBot="1">
      <c r="A120" s="68" t="s">
        <v>733</v>
      </c>
      <c r="B120" s="105">
        <v>3725</v>
      </c>
      <c r="C120" s="4">
        <v>160000</v>
      </c>
      <c r="D120" s="4">
        <v>160000</v>
      </c>
      <c r="E120" s="116">
        <v>196019.39</v>
      </c>
      <c r="F120" s="3">
        <v>0</v>
      </c>
      <c r="G120" s="41">
        <f t="shared" si="2"/>
        <v>196019.39</v>
      </c>
      <c r="H120" s="30">
        <v>0</v>
      </c>
    </row>
    <row r="121" spans="1:8" ht="13.5" thickBot="1">
      <c r="A121" s="68" t="s">
        <v>1063</v>
      </c>
      <c r="B121" s="105">
        <v>3742</v>
      </c>
      <c r="C121" s="4">
        <v>0</v>
      </c>
      <c r="D121" s="4">
        <v>5700</v>
      </c>
      <c r="E121" s="116">
        <v>10700</v>
      </c>
      <c r="F121" s="3">
        <v>0</v>
      </c>
      <c r="G121" s="41">
        <f t="shared" si="2"/>
        <v>10700</v>
      </c>
      <c r="H121" s="30">
        <v>0</v>
      </c>
    </row>
    <row r="122" spans="1:8" ht="13.5" thickBot="1">
      <c r="A122" s="68" t="s">
        <v>416</v>
      </c>
      <c r="B122" s="105">
        <v>3745</v>
      </c>
      <c r="C122" s="4">
        <v>6715000</v>
      </c>
      <c r="D122" s="4">
        <v>7320000</v>
      </c>
      <c r="E122" s="116">
        <v>3998115.96</v>
      </c>
      <c r="F122" s="3">
        <v>0</v>
      </c>
      <c r="G122" s="41">
        <f t="shared" si="2"/>
        <v>3998115.96</v>
      </c>
      <c r="H122" s="30">
        <v>0</v>
      </c>
    </row>
    <row r="123" spans="1:8" ht="13.5" thickBot="1">
      <c r="A123" s="68" t="s">
        <v>417</v>
      </c>
      <c r="B123" s="105">
        <v>5311</v>
      </c>
      <c r="C123" s="4">
        <v>25000</v>
      </c>
      <c r="D123" s="4">
        <v>25000</v>
      </c>
      <c r="E123" s="116">
        <v>11291</v>
      </c>
      <c r="F123" s="3">
        <v>0</v>
      </c>
      <c r="G123" s="41">
        <f t="shared" si="2"/>
        <v>11291</v>
      </c>
      <c r="H123" s="30">
        <v>0</v>
      </c>
    </row>
    <row r="124" spans="1:8" ht="13.5" thickBot="1">
      <c r="A124" s="68" t="s">
        <v>1045</v>
      </c>
      <c r="B124" s="105">
        <v>5399</v>
      </c>
      <c r="C124" s="4">
        <v>0</v>
      </c>
      <c r="D124" s="4">
        <v>0</v>
      </c>
      <c r="E124" s="116">
        <v>39930</v>
      </c>
      <c r="F124" s="3">
        <v>0</v>
      </c>
      <c r="G124" s="41">
        <f t="shared" si="2"/>
        <v>39930</v>
      </c>
      <c r="H124" s="30">
        <v>0</v>
      </c>
    </row>
    <row r="125" spans="1:8" ht="13.5" thickBot="1">
      <c r="A125" s="68" t="s">
        <v>418</v>
      </c>
      <c r="B125" s="105">
        <v>5512</v>
      </c>
      <c r="C125" s="4">
        <v>630000</v>
      </c>
      <c r="D125" s="4">
        <v>669170</v>
      </c>
      <c r="E125" s="116">
        <v>194827.41</v>
      </c>
      <c r="F125" s="3">
        <v>0</v>
      </c>
      <c r="G125" s="41">
        <f t="shared" si="2"/>
        <v>194827.41</v>
      </c>
      <c r="H125" s="30">
        <v>0</v>
      </c>
    </row>
    <row r="126" spans="1:8" ht="13.5" thickBot="1">
      <c r="A126" s="68" t="s">
        <v>419</v>
      </c>
      <c r="B126" s="105">
        <v>6171</v>
      </c>
      <c r="C126" s="4">
        <v>490000</v>
      </c>
      <c r="D126" s="4">
        <v>1958750</v>
      </c>
      <c r="E126" s="116">
        <v>1821377.82</v>
      </c>
      <c r="F126" s="3">
        <v>21750</v>
      </c>
      <c r="G126" s="41">
        <f t="shared" si="2"/>
        <v>1799627.82</v>
      </c>
      <c r="H126" s="32">
        <v>0</v>
      </c>
    </row>
    <row r="127" spans="1:8" ht="13.5" thickBot="1">
      <c r="A127" s="202" t="s">
        <v>994</v>
      </c>
      <c r="B127" s="203"/>
      <c r="C127" s="118">
        <f aca="true" t="shared" si="3" ref="C127:H127">SUM(C100:C126)</f>
        <v>16478300</v>
      </c>
      <c r="D127" s="118">
        <f t="shared" si="3"/>
        <v>46543020</v>
      </c>
      <c r="E127" s="118">
        <f t="shared" si="3"/>
        <v>27482154.32</v>
      </c>
      <c r="F127" s="118">
        <f t="shared" si="3"/>
        <v>21750</v>
      </c>
      <c r="G127" s="256">
        <f t="shared" si="3"/>
        <v>27460404.32</v>
      </c>
      <c r="H127" s="210">
        <f t="shared" si="3"/>
        <v>0</v>
      </c>
    </row>
    <row r="128" ht="12.75">
      <c r="I128" s="307"/>
    </row>
    <row r="129" ht="12.75">
      <c r="E129" s="1"/>
    </row>
    <row r="131" spans="1:255" s="92" customFormat="1" ht="18" customHeight="1">
      <c r="A131" t="s">
        <v>1064</v>
      </c>
      <c r="C131"/>
      <c r="D131" s="1"/>
      <c r="E131"/>
      <c r="F131"/>
      <c r="G131"/>
      <c r="H131"/>
      <c r="I131" s="30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2.75">
      <c r="A132" t="s">
        <v>1065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3" r:id="rId1"/>
  <rowBreaks count="2" manualBreakCount="2">
    <brk id="53" max="7" man="1"/>
    <brk id="96" max="7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5"/>
  <sheetViews>
    <sheetView zoomScaleSheetLayoutView="100" workbookViewId="0" topLeftCell="A109">
      <selection activeCell="M9" sqref="M9:M1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0.625" style="306" hidden="1" customWidth="1"/>
    <col min="10" max="10" width="10.875" style="0" customWidth="1"/>
    <col min="12" max="12" width="18.75390625" style="0" customWidth="1"/>
    <col min="13" max="13" width="20.625" style="0" customWidth="1"/>
    <col min="14" max="14" width="28.25390625" style="0" customWidth="1"/>
  </cols>
  <sheetData>
    <row r="1" ht="12.75">
      <c r="A1" s="48" t="s">
        <v>743</v>
      </c>
    </row>
    <row r="2" ht="13.5" thickBot="1">
      <c r="A2" s="48" t="s">
        <v>1078</v>
      </c>
    </row>
    <row r="3" spans="1:8" ht="12.75">
      <c r="A3" s="54" t="s">
        <v>0</v>
      </c>
      <c r="B3" s="102"/>
      <c r="C3" s="55" t="s">
        <v>134</v>
      </c>
      <c r="D3" s="354" t="s">
        <v>1</v>
      </c>
      <c r="E3" s="370" t="s">
        <v>421</v>
      </c>
      <c r="F3" s="364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355" t="s">
        <v>2</v>
      </c>
      <c r="E4" s="371" t="s">
        <v>3</v>
      </c>
      <c r="F4" s="365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356" t="s">
        <v>567</v>
      </c>
      <c r="E5" s="372" t="s">
        <v>567</v>
      </c>
      <c r="F5" s="366" t="s">
        <v>567</v>
      </c>
      <c r="G5" s="58" t="s">
        <v>567</v>
      </c>
      <c r="H5" s="59" t="s">
        <v>567</v>
      </c>
    </row>
    <row r="6" spans="1:8" ht="13.5" thickBot="1">
      <c r="A6" s="346" t="s">
        <v>1067</v>
      </c>
      <c r="B6" s="343"/>
      <c r="C6" s="344"/>
      <c r="D6" s="357"/>
      <c r="E6" s="373"/>
      <c r="F6" s="367"/>
      <c r="G6" s="344"/>
      <c r="H6" s="345"/>
    </row>
    <row r="7" spans="1:8" ht="13.5" thickTop="1">
      <c r="A7" s="342" t="s">
        <v>1068</v>
      </c>
      <c r="B7" s="104">
        <v>1014</v>
      </c>
      <c r="C7" s="3">
        <v>0</v>
      </c>
      <c r="D7" s="358">
        <v>310000</v>
      </c>
      <c r="E7" s="195">
        <v>310000</v>
      </c>
      <c r="F7" s="29">
        <v>40000</v>
      </c>
      <c r="G7" s="4">
        <f aca="true" t="shared" si="0" ref="G7:G16">SUM(E7-F7)</f>
        <v>270000</v>
      </c>
      <c r="H7" s="30">
        <v>0</v>
      </c>
    </row>
    <row r="8" spans="1:9" ht="12.75">
      <c r="A8" s="68" t="s">
        <v>570</v>
      </c>
      <c r="B8" s="105">
        <v>1036</v>
      </c>
      <c r="C8" s="4">
        <v>0</v>
      </c>
      <c r="D8" s="359">
        <v>1821922</v>
      </c>
      <c r="E8" s="191">
        <v>771512.15</v>
      </c>
      <c r="F8" s="31">
        <v>771512.15</v>
      </c>
      <c r="G8" s="4">
        <f t="shared" si="0"/>
        <v>0</v>
      </c>
      <c r="H8" s="32">
        <v>0</v>
      </c>
      <c r="I8" s="307"/>
    </row>
    <row r="9" spans="1:9" ht="12.75">
      <c r="A9" s="68" t="s">
        <v>997</v>
      </c>
      <c r="B9" s="105">
        <v>2212</v>
      </c>
      <c r="C9" s="4">
        <v>0</v>
      </c>
      <c r="D9" s="359">
        <v>1030000</v>
      </c>
      <c r="E9" s="191">
        <v>917180</v>
      </c>
      <c r="F9" s="31">
        <v>0</v>
      </c>
      <c r="G9" s="4">
        <f t="shared" si="0"/>
        <v>917180</v>
      </c>
      <c r="H9" s="32">
        <v>0</v>
      </c>
      <c r="I9" s="307" t="s">
        <v>991</v>
      </c>
    </row>
    <row r="10" spans="1:9" ht="12.75">
      <c r="A10" s="68" t="s">
        <v>222</v>
      </c>
      <c r="B10" s="105">
        <v>2212</v>
      </c>
      <c r="C10" s="4">
        <v>0</v>
      </c>
      <c r="D10" s="359">
        <v>100000</v>
      </c>
      <c r="E10" s="191">
        <v>46464</v>
      </c>
      <c r="F10" s="31">
        <v>0</v>
      </c>
      <c r="G10" s="4">
        <f t="shared" si="0"/>
        <v>46464</v>
      </c>
      <c r="H10" s="32">
        <v>0</v>
      </c>
      <c r="I10" s="307"/>
    </row>
    <row r="11" spans="1:9" ht="12.75">
      <c r="A11" s="68" t="s">
        <v>998</v>
      </c>
      <c r="B11" s="105">
        <v>2212</v>
      </c>
      <c r="C11" s="4">
        <v>0</v>
      </c>
      <c r="D11" s="359">
        <v>49000</v>
      </c>
      <c r="E11" s="191">
        <v>49000</v>
      </c>
      <c r="F11" s="31">
        <v>0</v>
      </c>
      <c r="G11" s="4">
        <f t="shared" si="0"/>
        <v>49000</v>
      </c>
      <c r="H11" s="32">
        <v>0</v>
      </c>
      <c r="I11" s="307"/>
    </row>
    <row r="12" spans="1:9" ht="12.75">
      <c r="A12" s="68" t="s">
        <v>1071</v>
      </c>
      <c r="B12" s="105">
        <v>2212</v>
      </c>
      <c r="C12" s="4">
        <v>0</v>
      </c>
      <c r="D12" s="359">
        <v>0</v>
      </c>
      <c r="E12" s="191">
        <v>6050</v>
      </c>
      <c r="F12" s="31">
        <v>0</v>
      </c>
      <c r="G12" s="4">
        <f t="shared" si="0"/>
        <v>6050</v>
      </c>
      <c r="H12" s="32">
        <v>0</v>
      </c>
      <c r="I12" s="307"/>
    </row>
    <row r="13" spans="1:9" ht="12.75">
      <c r="A13" s="68" t="s">
        <v>1070</v>
      </c>
      <c r="B13" s="105">
        <v>2212</v>
      </c>
      <c r="C13" s="4">
        <v>1700000</v>
      </c>
      <c r="D13" s="359">
        <v>1700000</v>
      </c>
      <c r="E13" s="191">
        <v>24745</v>
      </c>
      <c r="F13" s="31">
        <v>0</v>
      </c>
      <c r="G13" s="4">
        <f t="shared" si="0"/>
        <v>24745</v>
      </c>
      <c r="H13" s="32">
        <v>0</v>
      </c>
      <c r="I13" s="307"/>
    </row>
    <row r="14" spans="1:9" ht="12.75">
      <c r="A14" s="68" t="s">
        <v>1069</v>
      </c>
      <c r="B14" s="105">
        <v>2212</v>
      </c>
      <c r="C14" s="4">
        <v>0</v>
      </c>
      <c r="D14" s="359">
        <v>3156090</v>
      </c>
      <c r="E14" s="191">
        <v>102245</v>
      </c>
      <c r="F14" s="31">
        <v>0</v>
      </c>
      <c r="G14" s="4">
        <f t="shared" si="0"/>
        <v>102245</v>
      </c>
      <c r="H14" s="32">
        <v>0</v>
      </c>
      <c r="I14" s="307"/>
    </row>
    <row r="15" spans="1:9" ht="12.75">
      <c r="A15" s="231" t="s">
        <v>958</v>
      </c>
      <c r="B15" s="105">
        <v>2219</v>
      </c>
      <c r="C15" s="4">
        <v>0</v>
      </c>
      <c r="D15" s="359">
        <v>169000</v>
      </c>
      <c r="E15" s="191">
        <v>0</v>
      </c>
      <c r="F15" s="31">
        <v>0</v>
      </c>
      <c r="G15" s="4">
        <f t="shared" si="0"/>
        <v>0</v>
      </c>
      <c r="H15" s="32">
        <v>0</v>
      </c>
      <c r="I15" s="307"/>
    </row>
    <row r="16" spans="1:9" ht="12.75">
      <c r="A16" s="68" t="s">
        <v>1072</v>
      </c>
      <c r="B16" s="105">
        <v>2219</v>
      </c>
      <c r="C16" s="4">
        <v>0</v>
      </c>
      <c r="D16" s="359">
        <v>1680981</v>
      </c>
      <c r="E16" s="191">
        <v>1052509.76</v>
      </c>
      <c r="F16" s="31">
        <v>0</v>
      </c>
      <c r="G16" s="4">
        <f t="shared" si="0"/>
        <v>1052509.76</v>
      </c>
      <c r="H16" s="32">
        <v>0</v>
      </c>
      <c r="I16" s="307"/>
    </row>
    <row r="17" spans="1:9" ht="12.75">
      <c r="A17" s="68" t="s">
        <v>1073</v>
      </c>
      <c r="B17" s="105">
        <v>2219</v>
      </c>
      <c r="C17" s="4">
        <v>2400000</v>
      </c>
      <c r="D17" s="359">
        <v>2400000</v>
      </c>
      <c r="E17" s="191">
        <v>0</v>
      </c>
      <c r="F17" s="31">
        <v>0</v>
      </c>
      <c r="G17" s="4">
        <f>SUM(E17-F17)</f>
        <v>0</v>
      </c>
      <c r="H17" s="32">
        <v>0</v>
      </c>
      <c r="I17" s="308"/>
    </row>
    <row r="18" spans="1:9" ht="12.75">
      <c r="A18" s="68" t="s">
        <v>1074</v>
      </c>
      <c r="B18" s="105">
        <v>2219</v>
      </c>
      <c r="C18" s="4">
        <v>0</v>
      </c>
      <c r="D18" s="359">
        <v>854000</v>
      </c>
      <c r="E18" s="191">
        <v>759040</v>
      </c>
      <c r="F18" s="31">
        <v>0</v>
      </c>
      <c r="G18" s="4">
        <f>SUM(E18-F18)</f>
        <v>759040</v>
      </c>
      <c r="H18" s="32">
        <v>0</v>
      </c>
      <c r="I18" s="308"/>
    </row>
    <row r="19" spans="1:9" ht="12.75">
      <c r="A19" s="68" t="s">
        <v>1075</v>
      </c>
      <c r="B19" s="105">
        <v>2221</v>
      </c>
      <c r="C19" s="4">
        <v>0</v>
      </c>
      <c r="D19" s="359">
        <v>80000</v>
      </c>
      <c r="E19" s="191">
        <v>70180</v>
      </c>
      <c r="F19" s="31">
        <v>0</v>
      </c>
      <c r="G19" s="4">
        <f>SUM(E19-F19)</f>
        <v>70180</v>
      </c>
      <c r="H19" s="32">
        <v>0</v>
      </c>
      <c r="I19" s="308"/>
    </row>
    <row r="20" spans="1:9" ht="12.75">
      <c r="A20" s="68" t="s">
        <v>1076</v>
      </c>
      <c r="B20" s="105">
        <v>2223</v>
      </c>
      <c r="C20" s="4">
        <v>0</v>
      </c>
      <c r="D20" s="359">
        <v>102000</v>
      </c>
      <c r="E20" s="191">
        <v>95415</v>
      </c>
      <c r="F20" s="31">
        <v>0</v>
      </c>
      <c r="G20" s="4">
        <f>SUM(E20-F20)</f>
        <v>95415</v>
      </c>
      <c r="H20" s="32">
        <v>0</v>
      </c>
      <c r="I20" s="308"/>
    </row>
    <row r="21" spans="1:9" ht="12.75">
      <c r="A21" s="68" t="s">
        <v>1077</v>
      </c>
      <c r="B21" s="105">
        <v>2229</v>
      </c>
      <c r="C21" s="4">
        <v>0</v>
      </c>
      <c r="D21" s="359">
        <v>70000</v>
      </c>
      <c r="E21" s="191">
        <v>68365</v>
      </c>
      <c r="F21" s="31">
        <v>0</v>
      </c>
      <c r="G21" s="4">
        <f>SUM(E21-F21)</f>
        <v>68365</v>
      </c>
      <c r="H21" s="32">
        <v>0</v>
      </c>
      <c r="I21" s="309"/>
    </row>
    <row r="22" spans="1:9" ht="12.75">
      <c r="A22" s="68" t="s">
        <v>1009</v>
      </c>
      <c r="B22" s="105">
        <v>2310</v>
      </c>
      <c r="C22" s="4">
        <v>0</v>
      </c>
      <c r="D22" s="359">
        <v>168573</v>
      </c>
      <c r="E22" s="191">
        <v>168573</v>
      </c>
      <c r="F22" s="31">
        <v>0</v>
      </c>
      <c r="G22" s="4">
        <f aca="true" t="shared" si="1" ref="G22:G86">SUM(E22-F22)</f>
        <v>168573</v>
      </c>
      <c r="H22" s="32">
        <v>0</v>
      </c>
      <c r="I22" s="309"/>
    </row>
    <row r="23" spans="1:9" ht="12.75">
      <c r="A23" s="68" t="s">
        <v>1079</v>
      </c>
      <c r="B23" s="105">
        <v>2310</v>
      </c>
      <c r="C23" s="4">
        <v>0</v>
      </c>
      <c r="D23" s="359">
        <v>670000</v>
      </c>
      <c r="E23" s="191">
        <v>670000</v>
      </c>
      <c r="F23" s="31">
        <v>0</v>
      </c>
      <c r="G23" s="4">
        <f t="shared" si="1"/>
        <v>670000</v>
      </c>
      <c r="H23" s="32">
        <v>0</v>
      </c>
      <c r="I23" s="308"/>
    </row>
    <row r="24" spans="1:9" ht="12.75">
      <c r="A24" s="68" t="s">
        <v>1080</v>
      </c>
      <c r="B24" s="105">
        <v>2310</v>
      </c>
      <c r="C24" s="4">
        <v>0</v>
      </c>
      <c r="D24" s="359">
        <v>613303</v>
      </c>
      <c r="E24" s="191">
        <v>613303</v>
      </c>
      <c r="F24" s="31">
        <v>0</v>
      </c>
      <c r="G24" s="4">
        <f t="shared" si="1"/>
        <v>613303</v>
      </c>
      <c r="H24" s="32">
        <v>0</v>
      </c>
      <c r="I24" s="308"/>
    </row>
    <row r="25" spans="1:9" ht="12.75">
      <c r="A25" s="68" t="s">
        <v>1081</v>
      </c>
      <c r="B25" s="105">
        <v>2310</v>
      </c>
      <c r="C25" s="4">
        <v>0</v>
      </c>
      <c r="D25" s="359">
        <v>10980</v>
      </c>
      <c r="E25" s="191">
        <v>10980</v>
      </c>
      <c r="F25" s="31">
        <v>0</v>
      </c>
      <c r="G25" s="4">
        <f t="shared" si="1"/>
        <v>10980</v>
      </c>
      <c r="H25" s="32">
        <v>0</v>
      </c>
      <c r="I25" s="309"/>
    </row>
    <row r="26" spans="1:9" ht="12.75">
      <c r="A26" s="68" t="s">
        <v>1082</v>
      </c>
      <c r="B26" s="105">
        <v>2310</v>
      </c>
      <c r="C26" s="4">
        <v>0</v>
      </c>
      <c r="D26" s="359">
        <v>35000</v>
      </c>
      <c r="E26" s="191">
        <v>35000</v>
      </c>
      <c r="F26" s="31">
        <v>0</v>
      </c>
      <c r="G26" s="4">
        <f t="shared" si="1"/>
        <v>35000</v>
      </c>
      <c r="H26" s="32">
        <v>0</v>
      </c>
      <c r="I26" s="309"/>
    </row>
    <row r="27" spans="1:9" ht="12.75">
      <c r="A27" s="68" t="s">
        <v>1085</v>
      </c>
      <c r="B27" s="105">
        <v>2310</v>
      </c>
      <c r="C27" s="4">
        <v>0</v>
      </c>
      <c r="D27" s="359">
        <v>162000</v>
      </c>
      <c r="E27" s="191">
        <v>162000</v>
      </c>
      <c r="F27" s="31">
        <v>0</v>
      </c>
      <c r="G27" s="4">
        <f t="shared" si="1"/>
        <v>162000</v>
      </c>
      <c r="H27" s="32">
        <v>0</v>
      </c>
      <c r="I27" s="309"/>
    </row>
    <row r="28" spans="1:9" ht="12.75">
      <c r="A28" s="68" t="s">
        <v>1086</v>
      </c>
      <c r="B28" s="105">
        <v>2310</v>
      </c>
      <c r="C28" s="4">
        <v>0</v>
      </c>
      <c r="D28" s="359">
        <v>53000</v>
      </c>
      <c r="E28" s="191">
        <v>53000</v>
      </c>
      <c r="F28" s="31">
        <v>0</v>
      </c>
      <c r="G28" s="4">
        <f t="shared" si="1"/>
        <v>53000</v>
      </c>
      <c r="H28" s="32">
        <v>0</v>
      </c>
      <c r="I28" s="309"/>
    </row>
    <row r="29" spans="1:9" ht="12.75">
      <c r="A29" s="68" t="s">
        <v>1087</v>
      </c>
      <c r="B29" s="105">
        <v>2310</v>
      </c>
      <c r="C29" s="4">
        <v>0</v>
      </c>
      <c r="D29" s="359">
        <v>80000</v>
      </c>
      <c r="E29" s="191">
        <v>80000</v>
      </c>
      <c r="F29" s="31">
        <v>0</v>
      </c>
      <c r="G29" s="4">
        <f t="shared" si="1"/>
        <v>80000</v>
      </c>
      <c r="H29" s="32">
        <v>0</v>
      </c>
      <c r="I29" s="309"/>
    </row>
    <row r="30" spans="1:9" ht="12.75">
      <c r="A30" s="68" t="s">
        <v>1084</v>
      </c>
      <c r="B30" s="105">
        <v>2310</v>
      </c>
      <c r="C30" s="4">
        <v>0</v>
      </c>
      <c r="D30" s="359">
        <v>65000</v>
      </c>
      <c r="E30" s="191">
        <v>65000</v>
      </c>
      <c r="F30" s="31">
        <v>0</v>
      </c>
      <c r="G30" s="4">
        <f t="shared" si="1"/>
        <v>65000</v>
      </c>
      <c r="H30" s="32">
        <v>0</v>
      </c>
      <c r="I30" s="309"/>
    </row>
    <row r="31" spans="1:9" ht="12.75">
      <c r="A31" s="68" t="s">
        <v>1083</v>
      </c>
      <c r="B31" s="105">
        <v>2310</v>
      </c>
      <c r="C31" s="4">
        <v>0</v>
      </c>
      <c r="D31" s="359">
        <v>43000</v>
      </c>
      <c r="E31" s="191">
        <v>43000</v>
      </c>
      <c r="F31" s="31">
        <v>0</v>
      </c>
      <c r="G31" s="4">
        <f t="shared" si="1"/>
        <v>43000</v>
      </c>
      <c r="H31" s="32">
        <v>0</v>
      </c>
      <c r="I31" s="309"/>
    </row>
    <row r="32" spans="1:9" ht="12.75">
      <c r="A32" s="68" t="s">
        <v>1094</v>
      </c>
      <c r="B32" s="105">
        <v>2310</v>
      </c>
      <c r="C32" s="4">
        <v>894000</v>
      </c>
      <c r="D32" s="359">
        <v>896124</v>
      </c>
      <c r="E32" s="191">
        <v>0</v>
      </c>
      <c r="F32" s="31">
        <v>0</v>
      </c>
      <c r="G32" s="4">
        <f t="shared" si="1"/>
        <v>0</v>
      </c>
      <c r="H32" s="32">
        <v>0</v>
      </c>
      <c r="I32" s="309"/>
    </row>
    <row r="33" spans="1:9" ht="12.75">
      <c r="A33" s="68" t="s">
        <v>1088</v>
      </c>
      <c r="B33" s="105">
        <v>2321</v>
      </c>
      <c r="C33" s="4">
        <v>0</v>
      </c>
      <c r="D33" s="359">
        <v>191000</v>
      </c>
      <c r="E33" s="191">
        <v>191000</v>
      </c>
      <c r="F33" s="31">
        <v>0</v>
      </c>
      <c r="G33" s="4">
        <f t="shared" si="1"/>
        <v>191000</v>
      </c>
      <c r="H33" s="32">
        <v>0</v>
      </c>
      <c r="I33" s="309"/>
    </row>
    <row r="34" spans="1:9" ht="12.75">
      <c r="A34" s="68" t="s">
        <v>1014</v>
      </c>
      <c r="B34" s="105">
        <v>2321</v>
      </c>
      <c r="C34" s="165">
        <v>0</v>
      </c>
      <c r="D34" s="360">
        <v>606699</v>
      </c>
      <c r="E34" s="191">
        <v>606699</v>
      </c>
      <c r="F34" s="31">
        <v>0</v>
      </c>
      <c r="G34" s="4">
        <f t="shared" si="1"/>
        <v>606699</v>
      </c>
      <c r="H34" s="32">
        <v>0</v>
      </c>
      <c r="I34" s="309"/>
    </row>
    <row r="35" spans="1:9" ht="12.75">
      <c r="A35" s="68" t="s">
        <v>1089</v>
      </c>
      <c r="B35" s="105">
        <v>2321</v>
      </c>
      <c r="C35" s="4">
        <v>0</v>
      </c>
      <c r="D35" s="359">
        <v>111561</v>
      </c>
      <c r="E35" s="191">
        <v>111561</v>
      </c>
      <c r="F35" s="31">
        <v>0</v>
      </c>
      <c r="G35" s="4">
        <f t="shared" si="1"/>
        <v>111561</v>
      </c>
      <c r="H35" s="32">
        <v>0</v>
      </c>
      <c r="I35" s="309"/>
    </row>
    <row r="36" spans="1:9" ht="12.75">
      <c r="A36" s="68" t="s">
        <v>1090</v>
      </c>
      <c r="B36" s="105">
        <v>2321</v>
      </c>
      <c r="C36" s="4">
        <v>0</v>
      </c>
      <c r="D36" s="359">
        <v>1330000</v>
      </c>
      <c r="E36" s="191">
        <v>1330000</v>
      </c>
      <c r="F36" s="31">
        <v>0</v>
      </c>
      <c r="G36" s="4">
        <f t="shared" si="1"/>
        <v>1330000</v>
      </c>
      <c r="H36" s="32">
        <v>0</v>
      </c>
      <c r="I36" s="309"/>
    </row>
    <row r="37" spans="1:12" ht="12.75">
      <c r="A37" s="68" t="s">
        <v>762</v>
      </c>
      <c r="B37" s="105">
        <v>2321</v>
      </c>
      <c r="C37" s="4">
        <v>0</v>
      </c>
      <c r="D37" s="359">
        <v>1311871</v>
      </c>
      <c r="E37" s="191">
        <v>1311871</v>
      </c>
      <c r="F37" s="31">
        <v>0</v>
      </c>
      <c r="G37" s="4">
        <f t="shared" si="1"/>
        <v>1311871</v>
      </c>
      <c r="H37" s="32">
        <v>0</v>
      </c>
      <c r="I37" s="309"/>
      <c r="L37" s="1"/>
    </row>
    <row r="38" spans="1:9" ht="12.75">
      <c r="A38" s="68" t="s">
        <v>1013</v>
      </c>
      <c r="B38" s="105">
        <v>2321</v>
      </c>
      <c r="C38" s="4">
        <v>0</v>
      </c>
      <c r="D38" s="359">
        <v>1670207</v>
      </c>
      <c r="E38" s="191">
        <v>1670207</v>
      </c>
      <c r="F38" s="31">
        <v>0</v>
      </c>
      <c r="G38" s="4">
        <f t="shared" si="1"/>
        <v>1670207</v>
      </c>
      <c r="H38" s="32">
        <v>0</v>
      </c>
      <c r="I38" s="309"/>
    </row>
    <row r="39" spans="1:12" ht="12.75">
      <c r="A39" s="68" t="s">
        <v>1091</v>
      </c>
      <c r="B39" s="105">
        <v>2321</v>
      </c>
      <c r="C39" s="4">
        <v>0</v>
      </c>
      <c r="D39" s="359">
        <v>21136</v>
      </c>
      <c r="E39" s="191">
        <v>21136</v>
      </c>
      <c r="F39" s="31">
        <v>0</v>
      </c>
      <c r="G39" s="4">
        <f t="shared" si="1"/>
        <v>21136</v>
      </c>
      <c r="H39" s="32">
        <v>0</v>
      </c>
      <c r="I39" s="309"/>
      <c r="L39" s="1"/>
    </row>
    <row r="40" spans="1:12" ht="12.75">
      <c r="A40" s="68" t="s">
        <v>1092</v>
      </c>
      <c r="B40" s="105">
        <v>2321</v>
      </c>
      <c r="C40" s="4">
        <v>0</v>
      </c>
      <c r="D40" s="359">
        <v>63500</v>
      </c>
      <c r="E40" s="191">
        <v>63500</v>
      </c>
      <c r="F40" s="31">
        <v>0</v>
      </c>
      <c r="G40" s="4">
        <f t="shared" si="1"/>
        <v>63500</v>
      </c>
      <c r="H40" s="32">
        <v>0</v>
      </c>
      <c r="I40" s="311"/>
      <c r="L40" s="1"/>
    </row>
    <row r="41" spans="1:12" ht="12.75">
      <c r="A41" s="68" t="s">
        <v>1093</v>
      </c>
      <c r="B41" s="227">
        <v>2321</v>
      </c>
      <c r="C41" s="228">
        <v>2180000</v>
      </c>
      <c r="D41" s="361">
        <v>563646</v>
      </c>
      <c r="E41" s="374">
        <v>0</v>
      </c>
      <c r="F41" s="31">
        <v>0</v>
      </c>
      <c r="G41" s="4">
        <f t="shared" si="1"/>
        <v>0</v>
      </c>
      <c r="H41" s="32">
        <v>0</v>
      </c>
      <c r="I41" s="307"/>
      <c r="L41" s="1"/>
    </row>
    <row r="42" spans="1:12" ht="12.75">
      <c r="A42" s="68" t="s">
        <v>1020</v>
      </c>
      <c r="B42" s="105">
        <v>2321</v>
      </c>
      <c r="C42" s="4">
        <v>0</v>
      </c>
      <c r="D42" s="359">
        <v>200000</v>
      </c>
      <c r="E42" s="191">
        <v>0</v>
      </c>
      <c r="F42" s="31">
        <v>0</v>
      </c>
      <c r="G42" s="4">
        <f t="shared" si="1"/>
        <v>0</v>
      </c>
      <c r="H42" s="32">
        <v>0</v>
      </c>
      <c r="I42" s="307"/>
      <c r="L42" s="1"/>
    </row>
    <row r="43" spans="1:9" ht="12.75">
      <c r="A43" s="68" t="s">
        <v>1018</v>
      </c>
      <c r="B43" s="105">
        <v>2321</v>
      </c>
      <c r="C43" s="4">
        <v>0</v>
      </c>
      <c r="D43" s="359">
        <v>300000</v>
      </c>
      <c r="E43" s="191">
        <v>0</v>
      </c>
      <c r="F43" s="31">
        <v>0</v>
      </c>
      <c r="G43" s="4">
        <f t="shared" si="1"/>
        <v>0</v>
      </c>
      <c r="H43" s="32">
        <v>0</v>
      </c>
      <c r="I43" s="307"/>
    </row>
    <row r="44" spans="1:9" ht="12.75">
      <c r="A44" s="68" t="s">
        <v>1095</v>
      </c>
      <c r="B44" s="105">
        <v>2321</v>
      </c>
      <c r="C44" s="4">
        <v>0</v>
      </c>
      <c r="D44" s="359">
        <v>700000</v>
      </c>
      <c r="E44" s="191">
        <v>38720</v>
      </c>
      <c r="F44" s="31">
        <v>0</v>
      </c>
      <c r="G44" s="4">
        <f t="shared" si="1"/>
        <v>38720</v>
      </c>
      <c r="H44" s="32">
        <v>0</v>
      </c>
      <c r="I44" s="307"/>
    </row>
    <row r="45" spans="1:12" ht="12.75">
      <c r="A45" s="68" t="s">
        <v>1021</v>
      </c>
      <c r="B45" s="105">
        <v>2333</v>
      </c>
      <c r="C45" s="4">
        <v>0</v>
      </c>
      <c r="D45" s="359">
        <v>0</v>
      </c>
      <c r="E45" s="191">
        <v>59611</v>
      </c>
      <c r="F45" s="31">
        <v>0</v>
      </c>
      <c r="G45" s="4">
        <f t="shared" si="1"/>
        <v>59611</v>
      </c>
      <c r="H45" s="32">
        <v>0</v>
      </c>
      <c r="I45" s="307"/>
      <c r="L45" s="1"/>
    </row>
    <row r="46" spans="1:9" ht="12.75">
      <c r="A46" s="68" t="s">
        <v>1096</v>
      </c>
      <c r="B46" s="105">
        <v>2333</v>
      </c>
      <c r="C46" s="4">
        <v>0</v>
      </c>
      <c r="D46" s="359">
        <v>52000</v>
      </c>
      <c r="E46" s="191">
        <v>52000</v>
      </c>
      <c r="F46" s="31">
        <v>0</v>
      </c>
      <c r="G46" s="4">
        <f t="shared" si="1"/>
        <v>52000</v>
      </c>
      <c r="H46" s="32">
        <v>0</v>
      </c>
      <c r="I46" s="307"/>
    </row>
    <row r="47" spans="1:9" ht="12.75">
      <c r="A47" s="339" t="s">
        <v>1097</v>
      </c>
      <c r="B47" s="340">
        <v>3111</v>
      </c>
      <c r="C47" s="341">
        <v>260000</v>
      </c>
      <c r="D47" s="362">
        <v>260000</v>
      </c>
      <c r="E47" s="191">
        <v>214451</v>
      </c>
      <c r="F47" s="368">
        <v>0</v>
      </c>
      <c r="G47" s="4">
        <f t="shared" si="1"/>
        <v>214451</v>
      </c>
      <c r="H47" s="32">
        <v>0</v>
      </c>
      <c r="I47" s="307"/>
    </row>
    <row r="48" spans="1:9" ht="12.75">
      <c r="A48" s="68" t="s">
        <v>1099</v>
      </c>
      <c r="B48" s="105">
        <v>3111</v>
      </c>
      <c r="C48" s="4">
        <v>0</v>
      </c>
      <c r="D48" s="359">
        <v>2715008.78</v>
      </c>
      <c r="E48" s="191">
        <v>1837226.05</v>
      </c>
      <c r="F48" s="31">
        <v>1796735.05</v>
      </c>
      <c r="G48" s="4">
        <f>SUM(E48-F48)</f>
        <v>40491</v>
      </c>
      <c r="H48" s="32">
        <v>0</v>
      </c>
      <c r="I48" s="307"/>
    </row>
    <row r="49" spans="1:12" ht="12.75">
      <c r="A49" s="68" t="s">
        <v>1098</v>
      </c>
      <c r="B49" s="105">
        <v>3111</v>
      </c>
      <c r="C49" s="4">
        <v>0</v>
      </c>
      <c r="D49" s="359">
        <v>100000</v>
      </c>
      <c r="E49" s="191">
        <v>93380.44</v>
      </c>
      <c r="F49" s="31">
        <v>93380</v>
      </c>
      <c r="G49" s="4">
        <f t="shared" si="1"/>
        <v>0.4400000000023283</v>
      </c>
      <c r="H49" s="32">
        <v>0</v>
      </c>
      <c r="I49" s="307"/>
      <c r="L49" s="1"/>
    </row>
    <row r="50" spans="1:12" ht="12.75">
      <c r="A50" s="68" t="s">
        <v>1100</v>
      </c>
      <c r="B50" s="105">
        <v>3111</v>
      </c>
      <c r="C50" s="4">
        <v>0</v>
      </c>
      <c r="D50" s="359">
        <v>119171</v>
      </c>
      <c r="E50" s="191">
        <v>117609</v>
      </c>
      <c r="F50" s="31">
        <v>117609</v>
      </c>
      <c r="G50" s="4">
        <f t="shared" si="1"/>
        <v>0</v>
      </c>
      <c r="H50" s="32">
        <v>0</v>
      </c>
      <c r="I50" s="307"/>
      <c r="L50" s="1"/>
    </row>
    <row r="51" spans="1:12" ht="12.75">
      <c r="A51" s="68" t="s">
        <v>1101</v>
      </c>
      <c r="B51" s="105">
        <v>3113</v>
      </c>
      <c r="C51" s="4">
        <v>0</v>
      </c>
      <c r="D51" s="359">
        <v>1213000</v>
      </c>
      <c r="E51" s="191">
        <v>0</v>
      </c>
      <c r="F51" s="31">
        <v>0</v>
      </c>
      <c r="G51" s="4">
        <f t="shared" si="1"/>
        <v>0</v>
      </c>
      <c r="H51" s="32">
        <v>0</v>
      </c>
      <c r="I51" s="307"/>
      <c r="L51" s="1"/>
    </row>
    <row r="52" spans="1:12" ht="12.75">
      <c r="A52" s="68" t="s">
        <v>1102</v>
      </c>
      <c r="B52" s="105">
        <v>3113</v>
      </c>
      <c r="C52" s="4">
        <v>0</v>
      </c>
      <c r="D52" s="359">
        <v>140251</v>
      </c>
      <c r="E52" s="191">
        <v>91251</v>
      </c>
      <c r="F52" s="31">
        <v>0</v>
      </c>
      <c r="G52" s="4">
        <f t="shared" si="1"/>
        <v>91251</v>
      </c>
      <c r="H52" s="32">
        <v>0</v>
      </c>
      <c r="I52" s="307"/>
      <c r="L52" s="1"/>
    </row>
    <row r="53" spans="1:12" ht="12.75">
      <c r="A53" s="68" t="s">
        <v>1104</v>
      </c>
      <c r="B53" s="105">
        <v>3113</v>
      </c>
      <c r="C53" s="4">
        <v>0</v>
      </c>
      <c r="D53" s="359">
        <v>90000</v>
      </c>
      <c r="E53" s="191">
        <v>18450</v>
      </c>
      <c r="F53" s="31">
        <v>0</v>
      </c>
      <c r="G53" s="4">
        <f t="shared" si="1"/>
        <v>18450</v>
      </c>
      <c r="H53" s="32">
        <v>0</v>
      </c>
      <c r="I53" s="307"/>
      <c r="L53" s="1"/>
    </row>
    <row r="54" spans="1:12" ht="12.75">
      <c r="A54" s="68" t="s">
        <v>1105</v>
      </c>
      <c r="B54" s="105">
        <v>3113</v>
      </c>
      <c r="C54" s="4">
        <v>0</v>
      </c>
      <c r="D54" s="359">
        <v>0</v>
      </c>
      <c r="E54" s="191">
        <v>36000</v>
      </c>
      <c r="F54" s="31">
        <v>0</v>
      </c>
      <c r="G54" s="4">
        <f t="shared" si="1"/>
        <v>36000</v>
      </c>
      <c r="H54" s="32">
        <v>0</v>
      </c>
      <c r="I54" s="307"/>
      <c r="L54" s="1"/>
    </row>
    <row r="55" spans="1:12" ht="12.75">
      <c r="A55" s="68" t="s">
        <v>1103</v>
      </c>
      <c r="B55" s="105">
        <v>3113</v>
      </c>
      <c r="C55" s="4">
        <v>0</v>
      </c>
      <c r="D55" s="359">
        <v>2158000</v>
      </c>
      <c r="E55" s="191">
        <v>2154405</v>
      </c>
      <c r="F55" s="31">
        <v>79657</v>
      </c>
      <c r="G55" s="4">
        <f t="shared" si="1"/>
        <v>2074748</v>
      </c>
      <c r="H55" s="32">
        <v>0</v>
      </c>
      <c r="I55" s="307"/>
      <c r="L55" s="1"/>
    </row>
    <row r="56" spans="1:9" ht="12.75">
      <c r="A56" s="68" t="s">
        <v>1106</v>
      </c>
      <c r="B56" s="105">
        <v>3392</v>
      </c>
      <c r="C56" s="4">
        <v>0</v>
      </c>
      <c r="D56" s="359">
        <v>160000</v>
      </c>
      <c r="E56" s="191">
        <v>0</v>
      </c>
      <c r="F56" s="31">
        <v>0</v>
      </c>
      <c r="G56" s="4">
        <f t="shared" si="1"/>
        <v>0</v>
      </c>
      <c r="H56" s="32">
        <v>0</v>
      </c>
      <c r="I56" s="307"/>
    </row>
    <row r="57" spans="1:9" ht="12.75">
      <c r="A57" s="68" t="s">
        <v>1107</v>
      </c>
      <c r="B57" s="105">
        <v>3392</v>
      </c>
      <c r="C57" s="4">
        <v>0</v>
      </c>
      <c r="D57" s="359">
        <v>945000</v>
      </c>
      <c r="E57" s="191">
        <v>50000</v>
      </c>
      <c r="F57" s="31">
        <v>0</v>
      </c>
      <c r="G57" s="4">
        <f t="shared" si="1"/>
        <v>50000</v>
      </c>
      <c r="H57" s="32">
        <v>0</v>
      </c>
      <c r="I57" s="307"/>
    </row>
    <row r="58" spans="1:9" ht="12.75">
      <c r="A58" s="231" t="s">
        <v>1027</v>
      </c>
      <c r="B58" s="105">
        <v>3392</v>
      </c>
      <c r="C58" s="4">
        <v>0</v>
      </c>
      <c r="D58" s="359">
        <v>3047000</v>
      </c>
      <c r="E58" s="191">
        <v>3056594.05</v>
      </c>
      <c r="F58" s="31">
        <v>0</v>
      </c>
      <c r="G58" s="4">
        <f t="shared" si="1"/>
        <v>3056594.05</v>
      </c>
      <c r="H58" s="32">
        <v>0</v>
      </c>
      <c r="I58" s="307"/>
    </row>
    <row r="59" spans="1:12" ht="12.75">
      <c r="A59" s="68" t="s">
        <v>1108</v>
      </c>
      <c r="B59" s="105">
        <v>3412</v>
      </c>
      <c r="C59" s="4">
        <v>0</v>
      </c>
      <c r="D59" s="359">
        <v>0</v>
      </c>
      <c r="E59" s="191">
        <v>92686</v>
      </c>
      <c r="F59" s="31">
        <v>0</v>
      </c>
      <c r="G59" s="4">
        <f t="shared" si="1"/>
        <v>92686</v>
      </c>
      <c r="H59" s="32">
        <v>0</v>
      </c>
      <c r="I59" s="307" t="s">
        <v>985</v>
      </c>
      <c r="L59" s="1"/>
    </row>
    <row r="60" spans="1:12" ht="12.75">
      <c r="A60" s="68" t="s">
        <v>1109</v>
      </c>
      <c r="B60" s="105">
        <v>3412</v>
      </c>
      <c r="C60" s="4">
        <v>0</v>
      </c>
      <c r="D60" s="359">
        <v>19000</v>
      </c>
      <c r="E60" s="191">
        <v>286062</v>
      </c>
      <c r="F60" s="31">
        <v>0</v>
      </c>
      <c r="G60" s="4">
        <f t="shared" si="1"/>
        <v>286062</v>
      </c>
      <c r="H60" s="32">
        <v>0</v>
      </c>
      <c r="I60" s="307"/>
      <c r="L60" s="1"/>
    </row>
    <row r="61" spans="1:9" ht="12.75">
      <c r="A61" s="231" t="s">
        <v>874</v>
      </c>
      <c r="B61" s="105">
        <v>3412</v>
      </c>
      <c r="C61" s="4">
        <v>0</v>
      </c>
      <c r="D61" s="359">
        <v>13000000</v>
      </c>
      <c r="E61" s="191">
        <v>123614</v>
      </c>
      <c r="F61" s="31">
        <v>0</v>
      </c>
      <c r="G61" s="4">
        <f t="shared" si="1"/>
        <v>123614</v>
      </c>
      <c r="H61" s="32">
        <v>0</v>
      </c>
      <c r="I61" s="307"/>
    </row>
    <row r="62" spans="1:9" ht="12.75">
      <c r="A62" s="68" t="s">
        <v>1030</v>
      </c>
      <c r="B62" s="105">
        <v>3412</v>
      </c>
      <c r="C62" s="4">
        <v>0</v>
      </c>
      <c r="D62" s="359">
        <v>886000</v>
      </c>
      <c r="E62" s="191">
        <v>477700.24</v>
      </c>
      <c r="F62" s="31">
        <v>0</v>
      </c>
      <c r="G62" s="4">
        <f t="shared" si="1"/>
        <v>477700.24</v>
      </c>
      <c r="H62" s="32">
        <v>0</v>
      </c>
      <c r="I62" s="307"/>
    </row>
    <row r="63" spans="1:9" ht="12.75">
      <c r="A63" s="68" t="s">
        <v>1110</v>
      </c>
      <c r="B63" s="105">
        <v>3412</v>
      </c>
      <c r="C63" s="4">
        <v>0</v>
      </c>
      <c r="D63" s="359">
        <v>750000</v>
      </c>
      <c r="E63" s="191">
        <v>717275</v>
      </c>
      <c r="F63" s="31">
        <v>0</v>
      </c>
      <c r="G63" s="4">
        <f t="shared" si="1"/>
        <v>717275</v>
      </c>
      <c r="H63" s="32">
        <v>0</v>
      </c>
      <c r="I63" s="307"/>
    </row>
    <row r="64" spans="1:256" ht="12.75">
      <c r="A64" s="68" t="s">
        <v>1111</v>
      </c>
      <c r="B64" s="105">
        <v>3612</v>
      </c>
      <c r="C64" s="4">
        <v>0</v>
      </c>
      <c r="D64" s="359">
        <v>500000</v>
      </c>
      <c r="E64" s="191">
        <v>0</v>
      </c>
      <c r="F64" s="31">
        <v>0</v>
      </c>
      <c r="G64" s="4">
        <f t="shared" si="1"/>
        <v>0</v>
      </c>
      <c r="H64" s="32">
        <v>0</v>
      </c>
      <c r="I64" s="307"/>
      <c r="IV64" s="1">
        <f>SUM(H64:IU64)</f>
        <v>0</v>
      </c>
    </row>
    <row r="65" spans="1:9" ht="12.75">
      <c r="A65" s="68" t="s">
        <v>1112</v>
      </c>
      <c r="B65" s="105">
        <v>3631</v>
      </c>
      <c r="C65" s="4">
        <v>0</v>
      </c>
      <c r="D65" s="359">
        <v>196019</v>
      </c>
      <c r="E65" s="191">
        <v>68018</v>
      </c>
      <c r="F65" s="31">
        <v>0</v>
      </c>
      <c r="G65" s="4">
        <f t="shared" si="1"/>
        <v>68018</v>
      </c>
      <c r="H65" s="32">
        <v>0</v>
      </c>
      <c r="I65" s="307"/>
    </row>
    <row r="66" spans="1:9" ht="12.75">
      <c r="A66" s="68" t="s">
        <v>1113</v>
      </c>
      <c r="B66" s="105">
        <v>3631</v>
      </c>
      <c r="C66" s="4">
        <v>300000</v>
      </c>
      <c r="D66" s="359">
        <v>300000</v>
      </c>
      <c r="E66" s="191">
        <v>0</v>
      </c>
      <c r="F66" s="31">
        <v>0</v>
      </c>
      <c r="G66" s="4">
        <f t="shared" si="1"/>
        <v>0</v>
      </c>
      <c r="H66" s="32">
        <v>0</v>
      </c>
      <c r="I66" s="307"/>
    </row>
    <row r="67" spans="1:9" ht="12.75">
      <c r="A67" s="68" t="s">
        <v>1114</v>
      </c>
      <c r="B67" s="105">
        <v>3631</v>
      </c>
      <c r="C67" s="4">
        <v>0</v>
      </c>
      <c r="D67" s="359">
        <v>632705</v>
      </c>
      <c r="E67" s="191">
        <v>0</v>
      </c>
      <c r="F67" s="31">
        <v>0</v>
      </c>
      <c r="G67" s="4">
        <f t="shared" si="1"/>
        <v>0</v>
      </c>
      <c r="H67" s="32">
        <v>0</v>
      </c>
      <c r="I67" s="307"/>
    </row>
    <row r="68" spans="1:9" ht="12.75">
      <c r="A68" s="68" t="s">
        <v>1115</v>
      </c>
      <c r="B68" s="105">
        <v>3631</v>
      </c>
      <c r="C68" s="4">
        <v>0</v>
      </c>
      <c r="D68" s="359">
        <v>40000</v>
      </c>
      <c r="E68" s="191">
        <v>40000</v>
      </c>
      <c r="F68" s="31">
        <v>0</v>
      </c>
      <c r="G68" s="4">
        <f t="shared" si="1"/>
        <v>40000</v>
      </c>
      <c r="H68" s="32">
        <v>0</v>
      </c>
      <c r="I68" s="307"/>
    </row>
    <row r="69" spans="1:9" ht="12.75">
      <c r="A69" s="231" t="s">
        <v>1116</v>
      </c>
      <c r="B69" s="105">
        <v>3631</v>
      </c>
      <c r="C69" s="4">
        <v>0</v>
      </c>
      <c r="D69" s="359">
        <v>1222000</v>
      </c>
      <c r="E69" s="191">
        <v>1173580.82</v>
      </c>
      <c r="F69" s="31">
        <v>0</v>
      </c>
      <c r="G69" s="4">
        <f t="shared" si="1"/>
        <v>1173580.82</v>
      </c>
      <c r="H69" s="32">
        <v>0</v>
      </c>
      <c r="I69" s="307"/>
    </row>
    <row r="70" spans="1:12" ht="12.75">
      <c r="A70" s="231" t="s">
        <v>1117</v>
      </c>
      <c r="B70" s="105">
        <v>3632</v>
      </c>
      <c r="C70" s="4">
        <v>0</v>
      </c>
      <c r="D70" s="359">
        <v>472000</v>
      </c>
      <c r="E70" s="191">
        <v>84700</v>
      </c>
      <c r="F70" s="31">
        <v>0</v>
      </c>
      <c r="G70" s="4">
        <f t="shared" si="1"/>
        <v>84700</v>
      </c>
      <c r="H70" s="32">
        <v>0</v>
      </c>
      <c r="I70" s="307"/>
      <c r="L70" s="1"/>
    </row>
    <row r="71" spans="1:12" ht="12.75">
      <c r="A71" s="68" t="s">
        <v>1118</v>
      </c>
      <c r="B71" s="105">
        <v>3632</v>
      </c>
      <c r="C71" s="4">
        <v>0</v>
      </c>
      <c r="D71" s="359">
        <v>451607</v>
      </c>
      <c r="E71" s="191">
        <v>435721</v>
      </c>
      <c r="F71" s="31">
        <v>0</v>
      </c>
      <c r="G71" s="4">
        <f t="shared" si="1"/>
        <v>435721</v>
      </c>
      <c r="H71" s="32">
        <v>0</v>
      </c>
      <c r="I71" s="307"/>
      <c r="L71" s="1"/>
    </row>
    <row r="72" spans="1:12" ht="12.75">
      <c r="A72" s="68" t="s">
        <v>1114</v>
      </c>
      <c r="B72" s="105">
        <v>3633</v>
      </c>
      <c r="C72" s="4">
        <v>0</v>
      </c>
      <c r="D72" s="359">
        <v>1403595</v>
      </c>
      <c r="E72" s="191">
        <v>36095</v>
      </c>
      <c r="F72" s="31">
        <v>0</v>
      </c>
      <c r="G72" s="4">
        <f t="shared" si="1"/>
        <v>36095</v>
      </c>
      <c r="H72" s="32">
        <v>0</v>
      </c>
      <c r="I72" s="307"/>
      <c r="L72" s="1"/>
    </row>
    <row r="73" spans="1:9" ht="12.75">
      <c r="A73" s="68" t="s">
        <v>1119</v>
      </c>
      <c r="B73" s="105">
        <v>3639</v>
      </c>
      <c r="C73" s="4">
        <v>0</v>
      </c>
      <c r="D73" s="359">
        <v>0</v>
      </c>
      <c r="E73" s="191">
        <v>96800</v>
      </c>
      <c r="F73" s="31">
        <v>0</v>
      </c>
      <c r="G73" s="4">
        <f t="shared" si="1"/>
        <v>96800</v>
      </c>
      <c r="H73" s="32">
        <v>0</v>
      </c>
      <c r="I73" s="307"/>
    </row>
    <row r="74" spans="1:255" ht="12.75">
      <c r="A74" s="68" t="s">
        <v>1120</v>
      </c>
      <c r="B74" s="105">
        <v>3639</v>
      </c>
      <c r="C74" s="4">
        <v>0</v>
      </c>
      <c r="D74" s="359">
        <v>95000</v>
      </c>
      <c r="E74" s="375">
        <v>95000</v>
      </c>
      <c r="F74" s="31">
        <v>0</v>
      </c>
      <c r="G74" s="4">
        <f t="shared" si="1"/>
        <v>95000</v>
      </c>
      <c r="H74" s="32">
        <v>0</v>
      </c>
      <c r="I74" s="307"/>
      <c r="IU74">
        <v>3492</v>
      </c>
    </row>
    <row r="75" spans="1:9" ht="12.75">
      <c r="A75" s="68" t="s">
        <v>11</v>
      </c>
      <c r="B75" s="105">
        <v>3639</v>
      </c>
      <c r="C75" s="4">
        <v>1000000</v>
      </c>
      <c r="D75" s="359">
        <v>5121604</v>
      </c>
      <c r="E75" s="191">
        <v>3935605</v>
      </c>
      <c r="F75" s="31">
        <v>0</v>
      </c>
      <c r="G75" s="4">
        <f t="shared" si="1"/>
        <v>3935605</v>
      </c>
      <c r="H75" s="32">
        <v>0</v>
      </c>
      <c r="I75" s="307"/>
    </row>
    <row r="76" spans="1:9" ht="12.75">
      <c r="A76" s="68" t="s">
        <v>377</v>
      </c>
      <c r="B76" s="105">
        <v>3639</v>
      </c>
      <c r="C76" s="4">
        <v>0</v>
      </c>
      <c r="D76" s="359">
        <v>190400</v>
      </c>
      <c r="E76" s="191">
        <v>94600</v>
      </c>
      <c r="F76" s="31">
        <v>0</v>
      </c>
      <c r="G76" s="4">
        <f t="shared" si="1"/>
        <v>94600</v>
      </c>
      <c r="H76" s="32">
        <v>0</v>
      </c>
      <c r="I76" s="307"/>
    </row>
    <row r="77" spans="1:9" ht="12.75">
      <c r="A77" s="68" t="s">
        <v>207</v>
      </c>
      <c r="B77" s="105">
        <v>3639</v>
      </c>
      <c r="C77" s="4">
        <v>0</v>
      </c>
      <c r="D77" s="359">
        <v>80000</v>
      </c>
      <c r="E77" s="191">
        <v>0</v>
      </c>
      <c r="F77" s="31">
        <v>0</v>
      </c>
      <c r="G77" s="4">
        <f t="shared" si="1"/>
        <v>0</v>
      </c>
      <c r="H77" s="32">
        <v>0</v>
      </c>
      <c r="I77" s="307"/>
    </row>
    <row r="78" spans="1:9" ht="12.75">
      <c r="A78" s="231" t="s">
        <v>1121</v>
      </c>
      <c r="B78" s="105">
        <v>3639</v>
      </c>
      <c r="C78" s="4">
        <v>300000</v>
      </c>
      <c r="D78" s="359">
        <v>881000</v>
      </c>
      <c r="E78" s="191">
        <v>346229.4</v>
      </c>
      <c r="F78" s="31">
        <v>250000</v>
      </c>
      <c r="G78" s="4">
        <f t="shared" si="1"/>
        <v>96229.40000000002</v>
      </c>
      <c r="H78" s="32">
        <v>0</v>
      </c>
      <c r="I78" s="307"/>
    </row>
    <row r="79" spans="1:9" ht="12.75">
      <c r="A79" s="68" t="s">
        <v>978</v>
      </c>
      <c r="B79" s="105">
        <v>3639</v>
      </c>
      <c r="C79" s="4">
        <v>0</v>
      </c>
      <c r="D79" s="359">
        <v>427540</v>
      </c>
      <c r="E79" s="191">
        <v>317071</v>
      </c>
      <c r="F79" s="31">
        <v>0</v>
      </c>
      <c r="G79" s="4">
        <f t="shared" si="1"/>
        <v>317071</v>
      </c>
      <c r="H79" s="32">
        <v>0</v>
      </c>
      <c r="I79" s="307"/>
    </row>
    <row r="80" spans="1:9" ht="12.75">
      <c r="A80" s="68" t="s">
        <v>1122</v>
      </c>
      <c r="B80" s="105">
        <v>3639</v>
      </c>
      <c r="C80" s="4">
        <v>0</v>
      </c>
      <c r="D80" s="359">
        <v>200000</v>
      </c>
      <c r="E80" s="191">
        <v>199999.51</v>
      </c>
      <c r="F80" s="31">
        <v>0</v>
      </c>
      <c r="G80" s="4">
        <f t="shared" si="1"/>
        <v>199999.51</v>
      </c>
      <c r="H80" s="32">
        <v>0</v>
      </c>
      <c r="I80" s="307"/>
    </row>
    <row r="81" spans="1:9" ht="12.75">
      <c r="A81" s="68" t="s">
        <v>1042</v>
      </c>
      <c r="B81" s="105">
        <v>3639</v>
      </c>
      <c r="C81" s="4">
        <v>2775000</v>
      </c>
      <c r="D81" s="359">
        <v>2775000</v>
      </c>
      <c r="E81" s="191">
        <v>2520837</v>
      </c>
      <c r="F81" s="31">
        <v>0</v>
      </c>
      <c r="G81" s="4">
        <f t="shared" si="1"/>
        <v>2520837</v>
      </c>
      <c r="H81" s="32">
        <v>0</v>
      </c>
      <c r="I81" s="307"/>
    </row>
    <row r="82" spans="1:9" ht="12.75">
      <c r="A82" s="68" t="s">
        <v>1125</v>
      </c>
      <c r="B82" s="105">
        <v>3745</v>
      </c>
      <c r="C82" s="4">
        <v>0</v>
      </c>
      <c r="D82" s="359">
        <v>0</v>
      </c>
      <c r="E82" s="191">
        <v>242408</v>
      </c>
      <c r="F82" s="31">
        <v>0</v>
      </c>
      <c r="G82" s="4">
        <f t="shared" si="1"/>
        <v>242408</v>
      </c>
      <c r="H82" s="32">
        <v>0</v>
      </c>
      <c r="I82" s="307"/>
    </row>
    <row r="83" spans="1:9" ht="12.75">
      <c r="A83" s="68" t="s">
        <v>1123</v>
      </c>
      <c r="B83" s="105">
        <v>3745</v>
      </c>
      <c r="C83" s="4">
        <v>0</v>
      </c>
      <c r="D83" s="359">
        <v>80000</v>
      </c>
      <c r="E83" s="191">
        <v>0</v>
      </c>
      <c r="F83" s="31">
        <v>0</v>
      </c>
      <c r="G83" s="4">
        <f t="shared" si="1"/>
        <v>0</v>
      </c>
      <c r="H83" s="32">
        <v>0</v>
      </c>
      <c r="I83" s="307"/>
    </row>
    <row r="84" spans="1:9" ht="12.75">
      <c r="A84" s="68" t="s">
        <v>1114</v>
      </c>
      <c r="B84" s="105">
        <v>3745</v>
      </c>
      <c r="C84" s="4">
        <v>0</v>
      </c>
      <c r="D84" s="359">
        <v>1254450</v>
      </c>
      <c r="E84" s="191">
        <v>0</v>
      </c>
      <c r="F84" s="31">
        <v>0</v>
      </c>
      <c r="G84" s="4">
        <f t="shared" si="1"/>
        <v>0</v>
      </c>
      <c r="H84" s="32">
        <v>0</v>
      </c>
      <c r="I84" s="307"/>
    </row>
    <row r="85" spans="1:9" ht="12.75">
      <c r="A85" s="68" t="s">
        <v>1124</v>
      </c>
      <c r="B85" s="105">
        <v>3745</v>
      </c>
      <c r="C85" s="4">
        <v>0</v>
      </c>
      <c r="D85" s="359">
        <v>47000</v>
      </c>
      <c r="E85" s="191">
        <v>47000</v>
      </c>
      <c r="F85" s="31">
        <v>0</v>
      </c>
      <c r="G85" s="4">
        <f t="shared" si="1"/>
        <v>47000</v>
      </c>
      <c r="H85" s="32">
        <v>0</v>
      </c>
      <c r="I85" s="307"/>
    </row>
    <row r="86" spans="1:9" ht="12.75">
      <c r="A86" s="68" t="s">
        <v>1126</v>
      </c>
      <c r="B86" s="105">
        <v>5311</v>
      </c>
      <c r="C86" s="4">
        <v>300000</v>
      </c>
      <c r="D86" s="359">
        <v>300000</v>
      </c>
      <c r="E86" s="191">
        <v>0</v>
      </c>
      <c r="F86" s="31">
        <v>0</v>
      </c>
      <c r="G86" s="4">
        <f t="shared" si="1"/>
        <v>0</v>
      </c>
      <c r="H86" s="32">
        <v>0</v>
      </c>
      <c r="I86" s="307"/>
    </row>
    <row r="87" spans="1:9" ht="12.75">
      <c r="A87" s="68" t="s">
        <v>972</v>
      </c>
      <c r="B87" s="105">
        <v>5311</v>
      </c>
      <c r="C87" s="4">
        <v>0</v>
      </c>
      <c r="D87" s="359">
        <v>233409</v>
      </c>
      <c r="E87" s="191">
        <v>129712</v>
      </c>
      <c r="F87" s="31">
        <v>0</v>
      </c>
      <c r="G87" s="4">
        <f>SUM(E87-F87)</f>
        <v>129712</v>
      </c>
      <c r="H87" s="32">
        <v>0</v>
      </c>
      <c r="I87" s="307"/>
    </row>
    <row r="88" spans="1:9" ht="12.75">
      <c r="A88" s="68" t="s">
        <v>1127</v>
      </c>
      <c r="B88" s="105">
        <v>5311</v>
      </c>
      <c r="C88" s="4">
        <v>0</v>
      </c>
      <c r="D88" s="360">
        <v>114000</v>
      </c>
      <c r="E88" s="191">
        <v>128000</v>
      </c>
      <c r="F88" s="31">
        <v>114000</v>
      </c>
      <c r="G88" s="4">
        <f>SUM(E88-F88)</f>
        <v>14000</v>
      </c>
      <c r="H88" s="32">
        <v>0</v>
      </c>
      <c r="I88" s="307" t="s">
        <v>982</v>
      </c>
    </row>
    <row r="89" spans="1:12" ht="12.75">
      <c r="A89" s="68" t="s">
        <v>1128</v>
      </c>
      <c r="B89" s="105">
        <v>5311</v>
      </c>
      <c r="C89" s="4">
        <v>0</v>
      </c>
      <c r="D89" s="359">
        <v>280000</v>
      </c>
      <c r="E89" s="191">
        <v>390334</v>
      </c>
      <c r="F89" s="31">
        <v>280000</v>
      </c>
      <c r="G89" s="4">
        <f>SUM(E89-F89)</f>
        <v>110334</v>
      </c>
      <c r="H89" s="32">
        <v>0</v>
      </c>
      <c r="I89" s="307"/>
      <c r="L89" s="1"/>
    </row>
    <row r="90" spans="1:12" ht="12.75">
      <c r="A90" s="68" t="s">
        <v>1129</v>
      </c>
      <c r="B90" s="105">
        <v>5399</v>
      </c>
      <c r="C90" s="4">
        <v>300000</v>
      </c>
      <c r="D90" s="359">
        <v>450000</v>
      </c>
      <c r="E90" s="191">
        <v>300000</v>
      </c>
      <c r="F90" s="31">
        <v>150000</v>
      </c>
      <c r="G90" s="4">
        <f>SUM(E90-F90)</f>
        <v>150000</v>
      </c>
      <c r="H90" s="32">
        <v>0</v>
      </c>
      <c r="I90" s="307"/>
      <c r="L90" s="1"/>
    </row>
    <row r="91" spans="1:12" ht="12.75">
      <c r="A91" s="68" t="s">
        <v>1130</v>
      </c>
      <c r="B91" s="105">
        <v>5512</v>
      </c>
      <c r="C91" s="4">
        <v>1000000</v>
      </c>
      <c r="D91" s="359">
        <v>1000000</v>
      </c>
      <c r="E91" s="191">
        <v>0</v>
      </c>
      <c r="F91" s="31">
        <v>0</v>
      </c>
      <c r="G91" s="4">
        <f aca="true" t="shared" si="2" ref="G91:G99">SUM(E91-F91)</f>
        <v>0</v>
      </c>
      <c r="H91" s="32">
        <v>0</v>
      </c>
      <c r="I91" s="307"/>
      <c r="L91" s="1"/>
    </row>
    <row r="92" spans="1:9" ht="12.75">
      <c r="A92" s="68" t="s">
        <v>1049</v>
      </c>
      <c r="B92" s="105">
        <v>5512</v>
      </c>
      <c r="C92" s="4">
        <v>0</v>
      </c>
      <c r="D92" s="359">
        <v>183000</v>
      </c>
      <c r="E92" s="191">
        <v>132132</v>
      </c>
      <c r="F92" s="31">
        <v>81264</v>
      </c>
      <c r="G92" s="4">
        <f t="shared" si="2"/>
        <v>50868</v>
      </c>
      <c r="H92" s="32">
        <v>0</v>
      </c>
      <c r="I92" s="307"/>
    </row>
    <row r="93" spans="1:256" ht="12.75">
      <c r="A93" s="68" t="s">
        <v>1131</v>
      </c>
      <c r="B93" s="105">
        <v>6171</v>
      </c>
      <c r="C93" s="4">
        <v>0</v>
      </c>
      <c r="D93" s="359">
        <v>0</v>
      </c>
      <c r="E93" s="191">
        <v>266512</v>
      </c>
      <c r="F93" s="31">
        <v>0</v>
      </c>
      <c r="G93" s="4">
        <f t="shared" si="2"/>
        <v>266512</v>
      </c>
      <c r="H93" s="32">
        <v>0</v>
      </c>
      <c r="I93" s="311"/>
      <c r="IV93" s="1">
        <f>SUM(H93:IU93)</f>
        <v>0</v>
      </c>
    </row>
    <row r="94" spans="1:12" ht="12.75">
      <c r="A94" s="68" t="s">
        <v>1132</v>
      </c>
      <c r="B94" s="105">
        <v>6171</v>
      </c>
      <c r="C94" s="4">
        <v>150000</v>
      </c>
      <c r="D94" s="359">
        <v>150000</v>
      </c>
      <c r="E94" s="191">
        <v>52163</v>
      </c>
      <c r="F94" s="31"/>
      <c r="G94" s="4">
        <f t="shared" si="2"/>
        <v>52163</v>
      </c>
      <c r="H94" s="32">
        <v>0</v>
      </c>
      <c r="I94" s="307"/>
      <c r="L94" s="1"/>
    </row>
    <row r="95" spans="1:12" ht="12.75">
      <c r="A95" s="68" t="s">
        <v>1133</v>
      </c>
      <c r="B95" s="105">
        <v>6171</v>
      </c>
      <c r="C95" s="4">
        <v>0</v>
      </c>
      <c r="D95" s="359">
        <v>50000</v>
      </c>
      <c r="E95" s="191">
        <v>49997</v>
      </c>
      <c r="F95" s="31">
        <v>0</v>
      </c>
      <c r="G95" s="4">
        <f t="shared" si="2"/>
        <v>49997</v>
      </c>
      <c r="H95" s="32">
        <v>0</v>
      </c>
      <c r="I95" s="307"/>
      <c r="L95" s="1"/>
    </row>
    <row r="96" spans="1:12" ht="12.75">
      <c r="A96" s="68" t="s">
        <v>1134</v>
      </c>
      <c r="B96" s="105">
        <v>6171</v>
      </c>
      <c r="C96" s="4">
        <v>350000</v>
      </c>
      <c r="D96" s="359">
        <v>350000</v>
      </c>
      <c r="E96" s="191">
        <v>283996</v>
      </c>
      <c r="F96" s="31">
        <v>0</v>
      </c>
      <c r="G96" s="4">
        <f t="shared" si="2"/>
        <v>283996</v>
      </c>
      <c r="H96" s="32">
        <v>0</v>
      </c>
      <c r="I96" s="307"/>
      <c r="L96" s="1"/>
    </row>
    <row r="97" spans="1:12" ht="12.75">
      <c r="A97" s="68" t="s">
        <v>1054</v>
      </c>
      <c r="B97" s="105">
        <v>6171</v>
      </c>
      <c r="C97" s="4">
        <v>0</v>
      </c>
      <c r="D97" s="359">
        <v>795000</v>
      </c>
      <c r="E97" s="191">
        <v>727051.49</v>
      </c>
      <c r="F97" s="31">
        <v>0</v>
      </c>
      <c r="G97" s="4">
        <f t="shared" si="2"/>
        <v>727051.49</v>
      </c>
      <c r="H97" s="32">
        <v>0</v>
      </c>
      <c r="I97" s="312" t="s">
        <v>983</v>
      </c>
      <c r="L97" s="1"/>
    </row>
    <row r="98" spans="1:12" ht="12.75">
      <c r="A98" s="68" t="s">
        <v>1135</v>
      </c>
      <c r="B98" s="105">
        <v>6171</v>
      </c>
      <c r="C98" s="4">
        <v>0</v>
      </c>
      <c r="D98" s="359">
        <v>1057206</v>
      </c>
      <c r="E98" s="191">
        <v>935398</v>
      </c>
      <c r="F98" s="31">
        <v>0</v>
      </c>
      <c r="G98" s="4">
        <f t="shared" si="2"/>
        <v>935398</v>
      </c>
      <c r="H98" s="32">
        <v>0</v>
      </c>
      <c r="I98" s="307"/>
      <c r="L98" s="1"/>
    </row>
    <row r="99" spans="1:12" ht="13.5" thickBot="1">
      <c r="A99" s="68" t="s">
        <v>1136</v>
      </c>
      <c r="B99" s="105">
        <v>6171</v>
      </c>
      <c r="C99" s="4">
        <v>0</v>
      </c>
      <c r="D99" s="359">
        <v>40500</v>
      </c>
      <c r="E99" s="191">
        <v>42592</v>
      </c>
      <c r="F99" s="31">
        <v>40500</v>
      </c>
      <c r="G99" s="4">
        <f t="shared" si="2"/>
        <v>2092</v>
      </c>
      <c r="H99" s="32">
        <v>0</v>
      </c>
      <c r="I99" s="307"/>
      <c r="L99" s="1"/>
    </row>
    <row r="100" spans="1:14" ht="13.5" thickBot="1">
      <c r="A100" s="202" t="s">
        <v>1137</v>
      </c>
      <c r="B100" s="203"/>
      <c r="C100" s="118">
        <f aca="true" t="shared" si="3" ref="C100:H100">SUM(C7:C99)</f>
        <v>13909000</v>
      </c>
      <c r="D100" s="363">
        <f t="shared" si="3"/>
        <v>70417058.78</v>
      </c>
      <c r="E100" s="376">
        <f t="shared" si="3"/>
        <v>34168122.91</v>
      </c>
      <c r="F100" s="369">
        <f t="shared" si="3"/>
        <v>3814657.2</v>
      </c>
      <c r="G100" s="118">
        <f t="shared" si="3"/>
        <v>30353465.709999997</v>
      </c>
      <c r="H100" s="118">
        <f t="shared" si="3"/>
        <v>0</v>
      </c>
      <c r="I100" s="307"/>
      <c r="L100" s="1"/>
      <c r="M100" s="1"/>
      <c r="N100" s="1"/>
    </row>
    <row r="101" spans="1:14" ht="13.5" thickBot="1">
      <c r="A101" s="260"/>
      <c r="B101" s="261"/>
      <c r="C101" s="262"/>
      <c r="D101" s="262"/>
      <c r="E101" s="262"/>
      <c r="F101" s="262"/>
      <c r="G101" s="262"/>
      <c r="H101" s="262"/>
      <c r="I101" s="313"/>
      <c r="L101" s="1"/>
      <c r="M101" s="1"/>
      <c r="N101" s="1"/>
    </row>
    <row r="102" spans="1:14" ht="13.5" thickBot="1">
      <c r="A102" s="315"/>
      <c r="B102" s="327"/>
      <c r="C102" s="323" t="s">
        <v>134</v>
      </c>
      <c r="D102" s="336" t="s">
        <v>1</v>
      </c>
      <c r="E102" s="315" t="s">
        <v>421</v>
      </c>
      <c r="F102" s="333" t="s">
        <v>422</v>
      </c>
      <c r="G102" s="333"/>
      <c r="H102" s="334"/>
      <c r="I102" s="307"/>
      <c r="L102" s="1"/>
      <c r="M102" s="1"/>
      <c r="N102" s="1"/>
    </row>
    <row r="103" spans="1:14" ht="13.5" thickBot="1">
      <c r="A103" s="331" t="s">
        <v>299</v>
      </c>
      <c r="B103" s="328" t="s">
        <v>61</v>
      </c>
      <c r="C103" s="324" t="s">
        <v>135</v>
      </c>
      <c r="D103" s="337" t="s">
        <v>2</v>
      </c>
      <c r="E103" s="316" t="s">
        <v>3</v>
      </c>
      <c r="F103" s="325" t="s">
        <v>5</v>
      </c>
      <c r="G103" s="314" t="s">
        <v>6</v>
      </c>
      <c r="H103" s="321" t="s">
        <v>7</v>
      </c>
      <c r="I103" s="307"/>
      <c r="L103" s="1"/>
      <c r="M103" s="1"/>
      <c r="N103" s="1"/>
    </row>
    <row r="104" spans="1:9" ht="13.5" thickBot="1">
      <c r="A104" s="316" t="s">
        <v>1138</v>
      </c>
      <c r="B104" s="329"/>
      <c r="C104" s="325" t="s">
        <v>567</v>
      </c>
      <c r="D104" s="377" t="s">
        <v>567</v>
      </c>
      <c r="E104" s="316" t="s">
        <v>567</v>
      </c>
      <c r="F104" s="325" t="s">
        <v>567</v>
      </c>
      <c r="G104" s="314" t="s">
        <v>567</v>
      </c>
      <c r="H104" s="321" t="s">
        <v>567</v>
      </c>
      <c r="I104" s="307"/>
    </row>
    <row r="105" spans="1:9" s="348" customFormat="1" ht="12.75">
      <c r="A105" s="349" t="s">
        <v>1139</v>
      </c>
      <c r="B105" s="350">
        <v>2141</v>
      </c>
      <c r="C105" s="351">
        <v>0</v>
      </c>
      <c r="D105" s="378">
        <v>30000</v>
      </c>
      <c r="E105" s="379">
        <v>0</v>
      </c>
      <c r="F105" s="351">
        <v>0</v>
      </c>
      <c r="G105" s="352">
        <f>SUM(E105-F105)</f>
        <v>0</v>
      </c>
      <c r="H105" s="353">
        <v>0</v>
      </c>
      <c r="I105" s="307"/>
    </row>
    <row r="106" spans="1:255" s="242" customFormat="1" ht="12.75">
      <c r="A106" s="66" t="s">
        <v>402</v>
      </c>
      <c r="B106" s="104">
        <v>2212</v>
      </c>
      <c r="C106" s="3">
        <v>2250000</v>
      </c>
      <c r="D106" s="358">
        <v>8615638</v>
      </c>
      <c r="E106" s="195">
        <v>4036688.93</v>
      </c>
      <c r="F106" s="29">
        <v>0</v>
      </c>
      <c r="G106" s="3">
        <f aca="true" t="shared" si="4" ref="G106:G131">SUM(E106-F106)</f>
        <v>4036688.93</v>
      </c>
      <c r="H106" s="30">
        <v>0</v>
      </c>
      <c r="I106" s="3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1057</v>
      </c>
      <c r="B107" s="104">
        <v>2219</v>
      </c>
      <c r="C107" s="3">
        <v>0</v>
      </c>
      <c r="D107" s="358">
        <v>40000</v>
      </c>
      <c r="E107" s="195">
        <v>78746.8</v>
      </c>
      <c r="F107" s="29">
        <v>0</v>
      </c>
      <c r="G107" s="4">
        <f t="shared" si="4"/>
        <v>78746.8</v>
      </c>
      <c r="H107" s="30">
        <v>0</v>
      </c>
      <c r="I107" s="30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6" t="s">
        <v>1140</v>
      </c>
      <c r="B108" s="104">
        <v>2221</v>
      </c>
      <c r="C108" s="3">
        <v>0</v>
      </c>
      <c r="D108" s="358">
        <v>110000</v>
      </c>
      <c r="E108" s="195">
        <v>0</v>
      </c>
      <c r="F108" s="29">
        <v>0</v>
      </c>
      <c r="G108" s="4">
        <f t="shared" si="4"/>
        <v>0</v>
      </c>
      <c r="H108" s="30">
        <v>0</v>
      </c>
      <c r="I108" s="30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6" t="s">
        <v>645</v>
      </c>
      <c r="B109" s="104">
        <v>2223</v>
      </c>
      <c r="C109" s="3">
        <v>0</v>
      </c>
      <c r="D109" s="358">
        <v>0</v>
      </c>
      <c r="E109" s="195">
        <v>1354</v>
      </c>
      <c r="F109" s="29">
        <v>0</v>
      </c>
      <c r="G109" s="4">
        <f t="shared" si="4"/>
        <v>1354</v>
      </c>
      <c r="H109" s="30">
        <v>0</v>
      </c>
      <c r="I109" s="30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646</v>
      </c>
      <c r="B110" s="105">
        <v>2229</v>
      </c>
      <c r="C110" s="4">
        <v>243300</v>
      </c>
      <c r="D110" s="359">
        <v>243300</v>
      </c>
      <c r="E110" s="191">
        <v>103896</v>
      </c>
      <c r="F110" s="29">
        <v>0</v>
      </c>
      <c r="G110" s="4">
        <f t="shared" si="4"/>
        <v>103896</v>
      </c>
      <c r="H110" s="30">
        <v>0</v>
      </c>
      <c r="I110" s="30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403</v>
      </c>
      <c r="B111" s="105">
        <v>2310</v>
      </c>
      <c r="C111" s="4">
        <v>0</v>
      </c>
      <c r="D111" s="359">
        <v>82000</v>
      </c>
      <c r="E111" s="191">
        <v>71492</v>
      </c>
      <c r="F111" s="29">
        <v>0</v>
      </c>
      <c r="G111" s="4">
        <f>SUM(E111-F111)</f>
        <v>71492</v>
      </c>
      <c r="H111" s="30">
        <v>0</v>
      </c>
      <c r="I111" s="30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1141</v>
      </c>
      <c r="B112" s="105">
        <v>2321</v>
      </c>
      <c r="C112" s="4">
        <v>0</v>
      </c>
      <c r="D112" s="359">
        <v>50000</v>
      </c>
      <c r="E112" s="191">
        <v>0</v>
      </c>
      <c r="F112" s="29">
        <v>0</v>
      </c>
      <c r="G112" s="4">
        <f>SUM(E112-F112)</f>
        <v>0</v>
      </c>
      <c r="H112" s="30">
        <v>0</v>
      </c>
      <c r="I112" s="30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647</v>
      </c>
      <c r="B113" s="105">
        <v>2333</v>
      </c>
      <c r="C113" s="4">
        <v>40000</v>
      </c>
      <c r="D113" s="359">
        <v>590000</v>
      </c>
      <c r="E113" s="191">
        <v>389807.55</v>
      </c>
      <c r="F113" s="29">
        <v>0</v>
      </c>
      <c r="G113" s="4">
        <f t="shared" si="4"/>
        <v>389807.55</v>
      </c>
      <c r="H113" s="30">
        <v>0</v>
      </c>
      <c r="I113" s="30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1059</v>
      </c>
      <c r="B114" s="105">
        <v>2341</v>
      </c>
      <c r="C114" s="4">
        <v>0</v>
      </c>
      <c r="D114" s="359">
        <v>205000</v>
      </c>
      <c r="E114" s="191">
        <v>40414</v>
      </c>
      <c r="F114" s="29">
        <v>0</v>
      </c>
      <c r="G114" s="4">
        <f t="shared" si="4"/>
        <v>40414</v>
      </c>
      <c r="H114" s="30">
        <v>0</v>
      </c>
      <c r="I114" s="30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301</v>
      </c>
      <c r="B115" s="105">
        <v>3111</v>
      </c>
      <c r="C115" s="4">
        <v>200000</v>
      </c>
      <c r="D115" s="359">
        <v>672691.22</v>
      </c>
      <c r="E115" s="191">
        <v>631495.43</v>
      </c>
      <c r="F115" s="29">
        <v>113876.49</v>
      </c>
      <c r="G115" s="4">
        <f t="shared" si="4"/>
        <v>517618.94000000006</v>
      </c>
      <c r="H115" s="30">
        <v>0</v>
      </c>
      <c r="I115" s="30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302</v>
      </c>
      <c r="B116" s="105">
        <v>3113</v>
      </c>
      <c r="C116" s="4">
        <v>0</v>
      </c>
      <c r="D116" s="359">
        <v>951779</v>
      </c>
      <c r="E116" s="191">
        <v>902056.21</v>
      </c>
      <c r="F116" s="29">
        <v>0</v>
      </c>
      <c r="G116" s="4">
        <f t="shared" si="4"/>
        <v>902056.21</v>
      </c>
      <c r="H116" s="30">
        <v>0</v>
      </c>
      <c r="I116" s="30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1060</v>
      </c>
      <c r="B117" s="105">
        <v>3314</v>
      </c>
      <c r="C117" s="4">
        <v>209000</v>
      </c>
      <c r="D117" s="359">
        <v>209000</v>
      </c>
      <c r="E117" s="191">
        <v>134111.4</v>
      </c>
      <c r="F117" s="29">
        <v>0</v>
      </c>
      <c r="G117" s="4">
        <f t="shared" si="4"/>
        <v>134111.4</v>
      </c>
      <c r="H117" s="30">
        <v>0</v>
      </c>
      <c r="I117" s="30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986</v>
      </c>
      <c r="B118" s="105">
        <v>3322</v>
      </c>
      <c r="C118" s="4">
        <v>0</v>
      </c>
      <c r="D118" s="359">
        <v>240000</v>
      </c>
      <c r="E118" s="191">
        <v>164802</v>
      </c>
      <c r="F118" s="29">
        <v>75000</v>
      </c>
      <c r="G118" s="4">
        <f t="shared" si="4"/>
        <v>89802</v>
      </c>
      <c r="H118" s="30">
        <v>0</v>
      </c>
      <c r="I118" s="30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408</v>
      </c>
      <c r="B119" s="105">
        <v>3341</v>
      </c>
      <c r="C119" s="4">
        <v>30000</v>
      </c>
      <c r="D119" s="359">
        <v>70000</v>
      </c>
      <c r="E119" s="191">
        <v>0</v>
      </c>
      <c r="F119" s="29">
        <v>0</v>
      </c>
      <c r="G119" s="4">
        <f t="shared" si="4"/>
        <v>0</v>
      </c>
      <c r="H119" s="30">
        <v>0</v>
      </c>
      <c r="I119" s="30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42" customFormat="1" ht="12.75">
      <c r="A120" s="68" t="s">
        <v>409</v>
      </c>
      <c r="B120" s="105">
        <v>3392</v>
      </c>
      <c r="C120" s="4">
        <v>0</v>
      </c>
      <c r="D120" s="359">
        <v>2740000</v>
      </c>
      <c r="E120" s="191">
        <v>1769796.98</v>
      </c>
      <c r="F120" s="29">
        <v>0</v>
      </c>
      <c r="G120" s="4">
        <f t="shared" si="4"/>
        <v>1769796.98</v>
      </c>
      <c r="H120" s="30">
        <v>0</v>
      </c>
      <c r="I120" s="30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42" customFormat="1" ht="12.75">
      <c r="A121" s="68" t="s">
        <v>410</v>
      </c>
      <c r="B121" s="105">
        <v>3412</v>
      </c>
      <c r="C121" s="4">
        <v>1400000</v>
      </c>
      <c r="D121" s="359">
        <v>2517088</v>
      </c>
      <c r="E121" s="191">
        <v>2014393.28</v>
      </c>
      <c r="F121" s="29">
        <v>0</v>
      </c>
      <c r="G121" s="4">
        <f t="shared" si="4"/>
        <v>2014393.28</v>
      </c>
      <c r="H121" s="30">
        <v>0</v>
      </c>
      <c r="I121" s="30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242" customFormat="1" ht="12.75">
      <c r="A122" s="68" t="s">
        <v>411</v>
      </c>
      <c r="B122" s="105">
        <v>3429</v>
      </c>
      <c r="C122" s="4">
        <v>350000</v>
      </c>
      <c r="D122" s="359">
        <v>370000</v>
      </c>
      <c r="E122" s="191">
        <v>315409.2</v>
      </c>
      <c r="F122" s="29">
        <v>0</v>
      </c>
      <c r="G122" s="4">
        <f t="shared" si="4"/>
        <v>315409.2</v>
      </c>
      <c r="H122" s="30">
        <v>0</v>
      </c>
      <c r="I122" s="30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242" customFormat="1" ht="12.75">
      <c r="A123" s="68" t="s">
        <v>412</v>
      </c>
      <c r="B123" s="105">
        <v>3631</v>
      </c>
      <c r="C123" s="4">
        <v>750000</v>
      </c>
      <c r="D123" s="359">
        <v>2325000</v>
      </c>
      <c r="E123" s="191">
        <v>840123.5</v>
      </c>
      <c r="F123" s="29">
        <v>0</v>
      </c>
      <c r="G123" s="4">
        <f t="shared" si="4"/>
        <v>840123.5</v>
      </c>
      <c r="H123" s="30">
        <v>0</v>
      </c>
      <c r="I123" s="30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42" customFormat="1" ht="12.75">
      <c r="A124" s="68" t="s">
        <v>413</v>
      </c>
      <c r="B124" s="105">
        <v>3632</v>
      </c>
      <c r="C124" s="4">
        <v>1300000</v>
      </c>
      <c r="D124" s="359">
        <v>2003000</v>
      </c>
      <c r="E124" s="191">
        <v>1093998.53</v>
      </c>
      <c r="F124" s="29">
        <v>0</v>
      </c>
      <c r="G124" s="4">
        <f t="shared" si="4"/>
        <v>1093998.53</v>
      </c>
      <c r="H124" s="30">
        <v>0</v>
      </c>
      <c r="I124" s="30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42" customFormat="1" ht="12.75">
      <c r="A125" s="68" t="s">
        <v>987</v>
      </c>
      <c r="B125" s="105">
        <v>3639</v>
      </c>
      <c r="C125" s="4">
        <v>250000</v>
      </c>
      <c r="D125" s="359">
        <v>960112</v>
      </c>
      <c r="E125" s="191">
        <v>639660.43</v>
      </c>
      <c r="F125" s="29">
        <v>0</v>
      </c>
      <c r="G125" s="4">
        <f t="shared" si="4"/>
        <v>639660.43</v>
      </c>
      <c r="H125" s="30">
        <v>0</v>
      </c>
      <c r="I125" s="30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242" customFormat="1" ht="12.75">
      <c r="A126" s="68" t="s">
        <v>1142</v>
      </c>
      <c r="B126" s="105">
        <v>3725</v>
      </c>
      <c r="C126" s="4">
        <v>150000</v>
      </c>
      <c r="D126" s="359">
        <v>150000</v>
      </c>
      <c r="E126" s="191">
        <v>0</v>
      </c>
      <c r="F126" s="29">
        <v>0</v>
      </c>
      <c r="G126" s="4">
        <f t="shared" si="4"/>
        <v>0</v>
      </c>
      <c r="H126" s="30">
        <v>0</v>
      </c>
      <c r="I126" s="30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8" ht="12.75">
      <c r="A127" s="68" t="s">
        <v>1143</v>
      </c>
      <c r="B127" s="105">
        <v>3742</v>
      </c>
      <c r="C127" s="4">
        <v>0</v>
      </c>
      <c r="D127" s="359">
        <v>20000</v>
      </c>
      <c r="E127" s="191">
        <v>20000</v>
      </c>
      <c r="F127" s="29">
        <v>0</v>
      </c>
      <c r="G127" s="4">
        <f t="shared" si="4"/>
        <v>20000</v>
      </c>
      <c r="H127" s="30">
        <v>0</v>
      </c>
    </row>
    <row r="128" spans="1:8" ht="12.75">
      <c r="A128" s="68" t="s">
        <v>1144</v>
      </c>
      <c r="B128" s="105">
        <v>3745</v>
      </c>
      <c r="C128" s="4">
        <v>7070000</v>
      </c>
      <c r="D128" s="359">
        <v>7667000</v>
      </c>
      <c r="E128" s="191">
        <v>3607014.48</v>
      </c>
      <c r="F128" s="29">
        <v>0</v>
      </c>
      <c r="G128" s="4">
        <f t="shared" si="4"/>
        <v>3607014.48</v>
      </c>
      <c r="H128" s="30">
        <v>0</v>
      </c>
    </row>
    <row r="129" spans="1:8" ht="12.75">
      <c r="A129" s="68" t="s">
        <v>417</v>
      </c>
      <c r="B129" s="105">
        <v>5311</v>
      </c>
      <c r="C129" s="4">
        <v>25000</v>
      </c>
      <c r="D129" s="359">
        <v>25000</v>
      </c>
      <c r="E129" s="191">
        <v>12964</v>
      </c>
      <c r="F129" s="29">
        <v>0</v>
      </c>
      <c r="G129" s="4">
        <f t="shared" si="4"/>
        <v>12964</v>
      </c>
      <c r="H129" s="30">
        <v>0</v>
      </c>
    </row>
    <row r="130" spans="1:8" ht="12.75">
      <c r="A130" s="68" t="s">
        <v>418</v>
      </c>
      <c r="B130" s="105">
        <v>5512</v>
      </c>
      <c r="C130" s="4">
        <v>130000</v>
      </c>
      <c r="D130" s="359">
        <v>130000</v>
      </c>
      <c r="E130" s="191">
        <v>195534.85</v>
      </c>
      <c r="F130" s="29">
        <v>40000</v>
      </c>
      <c r="G130" s="4">
        <f t="shared" si="4"/>
        <v>155534.85</v>
      </c>
      <c r="H130" s="30">
        <v>0</v>
      </c>
    </row>
    <row r="131" spans="1:8" ht="13.5" thickBot="1">
      <c r="A131" s="68" t="s">
        <v>419</v>
      </c>
      <c r="B131" s="105">
        <v>6171</v>
      </c>
      <c r="C131" s="4">
        <v>530000</v>
      </c>
      <c r="D131" s="359">
        <v>530000</v>
      </c>
      <c r="E131" s="191">
        <v>487176.12</v>
      </c>
      <c r="F131" s="29">
        <v>26270</v>
      </c>
      <c r="G131" s="4">
        <f t="shared" si="4"/>
        <v>460906.12</v>
      </c>
      <c r="H131" s="32">
        <v>0</v>
      </c>
    </row>
    <row r="132" spans="1:8" ht="13.5" thickBot="1">
      <c r="A132" s="202" t="s">
        <v>1146</v>
      </c>
      <c r="B132" s="203"/>
      <c r="C132" s="118">
        <f>SUM(C106:C131)</f>
        <v>14927300</v>
      </c>
      <c r="D132" s="363">
        <f>SUM(D105:D131)</f>
        <v>31546608.22</v>
      </c>
      <c r="E132" s="376">
        <f>SUM(E106:E131)</f>
        <v>17550935.69</v>
      </c>
      <c r="F132" s="369">
        <f>SUM(F106:F131)</f>
        <v>255146.49</v>
      </c>
      <c r="G132" s="118">
        <f>SUM(G106:G131)</f>
        <v>17295789.2</v>
      </c>
      <c r="H132" s="210">
        <f>SUM(H106:H131)</f>
        <v>0</v>
      </c>
    </row>
    <row r="134" ht="12.75">
      <c r="E134" s="1"/>
    </row>
    <row r="135" spans="1:255" s="92" customFormat="1" ht="18" customHeight="1">
      <c r="A135" t="s">
        <v>1145</v>
      </c>
      <c r="C135"/>
      <c r="D135" s="1"/>
      <c r="E135"/>
      <c r="F135"/>
      <c r="G135" s="1"/>
      <c r="H135"/>
      <c r="I135" s="30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</sheetData>
  <sheetProtection/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zoomScalePageLayoutView="0" workbookViewId="0" topLeftCell="A94">
      <selection activeCell="A113" sqref="A113:G113"/>
    </sheetView>
  </sheetViews>
  <sheetFormatPr defaultColWidth="9.00390625" defaultRowHeight="12.75"/>
  <cols>
    <col min="1" max="1" width="51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</cols>
  <sheetData>
    <row r="1" spans="1:5" ht="12.75">
      <c r="A1" s="48" t="s">
        <v>743</v>
      </c>
      <c r="B1" s="92"/>
      <c r="C1" s="92"/>
      <c r="E1" s="1"/>
    </row>
    <row r="2" spans="1:5" ht="13.5" thickBot="1">
      <c r="A2" s="48" t="s">
        <v>1183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1188</v>
      </c>
      <c r="B6" s="343"/>
      <c r="C6" s="343"/>
      <c r="D6" s="344"/>
      <c r="E6" s="357"/>
      <c r="F6" s="373"/>
      <c r="G6" s="382"/>
    </row>
    <row r="7" spans="1:8" ht="13.5" thickTop="1">
      <c r="A7" s="388" t="s">
        <v>570</v>
      </c>
      <c r="B7" s="389">
        <v>1036</v>
      </c>
      <c r="C7" s="389">
        <v>790</v>
      </c>
      <c r="D7" s="390">
        <v>850000</v>
      </c>
      <c r="E7" s="391">
        <v>930000</v>
      </c>
      <c r="F7" s="392">
        <v>830447</v>
      </c>
      <c r="G7" s="393">
        <v>830447</v>
      </c>
      <c r="H7" t="s">
        <v>1190</v>
      </c>
    </row>
    <row r="8" spans="1:7" ht="12.75">
      <c r="A8" s="68" t="s">
        <v>997</v>
      </c>
      <c r="B8" s="105">
        <v>2212</v>
      </c>
      <c r="C8" s="105">
        <v>478</v>
      </c>
      <c r="D8" s="4">
        <v>0</v>
      </c>
      <c r="E8" s="359">
        <v>146000</v>
      </c>
      <c r="F8" s="191">
        <v>188983</v>
      </c>
      <c r="G8" s="13">
        <v>0</v>
      </c>
    </row>
    <row r="9" spans="1:7" ht="12.75">
      <c r="A9" s="68" t="s">
        <v>222</v>
      </c>
      <c r="B9" s="105">
        <v>2212</v>
      </c>
      <c r="C9" s="105">
        <v>500</v>
      </c>
      <c r="D9" s="4">
        <v>0</v>
      </c>
      <c r="E9" s="359">
        <v>103000</v>
      </c>
      <c r="F9" s="191">
        <v>59774</v>
      </c>
      <c r="G9" s="13">
        <v>0</v>
      </c>
    </row>
    <row r="10" spans="1:7" ht="12.75">
      <c r="A10" s="68" t="s">
        <v>998</v>
      </c>
      <c r="B10" s="105">
        <v>2212</v>
      </c>
      <c r="C10" s="105">
        <v>727</v>
      </c>
      <c r="D10" s="4">
        <v>0</v>
      </c>
      <c r="E10" s="359">
        <v>23271300</v>
      </c>
      <c r="F10" s="191">
        <v>22438619.74</v>
      </c>
      <c r="G10" s="13">
        <v>0</v>
      </c>
    </row>
    <row r="11" spans="1:7" ht="12.75">
      <c r="A11" s="68" t="s">
        <v>1147</v>
      </c>
      <c r="B11" s="105">
        <v>2212</v>
      </c>
      <c r="C11" s="105">
        <v>761</v>
      </c>
      <c r="D11" s="4">
        <v>2488000</v>
      </c>
      <c r="E11" s="359">
        <v>0</v>
      </c>
      <c r="F11" s="191">
        <v>0</v>
      </c>
      <c r="G11" s="13">
        <v>0</v>
      </c>
    </row>
    <row r="12" spans="1:7" ht="12.75">
      <c r="A12" s="68" t="s">
        <v>1069</v>
      </c>
      <c r="B12" s="105">
        <v>2212</v>
      </c>
      <c r="C12" s="105">
        <v>764</v>
      </c>
      <c r="D12" s="4">
        <v>0</v>
      </c>
      <c r="E12" s="359">
        <v>756090</v>
      </c>
      <c r="F12" s="191">
        <v>704197.76</v>
      </c>
      <c r="G12" s="13">
        <v>0</v>
      </c>
    </row>
    <row r="13" spans="1:7" ht="12.75">
      <c r="A13" s="68" t="s">
        <v>1187</v>
      </c>
      <c r="B13" s="105">
        <v>2212</v>
      </c>
      <c r="C13" s="105">
        <v>811</v>
      </c>
      <c r="D13" s="4">
        <v>0</v>
      </c>
      <c r="E13" s="359">
        <v>20000</v>
      </c>
      <c r="F13" s="191">
        <v>0</v>
      </c>
      <c r="G13" s="13">
        <v>0</v>
      </c>
    </row>
    <row r="14" spans="1:7" ht="12.75">
      <c r="A14" s="68" t="s">
        <v>1194</v>
      </c>
      <c r="B14" s="105">
        <v>2212</v>
      </c>
      <c r="C14" s="105">
        <v>817</v>
      </c>
      <c r="D14" s="4">
        <v>0</v>
      </c>
      <c r="E14" s="359">
        <v>46000</v>
      </c>
      <c r="F14" s="191">
        <v>46000</v>
      </c>
      <c r="G14" s="13">
        <v>0</v>
      </c>
    </row>
    <row r="15" spans="1:7" ht="12.75">
      <c r="A15" s="231" t="s">
        <v>1148</v>
      </c>
      <c r="B15" s="105">
        <v>2219</v>
      </c>
      <c r="C15" s="105">
        <v>751</v>
      </c>
      <c r="D15" s="4">
        <v>0</v>
      </c>
      <c r="E15" s="359">
        <v>12100</v>
      </c>
      <c r="F15" s="191">
        <v>0</v>
      </c>
      <c r="G15" s="13">
        <v>0</v>
      </c>
    </row>
    <row r="16" spans="1:7" ht="12.75">
      <c r="A16" s="231" t="s">
        <v>1070</v>
      </c>
      <c r="B16" s="105">
        <v>2219</v>
      </c>
      <c r="C16" s="105">
        <v>752</v>
      </c>
      <c r="D16" s="4">
        <v>0</v>
      </c>
      <c r="E16" s="359">
        <v>50000</v>
      </c>
      <c r="F16" s="191">
        <v>0</v>
      </c>
      <c r="G16" s="13">
        <v>0</v>
      </c>
    </row>
    <row r="17" spans="1:7" ht="12.75">
      <c r="A17" s="231" t="s">
        <v>1149</v>
      </c>
      <c r="B17" s="105">
        <v>2219</v>
      </c>
      <c r="C17" s="105">
        <v>794</v>
      </c>
      <c r="D17" s="4">
        <v>60000</v>
      </c>
      <c r="E17" s="359">
        <v>300000</v>
      </c>
      <c r="F17" s="191">
        <v>336214</v>
      </c>
      <c r="G17" s="13">
        <v>0</v>
      </c>
    </row>
    <row r="18" spans="1:7" ht="12.75">
      <c r="A18" s="231" t="s">
        <v>1195</v>
      </c>
      <c r="B18" s="105">
        <v>2219</v>
      </c>
      <c r="C18" s="105">
        <v>795</v>
      </c>
      <c r="D18" s="4">
        <v>70000</v>
      </c>
      <c r="E18" s="359">
        <v>350000</v>
      </c>
      <c r="F18" s="191">
        <v>60016</v>
      </c>
      <c r="G18" s="13">
        <v>0</v>
      </c>
    </row>
    <row r="19" spans="1:7" ht="12.75">
      <c r="A19" s="68" t="s">
        <v>1004</v>
      </c>
      <c r="B19" s="105">
        <v>2219</v>
      </c>
      <c r="C19" s="105">
        <v>814</v>
      </c>
      <c r="D19" s="4">
        <v>0</v>
      </c>
      <c r="E19" s="359">
        <v>53000</v>
      </c>
      <c r="F19" s="191">
        <v>52030</v>
      </c>
      <c r="G19" s="13">
        <v>0</v>
      </c>
    </row>
    <row r="20" spans="1:7" ht="12.75">
      <c r="A20" s="68" t="s">
        <v>1150</v>
      </c>
      <c r="B20" s="105">
        <v>2221</v>
      </c>
      <c r="C20" s="105">
        <v>751</v>
      </c>
      <c r="D20" s="4">
        <v>0</v>
      </c>
      <c r="E20" s="359">
        <v>43560</v>
      </c>
      <c r="F20" s="191">
        <v>0</v>
      </c>
      <c r="G20" s="13">
        <v>0</v>
      </c>
    </row>
    <row r="21" spans="1:7" ht="12.75">
      <c r="A21" s="68" t="s">
        <v>1151</v>
      </c>
      <c r="B21" s="105">
        <v>2221</v>
      </c>
      <c r="C21" s="105">
        <v>802</v>
      </c>
      <c r="D21" s="4">
        <v>0</v>
      </c>
      <c r="E21" s="359">
        <v>500000</v>
      </c>
      <c r="F21" s="191">
        <v>10000</v>
      </c>
      <c r="G21" s="13">
        <v>0</v>
      </c>
    </row>
    <row r="22" spans="1:7" ht="12.75">
      <c r="A22" s="68" t="s">
        <v>1076</v>
      </c>
      <c r="B22" s="105">
        <v>2223</v>
      </c>
      <c r="C22" s="105">
        <v>772</v>
      </c>
      <c r="D22" s="4">
        <v>250000</v>
      </c>
      <c r="E22" s="359">
        <v>211000</v>
      </c>
      <c r="F22" s="191">
        <v>221308.96</v>
      </c>
      <c r="G22" s="13">
        <v>0</v>
      </c>
    </row>
    <row r="23" spans="1:7" ht="12.75">
      <c r="A23" s="68" t="s">
        <v>1152</v>
      </c>
      <c r="B23" s="105">
        <v>2310</v>
      </c>
      <c r="C23" s="105"/>
      <c r="D23" s="4">
        <v>0</v>
      </c>
      <c r="E23" s="359">
        <v>100000</v>
      </c>
      <c r="F23" s="191">
        <v>59000</v>
      </c>
      <c r="G23" s="13">
        <v>0</v>
      </c>
    </row>
    <row r="24" spans="1:7" ht="12.75">
      <c r="A24" s="68" t="s">
        <v>1079</v>
      </c>
      <c r="B24" s="105">
        <v>2310</v>
      </c>
      <c r="C24" s="105"/>
      <c r="D24" s="4">
        <v>1250000</v>
      </c>
      <c r="E24" s="359">
        <v>1122000</v>
      </c>
      <c r="F24" s="191">
        <v>676436</v>
      </c>
      <c r="G24" s="13">
        <v>0</v>
      </c>
    </row>
    <row r="25" spans="1:7" ht="12.75">
      <c r="A25" s="68" t="s">
        <v>1154</v>
      </c>
      <c r="B25" s="105">
        <v>2310</v>
      </c>
      <c r="C25" s="105"/>
      <c r="D25" s="4">
        <v>316000</v>
      </c>
      <c r="E25" s="359">
        <v>316000</v>
      </c>
      <c r="F25" s="191">
        <v>263000</v>
      </c>
      <c r="G25" s="13">
        <v>0</v>
      </c>
    </row>
    <row r="26" spans="1:7" ht="12.75">
      <c r="A26" s="68" t="s">
        <v>1155</v>
      </c>
      <c r="B26" s="105">
        <v>2310</v>
      </c>
      <c r="C26" s="105"/>
      <c r="D26" s="4">
        <v>656000</v>
      </c>
      <c r="E26" s="359">
        <v>656000</v>
      </c>
      <c r="F26" s="191">
        <v>546525</v>
      </c>
      <c r="G26" s="13">
        <v>0</v>
      </c>
    </row>
    <row r="27" spans="1:7" ht="12.75">
      <c r="A27" s="68" t="s">
        <v>1156</v>
      </c>
      <c r="B27" s="105">
        <v>2310</v>
      </c>
      <c r="C27" s="105"/>
      <c r="D27" s="4">
        <v>658034</v>
      </c>
      <c r="E27" s="359">
        <v>658034</v>
      </c>
      <c r="F27" s="191">
        <v>658034</v>
      </c>
      <c r="G27" s="13">
        <v>0</v>
      </c>
    </row>
    <row r="28" spans="1:7" ht="12.75">
      <c r="A28" s="68" t="s">
        <v>1157</v>
      </c>
      <c r="B28" s="105">
        <v>2310</v>
      </c>
      <c r="C28" s="105"/>
      <c r="D28" s="4">
        <v>390000</v>
      </c>
      <c r="E28" s="359">
        <v>1550000</v>
      </c>
      <c r="F28" s="191">
        <v>1121000</v>
      </c>
      <c r="G28" s="13">
        <v>0</v>
      </c>
    </row>
    <row r="29" spans="1:7" ht="12.75">
      <c r="A29" s="68" t="s">
        <v>1196</v>
      </c>
      <c r="B29" s="105">
        <v>2310</v>
      </c>
      <c r="C29" s="105"/>
      <c r="D29" s="4">
        <v>0</v>
      </c>
      <c r="E29" s="359">
        <v>64000</v>
      </c>
      <c r="F29" s="191">
        <v>64000</v>
      </c>
      <c r="G29" s="13">
        <v>0</v>
      </c>
    </row>
    <row r="30" spans="1:7" ht="12.75">
      <c r="A30" s="68" t="s">
        <v>1198</v>
      </c>
      <c r="B30" s="105">
        <v>2310</v>
      </c>
      <c r="C30" s="105">
        <v>822</v>
      </c>
      <c r="D30" s="4">
        <v>0</v>
      </c>
      <c r="E30" s="359">
        <v>9000</v>
      </c>
      <c r="F30" s="191">
        <v>9000</v>
      </c>
      <c r="G30" s="13">
        <v>0</v>
      </c>
    </row>
    <row r="31" spans="1:7" ht="12.75">
      <c r="A31" s="68" t="s">
        <v>1017</v>
      </c>
      <c r="B31" s="105">
        <v>2321</v>
      </c>
      <c r="C31" s="105"/>
      <c r="D31" s="4">
        <v>0</v>
      </c>
      <c r="E31" s="359">
        <v>300000</v>
      </c>
      <c r="F31" s="191">
        <v>56000</v>
      </c>
      <c r="G31" s="13">
        <v>0</v>
      </c>
    </row>
    <row r="32" spans="1:7" ht="12.75">
      <c r="A32" s="68" t="s">
        <v>1153</v>
      </c>
      <c r="B32" s="105">
        <v>2321</v>
      </c>
      <c r="C32" s="105"/>
      <c r="D32" s="165">
        <v>1377966</v>
      </c>
      <c r="E32" s="360">
        <v>1377966</v>
      </c>
      <c r="F32" s="191">
        <v>1279466</v>
      </c>
      <c r="G32" s="13">
        <v>0</v>
      </c>
    </row>
    <row r="33" spans="1:7" ht="12.75">
      <c r="A33" s="68" t="s">
        <v>1197</v>
      </c>
      <c r="B33" s="105">
        <v>2321</v>
      </c>
      <c r="C33" s="105"/>
      <c r="D33" s="165">
        <v>0</v>
      </c>
      <c r="E33" s="360">
        <v>64000</v>
      </c>
      <c r="F33" s="191">
        <v>64000</v>
      </c>
      <c r="G33" s="13">
        <v>0</v>
      </c>
    </row>
    <row r="34" spans="1:7" ht="12.75">
      <c r="A34" s="68" t="s">
        <v>1095</v>
      </c>
      <c r="B34" s="105">
        <v>2321</v>
      </c>
      <c r="C34" s="105"/>
      <c r="D34" s="4">
        <v>0</v>
      </c>
      <c r="E34" s="359">
        <v>4365000</v>
      </c>
      <c r="F34" s="191">
        <v>2524152</v>
      </c>
      <c r="G34" s="13">
        <v>0</v>
      </c>
    </row>
    <row r="35" spans="1:7" ht="12.75">
      <c r="A35" s="68" t="s">
        <v>1199</v>
      </c>
      <c r="B35" s="105">
        <v>2321</v>
      </c>
      <c r="C35" s="105">
        <v>822</v>
      </c>
      <c r="D35" s="4">
        <v>0</v>
      </c>
      <c r="E35" s="359">
        <v>9000</v>
      </c>
      <c r="F35" s="191">
        <v>9000</v>
      </c>
      <c r="G35" s="13">
        <v>0</v>
      </c>
    </row>
    <row r="36" spans="1:7" ht="12.75">
      <c r="A36" s="68" t="s">
        <v>1096</v>
      </c>
      <c r="B36" s="105">
        <v>2333</v>
      </c>
      <c r="C36" s="105">
        <v>791</v>
      </c>
      <c r="D36" s="4">
        <v>0</v>
      </c>
      <c r="E36" s="359">
        <v>605000</v>
      </c>
      <c r="F36" s="191">
        <v>604395</v>
      </c>
      <c r="G36" s="13">
        <v>0</v>
      </c>
    </row>
    <row r="37" spans="1:7" ht="12.75">
      <c r="A37" s="68" t="s">
        <v>1184</v>
      </c>
      <c r="B37" s="105">
        <v>3111</v>
      </c>
      <c r="C37" s="105">
        <v>804</v>
      </c>
      <c r="D37" s="4">
        <v>0</v>
      </c>
      <c r="E37" s="359">
        <v>80000</v>
      </c>
      <c r="F37" s="191">
        <v>0</v>
      </c>
      <c r="G37" s="13">
        <v>0</v>
      </c>
    </row>
    <row r="38" spans="1:7" ht="12.75">
      <c r="A38" s="68" t="s">
        <v>1158</v>
      </c>
      <c r="B38" s="105">
        <v>3111</v>
      </c>
      <c r="C38" s="105">
        <v>812</v>
      </c>
      <c r="D38" s="4">
        <v>0</v>
      </c>
      <c r="E38" s="359">
        <v>119000</v>
      </c>
      <c r="F38" s="191">
        <v>119020</v>
      </c>
      <c r="G38" s="13">
        <v>0</v>
      </c>
    </row>
    <row r="39" spans="1:8" ht="12.75">
      <c r="A39" s="68" t="s">
        <v>1200</v>
      </c>
      <c r="B39" s="105">
        <v>3113</v>
      </c>
      <c r="C39" s="105">
        <v>47</v>
      </c>
      <c r="D39" s="4">
        <v>0</v>
      </c>
      <c r="E39" s="359">
        <v>192000</v>
      </c>
      <c r="F39" s="191">
        <v>191137.65</v>
      </c>
      <c r="G39" s="13">
        <v>0</v>
      </c>
      <c r="H39" t="s">
        <v>1201</v>
      </c>
    </row>
    <row r="40" spans="1:7" ht="12.75">
      <c r="A40" s="68" t="s">
        <v>1101</v>
      </c>
      <c r="B40" s="105">
        <v>3113</v>
      </c>
      <c r="C40" s="105">
        <v>700</v>
      </c>
      <c r="D40" s="4">
        <v>1212000</v>
      </c>
      <c r="E40" s="359">
        <v>1212000</v>
      </c>
      <c r="F40" s="191">
        <v>1205542.36</v>
      </c>
      <c r="G40" s="13">
        <v>0</v>
      </c>
    </row>
    <row r="41" spans="1:7" ht="12.75">
      <c r="A41" s="68" t="s">
        <v>1159</v>
      </c>
      <c r="B41" s="105">
        <v>3113</v>
      </c>
      <c r="C41" s="105">
        <v>796</v>
      </c>
      <c r="D41" s="4">
        <v>2600000</v>
      </c>
      <c r="E41" s="359">
        <v>2600000</v>
      </c>
      <c r="F41" s="191">
        <v>2074419</v>
      </c>
      <c r="G41" s="13">
        <v>0</v>
      </c>
    </row>
    <row r="42" spans="1:7" ht="12.75">
      <c r="A42" s="68" t="s">
        <v>1181</v>
      </c>
      <c r="B42" s="105">
        <v>3322</v>
      </c>
      <c r="C42" s="105"/>
      <c r="D42" s="4">
        <v>150000</v>
      </c>
      <c r="E42" s="359">
        <v>0</v>
      </c>
      <c r="F42" s="191">
        <v>0</v>
      </c>
      <c r="G42" s="13">
        <v>0</v>
      </c>
    </row>
    <row r="43" spans="1:7" ht="12.75">
      <c r="A43" s="68" t="s">
        <v>1160</v>
      </c>
      <c r="B43" s="105">
        <v>3326</v>
      </c>
      <c r="C43" s="105"/>
      <c r="D43" s="4">
        <v>0</v>
      </c>
      <c r="E43" s="359">
        <v>150000</v>
      </c>
      <c r="F43" s="191">
        <v>128986</v>
      </c>
      <c r="G43" s="13">
        <v>0</v>
      </c>
    </row>
    <row r="44" spans="1:7" ht="12.75">
      <c r="A44" s="68" t="s">
        <v>1202</v>
      </c>
      <c r="B44" s="105">
        <v>3341</v>
      </c>
      <c r="C44" s="105">
        <v>89</v>
      </c>
      <c r="D44" s="4">
        <v>0</v>
      </c>
      <c r="E44" s="359">
        <v>0</v>
      </c>
      <c r="F44" s="191">
        <v>69145</v>
      </c>
      <c r="G44" s="13">
        <v>0</v>
      </c>
    </row>
    <row r="45" spans="1:7" ht="12.75">
      <c r="A45" s="68" t="s">
        <v>1203</v>
      </c>
      <c r="B45" s="105">
        <v>3392</v>
      </c>
      <c r="C45" s="105">
        <v>309</v>
      </c>
      <c r="D45" s="4">
        <v>0</v>
      </c>
      <c r="E45" s="359">
        <v>0</v>
      </c>
      <c r="F45" s="191">
        <v>84639.5</v>
      </c>
      <c r="G45" s="13">
        <v>0</v>
      </c>
    </row>
    <row r="46" spans="1:7" ht="12.75">
      <c r="A46" s="68" t="s">
        <v>1161</v>
      </c>
      <c r="B46" s="105">
        <v>3392</v>
      </c>
      <c r="C46" s="105">
        <v>779</v>
      </c>
      <c r="D46" s="4">
        <v>585000</v>
      </c>
      <c r="E46" s="359">
        <v>585000</v>
      </c>
      <c r="F46" s="191">
        <v>0</v>
      </c>
      <c r="G46" s="13">
        <v>0</v>
      </c>
    </row>
    <row r="47" spans="1:7" ht="12.75">
      <c r="A47" s="231" t="s">
        <v>1162</v>
      </c>
      <c r="B47" s="105">
        <v>3412</v>
      </c>
      <c r="C47" s="105">
        <v>241</v>
      </c>
      <c r="D47" s="4">
        <v>0</v>
      </c>
      <c r="E47" s="359">
        <v>563000</v>
      </c>
      <c r="F47" s="191">
        <v>561039</v>
      </c>
      <c r="G47" s="13">
        <v>0</v>
      </c>
    </row>
    <row r="48" spans="1:7" ht="12.75">
      <c r="A48" s="231" t="s">
        <v>874</v>
      </c>
      <c r="B48" s="105">
        <v>3412</v>
      </c>
      <c r="C48" s="105">
        <v>690</v>
      </c>
      <c r="D48" s="4">
        <v>0</v>
      </c>
      <c r="E48" s="359">
        <v>36335216</v>
      </c>
      <c r="F48" s="191">
        <v>36195731.52</v>
      </c>
      <c r="G48" s="13">
        <v>19235216</v>
      </c>
    </row>
    <row r="49" spans="1:7" ht="12.75">
      <c r="A49" s="68" t="s">
        <v>1030</v>
      </c>
      <c r="B49" s="105">
        <v>3412</v>
      </c>
      <c r="C49" s="105">
        <v>735</v>
      </c>
      <c r="D49" s="4">
        <v>0</v>
      </c>
      <c r="E49" s="359">
        <v>700000</v>
      </c>
      <c r="F49" s="191">
        <v>37500</v>
      </c>
      <c r="G49" s="13">
        <v>0</v>
      </c>
    </row>
    <row r="50" spans="1:7" ht="12.75">
      <c r="A50" s="68" t="s">
        <v>969</v>
      </c>
      <c r="B50" s="105">
        <v>3412</v>
      </c>
      <c r="C50" s="105">
        <v>711</v>
      </c>
      <c r="D50" s="4">
        <v>0</v>
      </c>
      <c r="E50" s="359">
        <v>150000</v>
      </c>
      <c r="F50" s="191">
        <v>0</v>
      </c>
      <c r="G50" s="13">
        <v>0</v>
      </c>
    </row>
    <row r="51" spans="1:7" ht="12.75">
      <c r="A51" s="68" t="s">
        <v>1123</v>
      </c>
      <c r="B51" s="105">
        <v>3412</v>
      </c>
      <c r="C51" s="105">
        <v>734</v>
      </c>
      <c r="D51" s="4">
        <v>0</v>
      </c>
      <c r="E51" s="359">
        <v>80000</v>
      </c>
      <c r="F51" s="191">
        <v>93200.25</v>
      </c>
      <c r="G51" s="13">
        <v>0</v>
      </c>
    </row>
    <row r="52" spans="1:7" ht="12.75">
      <c r="A52" s="68" t="s">
        <v>1163</v>
      </c>
      <c r="B52" s="105">
        <v>3412</v>
      </c>
      <c r="C52" s="105">
        <v>797</v>
      </c>
      <c r="D52" s="4">
        <v>1500000</v>
      </c>
      <c r="E52" s="359">
        <v>1800000</v>
      </c>
      <c r="F52" s="191">
        <v>1642200</v>
      </c>
      <c r="G52" s="13">
        <v>300000</v>
      </c>
    </row>
    <row r="53" spans="1:7" ht="12.75">
      <c r="A53" s="68" t="s">
        <v>1164</v>
      </c>
      <c r="B53" s="105">
        <v>3412</v>
      </c>
      <c r="C53" s="105">
        <v>805</v>
      </c>
      <c r="D53" s="4">
        <v>0</v>
      </c>
      <c r="E53" s="359">
        <v>600000</v>
      </c>
      <c r="F53" s="191">
        <v>109989</v>
      </c>
      <c r="G53" s="13">
        <v>0</v>
      </c>
    </row>
    <row r="54" spans="1:7" ht="12.75">
      <c r="A54" s="68" t="s">
        <v>1185</v>
      </c>
      <c r="B54" s="105">
        <v>3421</v>
      </c>
      <c r="C54" s="105">
        <v>808</v>
      </c>
      <c r="D54" s="4">
        <v>0</v>
      </c>
      <c r="E54" s="359">
        <v>51000</v>
      </c>
      <c r="F54" s="191">
        <v>50094</v>
      </c>
      <c r="G54" s="386">
        <v>51000</v>
      </c>
    </row>
    <row r="55" spans="1:7" ht="12.75">
      <c r="A55" s="68" t="s">
        <v>1165</v>
      </c>
      <c r="B55" s="105">
        <v>3612</v>
      </c>
      <c r="C55" s="105">
        <v>402</v>
      </c>
      <c r="D55" s="4">
        <v>0</v>
      </c>
      <c r="E55" s="359">
        <v>500000</v>
      </c>
      <c r="F55" s="191">
        <v>257601</v>
      </c>
      <c r="G55" s="386">
        <v>0</v>
      </c>
    </row>
    <row r="56" spans="1:7" ht="12.75">
      <c r="A56" s="68" t="s">
        <v>1168</v>
      </c>
      <c r="B56" s="105">
        <v>3631</v>
      </c>
      <c r="C56" s="105">
        <v>807</v>
      </c>
      <c r="D56" s="4">
        <v>0</v>
      </c>
      <c r="E56" s="359">
        <v>91000</v>
      </c>
      <c r="F56" s="191">
        <v>75000</v>
      </c>
      <c r="G56" s="13">
        <v>0</v>
      </c>
    </row>
    <row r="57" spans="1:7" ht="12.75">
      <c r="A57" s="68" t="s">
        <v>1169</v>
      </c>
      <c r="B57" s="105">
        <v>3631</v>
      </c>
      <c r="C57" s="105">
        <v>810</v>
      </c>
      <c r="D57" s="4">
        <v>0</v>
      </c>
      <c r="E57" s="359">
        <v>20000</v>
      </c>
      <c r="F57" s="191">
        <v>19965</v>
      </c>
      <c r="G57" s="13">
        <v>0</v>
      </c>
    </row>
    <row r="58" spans="1:7" ht="12.75">
      <c r="A58" s="68" t="s">
        <v>1069</v>
      </c>
      <c r="B58" s="105">
        <v>3631</v>
      </c>
      <c r="C58" s="105">
        <v>764</v>
      </c>
      <c r="D58" s="4">
        <v>0</v>
      </c>
      <c r="E58" s="359">
        <v>411705</v>
      </c>
      <c r="F58" s="191">
        <v>168148.8</v>
      </c>
      <c r="G58" s="13">
        <v>0</v>
      </c>
    </row>
    <row r="59" spans="1:7" ht="12.75">
      <c r="A59" s="68" t="s">
        <v>1166</v>
      </c>
      <c r="B59" s="105">
        <v>3631</v>
      </c>
      <c r="C59" s="105">
        <v>800</v>
      </c>
      <c r="D59" s="4">
        <v>0</v>
      </c>
      <c r="E59" s="359">
        <v>50000</v>
      </c>
      <c r="F59" s="191">
        <v>41474</v>
      </c>
      <c r="G59" s="13">
        <v>0</v>
      </c>
    </row>
    <row r="60" spans="1:7" ht="12.75">
      <c r="A60" s="231" t="s">
        <v>1167</v>
      </c>
      <c r="B60" s="105">
        <v>3631</v>
      </c>
      <c r="C60" s="105">
        <v>801</v>
      </c>
      <c r="D60" s="4">
        <v>0</v>
      </c>
      <c r="E60" s="359">
        <v>50000</v>
      </c>
      <c r="F60" s="191">
        <v>0</v>
      </c>
      <c r="G60" s="13">
        <v>0</v>
      </c>
    </row>
    <row r="61" spans="1:7" ht="12.75">
      <c r="A61" s="231" t="s">
        <v>1170</v>
      </c>
      <c r="B61" s="105">
        <v>3631</v>
      </c>
      <c r="C61" s="105">
        <v>803</v>
      </c>
      <c r="D61" s="4">
        <v>0</v>
      </c>
      <c r="E61" s="359">
        <v>60000</v>
      </c>
      <c r="F61" s="191">
        <v>26745</v>
      </c>
      <c r="G61" s="13">
        <v>0</v>
      </c>
    </row>
    <row r="62" spans="1:7" ht="12.75">
      <c r="A62" s="231" t="s">
        <v>1117</v>
      </c>
      <c r="B62" s="105">
        <v>3632</v>
      </c>
      <c r="C62" s="105">
        <v>773</v>
      </c>
      <c r="D62" s="4">
        <v>0</v>
      </c>
      <c r="E62" s="359">
        <v>2122000</v>
      </c>
      <c r="F62" s="191">
        <v>1673022</v>
      </c>
      <c r="G62" s="13">
        <v>0</v>
      </c>
    </row>
    <row r="63" spans="1:7" ht="12.75">
      <c r="A63" s="68" t="s">
        <v>1114</v>
      </c>
      <c r="B63" s="105">
        <v>3633</v>
      </c>
      <c r="C63" s="105">
        <v>764</v>
      </c>
      <c r="D63" s="4">
        <v>0</v>
      </c>
      <c r="E63" s="359">
        <v>650595</v>
      </c>
      <c r="F63" s="191">
        <v>112020.4</v>
      </c>
      <c r="G63" s="13">
        <v>0</v>
      </c>
    </row>
    <row r="64" spans="1:7" ht="12.75">
      <c r="A64" s="68" t="s">
        <v>1171</v>
      </c>
      <c r="B64" s="105">
        <v>3635</v>
      </c>
      <c r="C64" s="105">
        <v>784</v>
      </c>
      <c r="D64" s="4">
        <v>1150000</v>
      </c>
      <c r="E64" s="359">
        <v>1330000</v>
      </c>
      <c r="F64" s="191">
        <v>1089000</v>
      </c>
      <c r="G64" s="13">
        <v>0</v>
      </c>
    </row>
    <row r="65" spans="1:7" ht="12.75">
      <c r="A65" s="68" t="s">
        <v>934</v>
      </c>
      <c r="B65" s="105">
        <v>3635</v>
      </c>
      <c r="C65" s="105"/>
      <c r="D65" s="4">
        <v>0</v>
      </c>
      <c r="E65" s="359">
        <v>101000</v>
      </c>
      <c r="F65" s="191">
        <v>0</v>
      </c>
      <c r="G65" s="13">
        <v>0</v>
      </c>
    </row>
    <row r="66" spans="1:7" ht="12.75">
      <c r="A66" s="68" t="s">
        <v>11</v>
      </c>
      <c r="B66" s="105">
        <v>3639</v>
      </c>
      <c r="C66" s="105"/>
      <c r="D66" s="4">
        <v>1000000</v>
      </c>
      <c r="E66" s="359">
        <v>2834770</v>
      </c>
      <c r="F66" s="191">
        <v>3204041.5</v>
      </c>
      <c r="G66" s="13">
        <v>0</v>
      </c>
    </row>
    <row r="67" spans="1:7" ht="12.75">
      <c r="A67" s="68" t="s">
        <v>377</v>
      </c>
      <c r="B67" s="105">
        <v>3639</v>
      </c>
      <c r="C67" s="105">
        <v>307</v>
      </c>
      <c r="D67" s="4">
        <v>0</v>
      </c>
      <c r="E67" s="359">
        <v>100000</v>
      </c>
      <c r="F67" s="191">
        <v>3000</v>
      </c>
      <c r="G67" s="13">
        <v>0</v>
      </c>
    </row>
    <row r="68" spans="1:7" ht="12.75">
      <c r="A68" s="68" t="s">
        <v>207</v>
      </c>
      <c r="B68" s="105">
        <v>3639</v>
      </c>
      <c r="C68" s="105">
        <v>310</v>
      </c>
      <c r="D68" s="4">
        <v>0</v>
      </c>
      <c r="E68" s="359">
        <v>80000</v>
      </c>
      <c r="F68" s="191">
        <v>0</v>
      </c>
      <c r="G68" s="13">
        <v>0</v>
      </c>
    </row>
    <row r="69" spans="1:7" ht="12.75">
      <c r="A69" s="68" t="s">
        <v>278</v>
      </c>
      <c r="B69" s="105">
        <v>3639</v>
      </c>
      <c r="C69" s="105">
        <v>309</v>
      </c>
      <c r="D69" s="4">
        <v>0</v>
      </c>
      <c r="E69" s="359">
        <v>100000</v>
      </c>
      <c r="F69" s="191">
        <v>0</v>
      </c>
      <c r="G69" s="13">
        <v>0</v>
      </c>
    </row>
    <row r="70" spans="1:7" ht="12.75">
      <c r="A70" s="231" t="s">
        <v>1121</v>
      </c>
      <c r="B70" s="105">
        <v>3639</v>
      </c>
      <c r="C70" s="105">
        <v>480</v>
      </c>
      <c r="D70" s="4">
        <v>300000</v>
      </c>
      <c r="E70" s="359">
        <v>985984</v>
      </c>
      <c r="F70" s="191">
        <v>306301.82</v>
      </c>
      <c r="G70" s="13">
        <v>211384</v>
      </c>
    </row>
    <row r="71" spans="1:7" ht="12.75">
      <c r="A71" s="68" t="s">
        <v>978</v>
      </c>
      <c r="B71" s="105">
        <v>3639</v>
      </c>
      <c r="C71" s="105">
        <v>725</v>
      </c>
      <c r="D71" s="4">
        <v>1000000</v>
      </c>
      <c r="E71" s="359">
        <v>5977040</v>
      </c>
      <c r="F71" s="191">
        <v>3143174</v>
      </c>
      <c r="G71" s="13">
        <v>0</v>
      </c>
    </row>
    <row r="72" spans="1:7" ht="12.75">
      <c r="A72" s="68" t="s">
        <v>1172</v>
      </c>
      <c r="B72" s="105">
        <v>3639</v>
      </c>
      <c r="C72" s="105">
        <v>741</v>
      </c>
      <c r="D72" s="4">
        <v>0</v>
      </c>
      <c r="E72" s="359">
        <v>1199000</v>
      </c>
      <c r="F72" s="191">
        <v>1206463</v>
      </c>
      <c r="G72" s="13">
        <v>0</v>
      </c>
    </row>
    <row r="73" spans="1:7" ht="12.75">
      <c r="A73" s="68" t="s">
        <v>1173</v>
      </c>
      <c r="B73" s="105">
        <v>3639</v>
      </c>
      <c r="C73" s="105">
        <v>798</v>
      </c>
      <c r="D73" s="4">
        <v>200000</v>
      </c>
      <c r="E73" s="359">
        <v>200000</v>
      </c>
      <c r="F73" s="191">
        <v>56870</v>
      </c>
      <c r="G73" s="13">
        <v>0</v>
      </c>
    </row>
    <row r="74" spans="1:7" ht="12.75">
      <c r="A74" s="68" t="s">
        <v>1204</v>
      </c>
      <c r="B74" s="105">
        <v>3639</v>
      </c>
      <c r="C74" s="105">
        <v>819</v>
      </c>
      <c r="D74" s="4">
        <v>0</v>
      </c>
      <c r="E74" s="359">
        <v>0</v>
      </c>
      <c r="F74" s="191">
        <v>101000</v>
      </c>
      <c r="G74" s="13">
        <v>0</v>
      </c>
    </row>
    <row r="75" spans="1:7" ht="12.75">
      <c r="A75" s="68" t="s">
        <v>1205</v>
      </c>
      <c r="B75" s="105">
        <v>3745</v>
      </c>
      <c r="C75" s="105">
        <v>80</v>
      </c>
      <c r="D75" s="4">
        <v>0</v>
      </c>
      <c r="E75" s="359">
        <v>0</v>
      </c>
      <c r="F75" s="191">
        <v>84866</v>
      </c>
      <c r="G75" s="13">
        <v>0</v>
      </c>
    </row>
    <row r="76" spans="1:7" ht="12.75">
      <c r="A76" s="68" t="s">
        <v>1174</v>
      </c>
      <c r="B76" s="105">
        <v>3745</v>
      </c>
      <c r="C76" s="105">
        <v>304</v>
      </c>
      <c r="D76" s="4">
        <v>0</v>
      </c>
      <c r="E76" s="359">
        <v>0</v>
      </c>
      <c r="F76" s="191">
        <v>157228</v>
      </c>
      <c r="G76" s="13">
        <v>0</v>
      </c>
    </row>
    <row r="77" spans="1:7" ht="12.75">
      <c r="A77" s="68" t="s">
        <v>1175</v>
      </c>
      <c r="B77" s="105">
        <v>3745</v>
      </c>
      <c r="C77" s="105">
        <v>307</v>
      </c>
      <c r="D77" s="4">
        <v>0</v>
      </c>
      <c r="E77" s="359">
        <v>150000</v>
      </c>
      <c r="F77" s="191">
        <v>155001</v>
      </c>
      <c r="G77" s="13">
        <v>0</v>
      </c>
    </row>
    <row r="78" spans="1:7" ht="12.75">
      <c r="A78" s="68" t="s">
        <v>1069</v>
      </c>
      <c r="B78" s="105">
        <v>3745</v>
      </c>
      <c r="C78" s="105">
        <v>764</v>
      </c>
      <c r="D78" s="4">
        <v>0</v>
      </c>
      <c r="E78" s="359">
        <v>3044450</v>
      </c>
      <c r="F78" s="191">
        <v>113378.4</v>
      </c>
      <c r="G78" s="13">
        <v>0</v>
      </c>
    </row>
    <row r="79" spans="1:7" ht="12.75">
      <c r="A79" s="68" t="s">
        <v>1206</v>
      </c>
      <c r="B79" s="105">
        <v>5311</v>
      </c>
      <c r="C79" s="105">
        <v>813</v>
      </c>
      <c r="D79" s="4">
        <v>5000000</v>
      </c>
      <c r="E79" s="359">
        <v>103697</v>
      </c>
      <c r="F79" s="191">
        <v>0</v>
      </c>
      <c r="G79" s="13">
        <v>0</v>
      </c>
    </row>
    <row r="80" spans="1:7" ht="12.75">
      <c r="A80" s="68" t="s">
        <v>1176</v>
      </c>
      <c r="B80" s="105">
        <v>5399</v>
      </c>
      <c r="C80" s="105">
        <v>806</v>
      </c>
      <c r="D80" s="4">
        <v>300000</v>
      </c>
      <c r="E80" s="359">
        <v>500000</v>
      </c>
      <c r="F80" s="191">
        <v>269552</v>
      </c>
      <c r="G80" s="13">
        <v>200000</v>
      </c>
    </row>
    <row r="81" spans="1:7" ht="12.75">
      <c r="A81" s="68" t="s">
        <v>1129</v>
      </c>
      <c r="B81" s="105">
        <v>5399</v>
      </c>
      <c r="C81" s="105"/>
      <c r="D81" s="4">
        <v>300000</v>
      </c>
      <c r="E81" s="359">
        <v>300000</v>
      </c>
      <c r="F81" s="191">
        <v>0</v>
      </c>
      <c r="G81" s="13">
        <v>0</v>
      </c>
    </row>
    <row r="82" spans="1:7" ht="12.75">
      <c r="A82" s="68" t="s">
        <v>1177</v>
      </c>
      <c r="B82" s="105">
        <v>5512</v>
      </c>
      <c r="C82" s="105">
        <v>93</v>
      </c>
      <c r="D82" s="4">
        <v>290000</v>
      </c>
      <c r="E82" s="359">
        <v>219000</v>
      </c>
      <c r="F82" s="191">
        <v>191215</v>
      </c>
      <c r="G82" s="13">
        <v>0</v>
      </c>
    </row>
    <row r="83" spans="1:7" ht="12.75">
      <c r="A83" s="68" t="s">
        <v>1049</v>
      </c>
      <c r="B83" s="105">
        <v>5512</v>
      </c>
      <c r="C83" s="105">
        <v>763</v>
      </c>
      <c r="D83" s="4">
        <v>0</v>
      </c>
      <c r="E83" s="359">
        <v>89500</v>
      </c>
      <c r="F83" s="191">
        <v>42350</v>
      </c>
      <c r="G83" s="13">
        <v>0</v>
      </c>
    </row>
    <row r="84" spans="1:7" ht="12.75">
      <c r="A84" s="68" t="s">
        <v>1207</v>
      </c>
      <c r="B84" s="105">
        <v>5512</v>
      </c>
      <c r="C84" s="105">
        <v>70</v>
      </c>
      <c r="D84" s="4">
        <v>0</v>
      </c>
      <c r="E84" s="359">
        <v>0</v>
      </c>
      <c r="F84" s="191">
        <v>60047.46</v>
      </c>
      <c r="G84" s="13">
        <v>0</v>
      </c>
    </row>
    <row r="85" spans="1:7" ht="12.75">
      <c r="A85" s="68" t="s">
        <v>1208</v>
      </c>
      <c r="B85" s="105">
        <v>5512</v>
      </c>
      <c r="C85" s="105">
        <v>827</v>
      </c>
      <c r="D85" s="4">
        <v>0</v>
      </c>
      <c r="E85" s="359">
        <v>0</v>
      </c>
      <c r="F85" s="191">
        <v>62920</v>
      </c>
      <c r="G85" s="13">
        <v>0</v>
      </c>
    </row>
    <row r="86" spans="1:7" ht="12.75">
      <c r="A86" s="68" t="s">
        <v>1179</v>
      </c>
      <c r="B86" s="105">
        <v>6171</v>
      </c>
      <c r="C86" s="105">
        <v>4</v>
      </c>
      <c r="D86" s="4">
        <v>0</v>
      </c>
      <c r="E86" s="359">
        <v>0</v>
      </c>
      <c r="F86" s="191">
        <v>53154.09</v>
      </c>
      <c r="G86" s="13">
        <v>0</v>
      </c>
    </row>
    <row r="87" spans="1:7" ht="12.75">
      <c r="A87" s="68" t="s">
        <v>1211</v>
      </c>
      <c r="B87" s="105">
        <v>6171</v>
      </c>
      <c r="C87" s="105">
        <v>793</v>
      </c>
      <c r="D87" s="4">
        <v>0</v>
      </c>
      <c r="E87" s="359">
        <v>0</v>
      </c>
      <c r="F87" s="191">
        <v>91798.01</v>
      </c>
      <c r="G87" s="13">
        <v>0</v>
      </c>
    </row>
    <row r="88" spans="1:7" ht="12.75">
      <c r="A88" s="68" t="s">
        <v>1209</v>
      </c>
      <c r="B88" s="105">
        <v>6171</v>
      </c>
      <c r="C88" s="105">
        <v>4</v>
      </c>
      <c r="D88" s="4">
        <v>0</v>
      </c>
      <c r="E88" s="359">
        <v>0</v>
      </c>
      <c r="F88" s="191">
        <v>195560</v>
      </c>
      <c r="G88" s="13">
        <v>0</v>
      </c>
    </row>
    <row r="89" spans="1:7" ht="12.75">
      <c r="A89" s="68" t="s">
        <v>1210</v>
      </c>
      <c r="B89" s="105">
        <v>6171</v>
      </c>
      <c r="C89" s="105">
        <v>2</v>
      </c>
      <c r="D89" s="4">
        <v>0</v>
      </c>
      <c r="E89" s="359">
        <v>0</v>
      </c>
      <c r="F89" s="191">
        <v>44000</v>
      </c>
      <c r="G89" s="13">
        <v>0</v>
      </c>
    </row>
    <row r="90" spans="1:7" ht="12.75">
      <c r="A90" s="68" t="s">
        <v>1213</v>
      </c>
      <c r="B90" s="105">
        <v>6171</v>
      </c>
      <c r="C90" s="105">
        <v>767</v>
      </c>
      <c r="D90" s="4">
        <v>0</v>
      </c>
      <c r="E90" s="359">
        <v>11066176</v>
      </c>
      <c r="F90" s="191">
        <v>11066176</v>
      </c>
      <c r="G90" s="13">
        <v>116523</v>
      </c>
    </row>
    <row r="91" spans="1:7" ht="12.75">
      <c r="A91" s="68" t="s">
        <v>1212</v>
      </c>
      <c r="B91" s="105">
        <v>6171</v>
      </c>
      <c r="C91" s="105">
        <v>820</v>
      </c>
      <c r="D91" s="4">
        <v>0</v>
      </c>
      <c r="E91" s="359">
        <v>0</v>
      </c>
      <c r="F91" s="191">
        <v>226512</v>
      </c>
      <c r="G91" s="13">
        <v>0</v>
      </c>
    </row>
    <row r="92" spans="1:7" ht="12.75">
      <c r="A92" s="68" t="s">
        <v>1178</v>
      </c>
      <c r="B92" s="105">
        <v>6171</v>
      </c>
      <c r="C92" s="105">
        <v>813</v>
      </c>
      <c r="D92" s="4">
        <v>0</v>
      </c>
      <c r="E92" s="359">
        <v>5000000</v>
      </c>
      <c r="F92" s="191">
        <v>175450</v>
      </c>
      <c r="G92" s="13">
        <v>0</v>
      </c>
    </row>
    <row r="93" spans="1:7" ht="12.75">
      <c r="A93" s="68" t="s">
        <v>1133</v>
      </c>
      <c r="B93" s="105">
        <v>6171</v>
      </c>
      <c r="C93" s="105">
        <v>4</v>
      </c>
      <c r="D93" s="4">
        <v>0</v>
      </c>
      <c r="E93" s="359">
        <v>50000</v>
      </c>
      <c r="F93" s="191">
        <v>49997</v>
      </c>
      <c r="G93" s="13">
        <v>0</v>
      </c>
    </row>
    <row r="94" spans="1:7" ht="12.75">
      <c r="A94" s="68" t="s">
        <v>1134</v>
      </c>
      <c r="B94" s="105">
        <v>6171</v>
      </c>
      <c r="C94" s="105">
        <v>4</v>
      </c>
      <c r="D94" s="4">
        <v>350000</v>
      </c>
      <c r="E94" s="359">
        <v>350000</v>
      </c>
      <c r="F94" s="191">
        <v>0</v>
      </c>
      <c r="G94" s="13">
        <v>0</v>
      </c>
    </row>
    <row r="95" spans="1:7" ht="13.5" thickBot="1">
      <c r="A95" s="68" t="s">
        <v>1180</v>
      </c>
      <c r="B95" s="105">
        <v>6171</v>
      </c>
      <c r="C95" s="105">
        <v>4</v>
      </c>
      <c r="D95" s="4">
        <v>75000</v>
      </c>
      <c r="E95" s="359">
        <v>75000</v>
      </c>
      <c r="F95" s="191">
        <v>57267</v>
      </c>
      <c r="G95" s="387">
        <v>0</v>
      </c>
    </row>
    <row r="96" spans="1:7" ht="13.5" thickBot="1">
      <c r="A96" s="202" t="s">
        <v>1191</v>
      </c>
      <c r="B96" s="203"/>
      <c r="C96" s="203"/>
      <c r="D96" s="118">
        <f>SUM(D7:D95)</f>
        <v>24378000</v>
      </c>
      <c r="E96" s="363">
        <f>SUM(E7:E95)</f>
        <v>121016183</v>
      </c>
      <c r="F96" s="376">
        <f>SUM(F8:F95)</f>
        <v>99194093.22000001</v>
      </c>
      <c r="G96" s="376">
        <f>SUM(G7:G95)</f>
        <v>20944570</v>
      </c>
    </row>
    <row r="97" spans="1:7" ht="13.5" thickBot="1">
      <c r="A97" s="260"/>
      <c r="B97" s="261"/>
      <c r="C97" s="261"/>
      <c r="D97" s="262"/>
      <c r="E97" s="262"/>
      <c r="F97" s="262"/>
      <c r="G97" s="1"/>
    </row>
    <row r="98" spans="1:7" ht="13.5" thickBot="1">
      <c r="A98" s="315"/>
      <c r="B98" s="327"/>
      <c r="C98" s="394"/>
      <c r="D98" s="323" t="s">
        <v>1216</v>
      </c>
      <c r="E98" s="336" t="s">
        <v>1</v>
      </c>
      <c r="F98" s="315" t="s">
        <v>421</v>
      </c>
      <c r="G98" s="1"/>
    </row>
    <row r="99" spans="1:7" ht="13.5" thickBot="1">
      <c r="A99" s="331" t="s">
        <v>299</v>
      </c>
      <c r="B99" s="328" t="s">
        <v>61</v>
      </c>
      <c r="C99" s="395" t="s">
        <v>1193</v>
      </c>
      <c r="D99" s="324" t="s">
        <v>1189</v>
      </c>
      <c r="E99" s="337" t="s">
        <v>2</v>
      </c>
      <c r="F99" s="316" t="s">
        <v>3</v>
      </c>
      <c r="G99" s="380" t="s">
        <v>5</v>
      </c>
    </row>
    <row r="100" spans="1:7" ht="13.5" thickBot="1">
      <c r="A100" s="316"/>
      <c r="B100" s="329"/>
      <c r="C100" s="396"/>
      <c r="D100" s="325" t="s">
        <v>567</v>
      </c>
      <c r="E100" s="377" t="s">
        <v>567</v>
      </c>
      <c r="F100" s="316" t="s">
        <v>567</v>
      </c>
      <c r="G100" s="381" t="s">
        <v>567</v>
      </c>
    </row>
    <row r="101" spans="1:7" ht="12.75">
      <c r="A101" s="66" t="s">
        <v>402</v>
      </c>
      <c r="B101" s="104">
        <v>2212</v>
      </c>
      <c r="C101" s="104"/>
      <c r="D101" s="3">
        <v>4825500</v>
      </c>
      <c r="E101" s="358">
        <v>11106500</v>
      </c>
      <c r="F101" s="195">
        <v>5053605.06</v>
      </c>
      <c r="G101" s="13">
        <v>0</v>
      </c>
    </row>
    <row r="102" spans="1:7" ht="12.75">
      <c r="A102" s="66" t="s">
        <v>1057</v>
      </c>
      <c r="B102" s="104">
        <v>2219</v>
      </c>
      <c r="C102" s="104"/>
      <c r="D102" s="3">
        <v>0</v>
      </c>
      <c r="E102" s="358">
        <v>30000</v>
      </c>
      <c r="F102" s="195">
        <v>20207</v>
      </c>
      <c r="G102" s="13">
        <v>0</v>
      </c>
    </row>
    <row r="103" spans="1:7" ht="12.75">
      <c r="A103" s="66" t="s">
        <v>1140</v>
      </c>
      <c r="B103" s="104">
        <v>2221</v>
      </c>
      <c r="C103" s="104"/>
      <c r="D103" s="3">
        <v>0</v>
      </c>
      <c r="E103" s="358">
        <v>40000</v>
      </c>
      <c r="F103" s="195">
        <v>0</v>
      </c>
      <c r="G103" s="13">
        <v>0</v>
      </c>
    </row>
    <row r="104" spans="1:7" ht="12.75">
      <c r="A104" s="66" t="s">
        <v>645</v>
      </c>
      <c r="B104" s="104">
        <v>2223</v>
      </c>
      <c r="C104" s="104"/>
      <c r="D104" s="3">
        <v>0</v>
      </c>
      <c r="E104" s="358">
        <v>0</v>
      </c>
      <c r="F104" s="195">
        <v>5821</v>
      </c>
      <c r="G104" s="13">
        <v>0</v>
      </c>
    </row>
    <row r="105" spans="1:7" ht="12.75">
      <c r="A105" s="68" t="s">
        <v>646</v>
      </c>
      <c r="B105" s="105">
        <v>2229</v>
      </c>
      <c r="C105" s="105"/>
      <c r="D105" s="4">
        <v>243300</v>
      </c>
      <c r="E105" s="359">
        <v>293300</v>
      </c>
      <c r="F105" s="191">
        <v>82515</v>
      </c>
      <c r="G105" s="13">
        <v>0</v>
      </c>
    </row>
    <row r="106" spans="1:7" ht="12.75">
      <c r="A106" s="68" t="s">
        <v>1141</v>
      </c>
      <c r="B106" s="105">
        <v>2321</v>
      </c>
      <c r="C106" s="105"/>
      <c r="D106" s="4">
        <v>30000</v>
      </c>
      <c r="E106" s="359">
        <v>30000</v>
      </c>
      <c r="F106" s="191">
        <v>0</v>
      </c>
      <c r="G106" s="13">
        <v>0</v>
      </c>
    </row>
    <row r="107" spans="1:7" ht="12.75">
      <c r="A107" s="68" t="s">
        <v>647</v>
      </c>
      <c r="B107" s="105">
        <v>2333</v>
      </c>
      <c r="C107" s="105"/>
      <c r="D107" s="4">
        <v>40000</v>
      </c>
      <c r="E107" s="359">
        <v>120000</v>
      </c>
      <c r="F107" s="191">
        <v>6914</v>
      </c>
      <c r="G107" s="13">
        <v>0</v>
      </c>
    </row>
    <row r="108" spans="1:7" ht="12.75">
      <c r="A108" s="68" t="s">
        <v>1059</v>
      </c>
      <c r="B108" s="105">
        <v>2341</v>
      </c>
      <c r="C108" s="105"/>
      <c r="D108" s="4">
        <v>0</v>
      </c>
      <c r="E108" s="359">
        <v>110000</v>
      </c>
      <c r="F108" s="191">
        <v>73200</v>
      </c>
      <c r="G108" s="13">
        <v>0</v>
      </c>
    </row>
    <row r="109" spans="1:7" ht="12.75">
      <c r="A109" s="68" t="s">
        <v>301</v>
      </c>
      <c r="B109" s="105">
        <v>3111</v>
      </c>
      <c r="C109" s="105"/>
      <c r="D109" s="4">
        <v>0</v>
      </c>
      <c r="E109" s="359">
        <v>50000</v>
      </c>
      <c r="F109" s="191">
        <v>46000</v>
      </c>
      <c r="G109" s="13">
        <v>0</v>
      </c>
    </row>
    <row r="110" spans="1:7" ht="12.75">
      <c r="A110" s="68" t="s">
        <v>302</v>
      </c>
      <c r="B110" s="105">
        <v>3113</v>
      </c>
      <c r="C110" s="105"/>
      <c r="D110" s="4">
        <v>0</v>
      </c>
      <c r="E110" s="359">
        <v>298000</v>
      </c>
      <c r="F110" s="191">
        <v>239293.49</v>
      </c>
      <c r="G110" s="13">
        <v>0</v>
      </c>
    </row>
    <row r="111" spans="1:7" ht="12.75">
      <c r="A111" s="68" t="s">
        <v>1214</v>
      </c>
      <c r="B111" s="105">
        <v>3114</v>
      </c>
      <c r="C111" s="105"/>
      <c r="D111" s="4">
        <v>0</v>
      </c>
      <c r="E111" s="359">
        <v>75000</v>
      </c>
      <c r="F111" s="191">
        <v>71123.8</v>
      </c>
      <c r="G111" s="13">
        <v>0</v>
      </c>
    </row>
    <row r="112" spans="1:8" ht="12.75">
      <c r="A112" s="68" t="s">
        <v>986</v>
      </c>
      <c r="B112" s="105">
        <v>3322</v>
      </c>
      <c r="C112" s="105"/>
      <c r="D112" s="4">
        <v>150000</v>
      </c>
      <c r="E112" s="359">
        <v>1283000</v>
      </c>
      <c r="F112" s="191">
        <v>944861.17</v>
      </c>
      <c r="G112" s="13">
        <v>350000</v>
      </c>
      <c r="H112" t="s">
        <v>1215</v>
      </c>
    </row>
    <row r="113" spans="1:7" ht="12.75">
      <c r="A113" s="68" t="s">
        <v>1182</v>
      </c>
      <c r="B113" s="105">
        <v>3326</v>
      </c>
      <c r="C113" s="105"/>
      <c r="D113" s="4">
        <v>0</v>
      </c>
      <c r="E113" s="359">
        <v>107000</v>
      </c>
      <c r="F113" s="191">
        <v>44436</v>
      </c>
      <c r="G113" s="13">
        <v>0</v>
      </c>
    </row>
    <row r="114" spans="1:7" ht="12.75">
      <c r="A114" s="68" t="s">
        <v>408</v>
      </c>
      <c r="B114" s="105">
        <v>3341</v>
      </c>
      <c r="C114" s="105"/>
      <c r="D114" s="4">
        <v>30000</v>
      </c>
      <c r="E114" s="359">
        <v>90000</v>
      </c>
      <c r="F114" s="191">
        <v>5305</v>
      </c>
      <c r="G114" s="13">
        <v>0</v>
      </c>
    </row>
    <row r="115" spans="1:7" ht="12.75">
      <c r="A115" s="68" t="s">
        <v>409</v>
      </c>
      <c r="B115" s="105">
        <v>3392</v>
      </c>
      <c r="C115" s="105"/>
      <c r="D115" s="4">
        <v>150000</v>
      </c>
      <c r="E115" s="359">
        <v>975230</v>
      </c>
      <c r="F115" s="191">
        <v>732442.05</v>
      </c>
      <c r="G115" s="13">
        <v>0</v>
      </c>
    </row>
    <row r="116" spans="1:7" ht="12.75">
      <c r="A116" s="68" t="s">
        <v>410</v>
      </c>
      <c r="B116" s="105">
        <v>3412</v>
      </c>
      <c r="C116" s="105"/>
      <c r="D116" s="4">
        <v>1910000</v>
      </c>
      <c r="E116" s="359">
        <v>2285000</v>
      </c>
      <c r="F116" s="191">
        <v>823420.9</v>
      </c>
      <c r="G116" s="13">
        <v>0</v>
      </c>
    </row>
    <row r="117" spans="1:7" ht="12.75">
      <c r="A117" s="68" t="s">
        <v>1186</v>
      </c>
      <c r="B117" s="105">
        <v>3421</v>
      </c>
      <c r="C117" s="105"/>
      <c r="D117" s="4">
        <v>0</v>
      </c>
      <c r="E117" s="359">
        <v>55000</v>
      </c>
      <c r="F117" s="191">
        <v>54415</v>
      </c>
      <c r="G117" s="13">
        <v>55000</v>
      </c>
    </row>
    <row r="118" spans="1:7" ht="12.75">
      <c r="A118" s="68" t="s">
        <v>411</v>
      </c>
      <c r="B118" s="105">
        <v>3429</v>
      </c>
      <c r="C118" s="105"/>
      <c r="D118" s="4">
        <v>360000</v>
      </c>
      <c r="E118" s="359">
        <v>360000</v>
      </c>
      <c r="F118" s="191">
        <v>6388.8</v>
      </c>
      <c r="G118" s="13">
        <v>0</v>
      </c>
    </row>
    <row r="119" spans="1:7" ht="12.75">
      <c r="A119" s="68" t="s">
        <v>412</v>
      </c>
      <c r="B119" s="105">
        <v>3631</v>
      </c>
      <c r="C119" s="105"/>
      <c r="D119" s="4">
        <v>780000</v>
      </c>
      <c r="E119" s="359">
        <v>780000</v>
      </c>
      <c r="F119" s="191">
        <v>669958.98</v>
      </c>
      <c r="G119" s="13">
        <v>0</v>
      </c>
    </row>
    <row r="120" spans="1:7" ht="12.75">
      <c r="A120" s="68" t="s">
        <v>413</v>
      </c>
      <c r="B120" s="105">
        <v>3632</v>
      </c>
      <c r="C120" s="105"/>
      <c r="D120" s="4">
        <v>1350000</v>
      </c>
      <c r="E120" s="359">
        <v>270000</v>
      </c>
      <c r="F120" s="191">
        <v>165690.14</v>
      </c>
      <c r="G120" s="13">
        <v>0</v>
      </c>
    </row>
    <row r="121" spans="1:7" ht="12.75">
      <c r="A121" s="68" t="s">
        <v>987</v>
      </c>
      <c r="B121" s="105">
        <v>3639</v>
      </c>
      <c r="C121" s="105"/>
      <c r="D121" s="4">
        <v>960000</v>
      </c>
      <c r="E121" s="359">
        <v>708500</v>
      </c>
      <c r="F121" s="191">
        <v>203852.45</v>
      </c>
      <c r="G121" s="13">
        <v>0</v>
      </c>
    </row>
    <row r="122" spans="1:7" ht="12.75">
      <c r="A122" s="68" t="s">
        <v>1142</v>
      </c>
      <c r="B122" s="105">
        <v>3725</v>
      </c>
      <c r="C122" s="105"/>
      <c r="D122" s="4">
        <v>150000</v>
      </c>
      <c r="E122" s="359">
        <v>120000</v>
      </c>
      <c r="F122" s="191">
        <v>0</v>
      </c>
      <c r="G122" s="13">
        <v>0</v>
      </c>
    </row>
    <row r="123" spans="1:7" ht="12.75">
      <c r="A123" s="68" t="s">
        <v>1143</v>
      </c>
      <c r="B123" s="105">
        <v>3742</v>
      </c>
      <c r="C123" s="105"/>
      <c r="D123" s="4">
        <v>0</v>
      </c>
      <c r="E123" s="359">
        <v>0</v>
      </c>
      <c r="F123" s="191">
        <v>20570</v>
      </c>
      <c r="G123" s="13">
        <v>0</v>
      </c>
    </row>
    <row r="124" spans="1:7" ht="12.75">
      <c r="A124" s="68" t="s">
        <v>1144</v>
      </c>
      <c r="B124" s="105">
        <v>3745</v>
      </c>
      <c r="C124" s="105"/>
      <c r="D124" s="4">
        <v>7320000</v>
      </c>
      <c r="E124" s="359">
        <v>7390000</v>
      </c>
      <c r="F124" s="191">
        <v>253856.35</v>
      </c>
      <c r="G124" s="13">
        <v>0</v>
      </c>
    </row>
    <row r="125" spans="1:7" ht="12.75">
      <c r="A125" s="68" t="s">
        <v>417</v>
      </c>
      <c r="B125" s="105">
        <v>5311</v>
      </c>
      <c r="C125" s="105"/>
      <c r="D125" s="4">
        <v>25000</v>
      </c>
      <c r="E125" s="359">
        <v>25000</v>
      </c>
      <c r="F125" s="191">
        <v>24845</v>
      </c>
      <c r="G125" s="13">
        <v>0</v>
      </c>
    </row>
    <row r="126" spans="1:7" ht="12.75">
      <c r="A126" s="68" t="s">
        <v>418</v>
      </c>
      <c r="B126" s="105">
        <v>5512</v>
      </c>
      <c r="C126" s="105"/>
      <c r="D126" s="4">
        <v>230000</v>
      </c>
      <c r="E126" s="359">
        <v>830029</v>
      </c>
      <c r="F126" s="191">
        <v>451168.24</v>
      </c>
      <c r="G126" s="13">
        <v>0</v>
      </c>
    </row>
    <row r="127" spans="1:7" ht="13.5" thickBot="1">
      <c r="A127" s="68" t="s">
        <v>419</v>
      </c>
      <c r="B127" s="105">
        <v>6171</v>
      </c>
      <c r="C127" s="105"/>
      <c r="D127" s="4">
        <v>530000</v>
      </c>
      <c r="E127" s="359">
        <v>568456</v>
      </c>
      <c r="F127" s="191">
        <v>473811.12</v>
      </c>
      <c r="G127" s="383">
        <v>0</v>
      </c>
    </row>
    <row r="128" spans="1:7" ht="13.5" thickBot="1">
      <c r="A128" s="202" t="s">
        <v>1192</v>
      </c>
      <c r="B128" s="203"/>
      <c r="C128" s="203"/>
      <c r="D128" s="118">
        <f>SUM(D101:D127)</f>
        <v>19083800</v>
      </c>
      <c r="E128" s="363">
        <f>SUM(E101:E127)</f>
        <v>28000015</v>
      </c>
      <c r="F128" s="376">
        <f>SUM(F101:F127)</f>
        <v>10473700.549999999</v>
      </c>
      <c r="G128" s="376">
        <f>SUM(G101:G127)</f>
        <v>405000</v>
      </c>
    </row>
    <row r="129" spans="2:5" ht="12.75">
      <c r="B129" s="92"/>
      <c r="C129" s="92"/>
      <c r="E129" s="1"/>
    </row>
    <row r="130" spans="2:6" ht="12.75">
      <c r="B130" s="92"/>
      <c r="C130" s="92"/>
      <c r="E130" s="1"/>
      <c r="F130" s="1"/>
    </row>
    <row r="131" spans="1:5" ht="12.75">
      <c r="A131" t="s">
        <v>1064</v>
      </c>
      <c r="B131" s="92"/>
      <c r="C131" s="92"/>
      <c r="E131" s="1"/>
    </row>
    <row r="132" spans="1:5" ht="12.75">
      <c r="A132" t="s">
        <v>1217</v>
      </c>
      <c r="B132" s="92"/>
      <c r="C132" s="92"/>
      <c r="E132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9" r:id="rId1"/>
  <rowBreaks count="1" manualBreakCount="1">
    <brk id="9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45">
      <selection activeCell="B72" sqref="B72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2.75390625" style="0" bestFit="1" customWidth="1"/>
    <col min="5" max="5" width="13.875" style="0" bestFit="1" customWidth="1"/>
    <col min="6" max="6" width="15.25390625" style="0" bestFit="1" customWidth="1"/>
    <col min="7" max="7" width="12.75390625" style="0" bestFit="1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5" ht="12.75">
      <c r="A1" s="48" t="s">
        <v>1232</v>
      </c>
      <c r="B1" s="92"/>
      <c r="C1" s="92"/>
      <c r="E1" s="1"/>
    </row>
    <row r="2" spans="1:5" ht="13.5" thickBot="1">
      <c r="A2" s="48" t="s">
        <v>1218</v>
      </c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1334</v>
      </c>
      <c r="B6" s="343"/>
      <c r="C6" s="343"/>
      <c r="D6" s="344"/>
      <c r="E6" s="357"/>
      <c r="F6" s="373"/>
      <c r="G6" s="382"/>
    </row>
    <row r="7" spans="1:7" ht="13.5" thickTop="1">
      <c r="A7" s="68" t="s">
        <v>1219</v>
      </c>
      <c r="B7" s="105">
        <v>2141</v>
      </c>
      <c r="C7" s="105"/>
      <c r="D7" s="4">
        <v>0</v>
      </c>
      <c r="E7" s="359">
        <v>35000</v>
      </c>
      <c r="F7" s="191">
        <v>29470.8</v>
      </c>
      <c r="G7" s="13"/>
    </row>
    <row r="8" spans="1:7" ht="12.75">
      <c r="A8" s="68" t="s">
        <v>1321</v>
      </c>
      <c r="B8" s="105">
        <v>1014</v>
      </c>
      <c r="C8" s="105"/>
      <c r="D8" s="359">
        <v>0</v>
      </c>
      <c r="E8" s="359">
        <v>75000</v>
      </c>
      <c r="F8" s="191">
        <v>75000</v>
      </c>
      <c r="G8" s="13"/>
    </row>
    <row r="9" spans="1:7" ht="12.75">
      <c r="A9" s="68" t="s">
        <v>1223</v>
      </c>
      <c r="B9" s="105"/>
      <c r="C9" s="105">
        <v>402</v>
      </c>
      <c r="D9" s="359">
        <f>SUM(D10:D17)</f>
        <v>900000</v>
      </c>
      <c r="E9" s="359">
        <f>SUM(E10:E17)</f>
        <v>1142000</v>
      </c>
      <c r="F9" s="191">
        <f>SUM(F10:F17)</f>
        <v>294492</v>
      </c>
      <c r="G9" s="13"/>
    </row>
    <row r="10" spans="1:7" ht="12.75">
      <c r="A10" s="397" t="s">
        <v>1224</v>
      </c>
      <c r="B10" s="398">
        <v>2212</v>
      </c>
      <c r="C10" s="398">
        <v>402</v>
      </c>
      <c r="D10" s="399">
        <v>0</v>
      </c>
      <c r="E10" s="400">
        <v>178000</v>
      </c>
      <c r="F10" s="402">
        <v>30492</v>
      </c>
      <c r="G10" s="13"/>
    </row>
    <row r="11" spans="1:7" ht="12.75">
      <c r="A11" s="401" t="s">
        <v>1225</v>
      </c>
      <c r="B11" s="398">
        <v>2219</v>
      </c>
      <c r="C11" s="398">
        <v>402</v>
      </c>
      <c r="D11" s="399">
        <v>0</v>
      </c>
      <c r="E11" s="400">
        <v>100000</v>
      </c>
      <c r="F11" s="402">
        <v>0</v>
      </c>
      <c r="G11" s="13"/>
    </row>
    <row r="12" spans="1:7" ht="12.75">
      <c r="A12" s="401" t="s">
        <v>1226</v>
      </c>
      <c r="B12" s="398">
        <v>2310</v>
      </c>
      <c r="C12" s="398">
        <v>402</v>
      </c>
      <c r="D12" s="399">
        <v>0</v>
      </c>
      <c r="E12" s="400">
        <v>150000</v>
      </c>
      <c r="F12" s="402">
        <v>0</v>
      </c>
      <c r="G12" s="13"/>
    </row>
    <row r="13" spans="1:7" ht="12.75">
      <c r="A13" s="401" t="s">
        <v>1227</v>
      </c>
      <c r="B13" s="398">
        <v>2321</v>
      </c>
      <c r="C13" s="398">
        <v>402</v>
      </c>
      <c r="D13" s="399">
        <v>0</v>
      </c>
      <c r="E13" s="400">
        <v>250000</v>
      </c>
      <c r="F13" s="402">
        <v>0</v>
      </c>
      <c r="G13" s="13"/>
    </row>
    <row r="14" spans="1:7" ht="12.75">
      <c r="A14" s="401" t="s">
        <v>1228</v>
      </c>
      <c r="B14" s="398">
        <v>3612</v>
      </c>
      <c r="C14" s="398">
        <v>402</v>
      </c>
      <c r="D14" s="399">
        <v>900000</v>
      </c>
      <c r="E14" s="400">
        <v>264000</v>
      </c>
      <c r="F14" s="402">
        <v>264000</v>
      </c>
      <c r="G14" s="13"/>
    </row>
    <row r="15" spans="1:7" ht="12.75">
      <c r="A15" s="401" t="s">
        <v>1229</v>
      </c>
      <c r="B15" s="398">
        <v>3631</v>
      </c>
      <c r="C15" s="398">
        <v>402</v>
      </c>
      <c r="D15" s="399">
        <v>0</v>
      </c>
      <c r="E15" s="400">
        <v>100000</v>
      </c>
      <c r="F15" s="402">
        <v>0</v>
      </c>
      <c r="G15" s="13"/>
    </row>
    <row r="16" spans="1:7" ht="12.75">
      <c r="A16" s="401" t="s">
        <v>1230</v>
      </c>
      <c r="B16" s="398">
        <v>3633</v>
      </c>
      <c r="C16" s="398">
        <v>400</v>
      </c>
      <c r="D16" s="399">
        <v>0</v>
      </c>
      <c r="E16" s="400">
        <v>50000</v>
      </c>
      <c r="F16" s="402">
        <v>0</v>
      </c>
      <c r="G16" s="13"/>
    </row>
    <row r="17" spans="1:7" ht="12.75">
      <c r="A17" s="401" t="s">
        <v>1231</v>
      </c>
      <c r="B17" s="398">
        <v>3745</v>
      </c>
      <c r="C17" s="398">
        <v>402</v>
      </c>
      <c r="D17" s="399">
        <v>0</v>
      </c>
      <c r="E17" s="400">
        <v>50000</v>
      </c>
      <c r="F17" s="402">
        <v>0</v>
      </c>
      <c r="G17" s="13"/>
    </row>
    <row r="18" spans="1:7" ht="12.75">
      <c r="A18" s="68" t="s">
        <v>1220</v>
      </c>
      <c r="B18" s="105">
        <v>2212</v>
      </c>
      <c r="C18" s="105"/>
      <c r="D18" s="4">
        <v>0</v>
      </c>
      <c r="E18" s="359">
        <v>1055000</v>
      </c>
      <c r="F18" s="191">
        <v>0</v>
      </c>
      <c r="G18" s="13"/>
    </row>
    <row r="19" spans="1:7" ht="12.75">
      <c r="A19" s="68" t="s">
        <v>1221</v>
      </c>
      <c r="B19" s="105">
        <v>2212</v>
      </c>
      <c r="C19" s="105">
        <v>478</v>
      </c>
      <c r="D19" s="4">
        <v>0</v>
      </c>
      <c r="E19" s="359">
        <v>0</v>
      </c>
      <c r="F19" s="191">
        <v>45364.54</v>
      </c>
      <c r="G19" s="13"/>
    </row>
    <row r="20" spans="1:8" ht="12.75">
      <c r="A20" s="68" t="s">
        <v>998</v>
      </c>
      <c r="B20" s="105">
        <v>2212</v>
      </c>
      <c r="C20" s="105">
        <v>727</v>
      </c>
      <c r="D20" s="4">
        <v>0</v>
      </c>
      <c r="E20" s="359">
        <v>0</v>
      </c>
      <c r="F20" s="191">
        <v>-28271</v>
      </c>
      <c r="G20" s="13"/>
      <c r="H20" t="s">
        <v>1222</v>
      </c>
    </row>
    <row r="21" spans="1:7" ht="12.75">
      <c r="A21" s="68" t="s">
        <v>1340</v>
      </c>
      <c r="B21" s="105"/>
      <c r="C21" s="105">
        <v>752</v>
      </c>
      <c r="D21" s="405">
        <f>SUM(D22:D26)</f>
        <v>0</v>
      </c>
      <c r="E21" s="410">
        <f>SUM(E22:E26)</f>
        <v>11890000</v>
      </c>
      <c r="F21" s="191">
        <f>SUM(F22:F26)</f>
        <v>4794006</v>
      </c>
      <c r="G21" s="13"/>
    </row>
    <row r="22" spans="1:7" ht="12.75">
      <c r="A22" s="401" t="s">
        <v>1224</v>
      </c>
      <c r="B22" s="398">
        <v>2212</v>
      </c>
      <c r="C22" s="398">
        <v>752</v>
      </c>
      <c r="D22" s="399">
        <v>0</v>
      </c>
      <c r="E22" s="400">
        <v>7700000</v>
      </c>
      <c r="F22" s="402">
        <v>2571141.85</v>
      </c>
      <c r="G22" s="403"/>
    </row>
    <row r="23" spans="1:7" ht="12.75">
      <c r="A23" s="404" t="s">
        <v>1225</v>
      </c>
      <c r="B23" s="398">
        <v>2219</v>
      </c>
      <c r="C23" s="398">
        <v>752</v>
      </c>
      <c r="D23" s="399">
        <v>0</v>
      </c>
      <c r="E23" s="400">
        <v>1400000</v>
      </c>
      <c r="F23" s="402">
        <v>232676.45</v>
      </c>
      <c r="G23" s="403"/>
    </row>
    <row r="24" spans="1:7" ht="12.75">
      <c r="A24" s="404" t="s">
        <v>1229</v>
      </c>
      <c r="B24" s="398">
        <v>3631</v>
      </c>
      <c r="C24" s="398">
        <v>752</v>
      </c>
      <c r="D24" s="399">
        <v>0</v>
      </c>
      <c r="E24" s="400">
        <v>750000</v>
      </c>
      <c r="F24" s="402">
        <v>128895.02</v>
      </c>
      <c r="G24" s="403"/>
    </row>
    <row r="25" spans="1:7" ht="12.75">
      <c r="A25" s="404" t="s">
        <v>1230</v>
      </c>
      <c r="B25" s="398">
        <v>3633</v>
      </c>
      <c r="C25" s="398">
        <v>752</v>
      </c>
      <c r="D25" s="399">
        <v>0</v>
      </c>
      <c r="E25" s="400">
        <v>500000</v>
      </c>
      <c r="F25" s="402">
        <v>321035.59</v>
      </c>
      <c r="G25" s="403"/>
    </row>
    <row r="26" spans="1:7" ht="12.75">
      <c r="A26" s="404" t="s">
        <v>1231</v>
      </c>
      <c r="B26" s="398">
        <v>3745</v>
      </c>
      <c r="C26" s="398">
        <v>752</v>
      </c>
      <c r="D26" s="399">
        <v>0</v>
      </c>
      <c r="E26" s="400">
        <v>1540000</v>
      </c>
      <c r="F26" s="402">
        <v>1540257.09</v>
      </c>
      <c r="G26" s="403"/>
    </row>
    <row r="27" spans="1:7" ht="12.75">
      <c r="A27" s="68" t="s">
        <v>1341</v>
      </c>
      <c r="B27" s="105"/>
      <c r="C27" s="105">
        <v>764</v>
      </c>
      <c r="D27" s="405">
        <f>SUM(D28:D33)</f>
        <v>8164000</v>
      </c>
      <c r="E27" s="410">
        <f>SUM(E28:E33)</f>
        <v>11689000</v>
      </c>
      <c r="F27" s="191">
        <f>SUM(F28:F33)</f>
        <v>9966535.780000001</v>
      </c>
      <c r="G27" s="13"/>
    </row>
    <row r="28" spans="1:7" ht="12.75">
      <c r="A28" s="401" t="s">
        <v>1224</v>
      </c>
      <c r="B28" s="398">
        <v>2212</v>
      </c>
      <c r="C28" s="398">
        <v>764</v>
      </c>
      <c r="D28" s="399">
        <v>2420000</v>
      </c>
      <c r="E28" s="400">
        <v>3915000</v>
      </c>
      <c r="F28" s="402">
        <v>3321210.2</v>
      </c>
      <c r="G28" s="13"/>
    </row>
    <row r="29" spans="1:7" ht="12.75">
      <c r="A29" s="401" t="s">
        <v>1225</v>
      </c>
      <c r="B29" s="398">
        <v>2219</v>
      </c>
      <c r="C29" s="398">
        <v>764</v>
      </c>
      <c r="D29" s="399">
        <v>911000</v>
      </c>
      <c r="E29" s="400">
        <v>1911000</v>
      </c>
      <c r="F29" s="402">
        <v>1679957.28</v>
      </c>
      <c r="G29" s="13"/>
    </row>
    <row r="30" spans="1:7" ht="12.75">
      <c r="A30" s="401" t="s">
        <v>1227</v>
      </c>
      <c r="B30" s="398">
        <v>2321</v>
      </c>
      <c r="C30" s="398">
        <v>764</v>
      </c>
      <c r="D30" s="399">
        <v>1718000</v>
      </c>
      <c r="E30" s="400">
        <v>1743000</v>
      </c>
      <c r="F30" s="402">
        <v>1394575.04</v>
      </c>
      <c r="G30" s="13"/>
    </row>
    <row r="31" spans="1:7" ht="12.75">
      <c r="A31" s="401" t="s">
        <v>1229</v>
      </c>
      <c r="B31" s="398">
        <v>3631</v>
      </c>
      <c r="C31" s="398">
        <v>764</v>
      </c>
      <c r="D31" s="399">
        <v>642000</v>
      </c>
      <c r="E31" s="400">
        <v>642000</v>
      </c>
      <c r="F31" s="402">
        <v>580703.11</v>
      </c>
      <c r="G31" s="13"/>
    </row>
    <row r="32" spans="1:7" ht="12.75">
      <c r="A32" s="401" t="s">
        <v>1230</v>
      </c>
      <c r="B32" s="398">
        <v>3633</v>
      </c>
      <c r="C32" s="398">
        <v>764</v>
      </c>
      <c r="D32" s="399">
        <v>483000</v>
      </c>
      <c r="E32" s="400">
        <v>483000</v>
      </c>
      <c r="F32" s="402">
        <v>453807.96</v>
      </c>
      <c r="G32" s="13"/>
    </row>
    <row r="33" spans="1:7" ht="12.75">
      <c r="A33" s="401" t="s">
        <v>1231</v>
      </c>
      <c r="B33" s="398">
        <v>3745</v>
      </c>
      <c r="C33" s="398">
        <v>764</v>
      </c>
      <c r="D33" s="399">
        <v>1990000</v>
      </c>
      <c r="E33" s="400">
        <v>2995000</v>
      </c>
      <c r="F33" s="402">
        <v>2536282.19</v>
      </c>
      <c r="G33" s="13"/>
    </row>
    <row r="34" spans="1:7" ht="12.75">
      <c r="A34" s="68" t="s">
        <v>1342</v>
      </c>
      <c r="B34" s="105"/>
      <c r="C34" s="105">
        <v>788</v>
      </c>
      <c r="D34" s="386">
        <f>SUM(D35:D41)</f>
        <v>0</v>
      </c>
      <c r="E34" s="410">
        <f>SUM(E35:E41)</f>
        <v>380000</v>
      </c>
      <c r="F34" s="191">
        <f>SUM(F35:F41)</f>
        <v>0</v>
      </c>
      <c r="G34" s="13"/>
    </row>
    <row r="35" spans="1:7" ht="12.75">
      <c r="A35" s="406" t="s">
        <v>1224</v>
      </c>
      <c r="B35" s="407">
        <v>2212</v>
      </c>
      <c r="C35" s="407">
        <v>788</v>
      </c>
      <c r="D35" s="408">
        <v>0</v>
      </c>
      <c r="E35" s="409">
        <v>55000</v>
      </c>
      <c r="F35" s="402">
        <v>0</v>
      </c>
      <c r="G35" s="402"/>
    </row>
    <row r="36" spans="1:7" ht="12.75">
      <c r="A36" s="406" t="s">
        <v>1225</v>
      </c>
      <c r="B36" s="407">
        <v>2219</v>
      </c>
      <c r="C36" s="407">
        <v>788</v>
      </c>
      <c r="D36" s="408">
        <v>0</v>
      </c>
      <c r="E36" s="409">
        <v>55000</v>
      </c>
      <c r="F36" s="402">
        <v>0</v>
      </c>
      <c r="G36" s="402"/>
    </row>
    <row r="37" spans="1:7" ht="12.75">
      <c r="A37" s="406" t="s">
        <v>1226</v>
      </c>
      <c r="B37" s="407">
        <v>2310</v>
      </c>
      <c r="C37" s="407">
        <v>788</v>
      </c>
      <c r="D37" s="408">
        <v>0</v>
      </c>
      <c r="E37" s="409">
        <v>55000</v>
      </c>
      <c r="F37" s="402">
        <v>0</v>
      </c>
      <c r="G37" s="402"/>
    </row>
    <row r="38" spans="1:7" ht="12.75">
      <c r="A38" s="406" t="s">
        <v>1227</v>
      </c>
      <c r="B38" s="407">
        <v>2321</v>
      </c>
      <c r="C38" s="407">
        <v>788</v>
      </c>
      <c r="D38" s="408">
        <v>0</v>
      </c>
      <c r="E38" s="409">
        <v>55000</v>
      </c>
      <c r="F38" s="402">
        <v>0</v>
      </c>
      <c r="G38" s="402"/>
    </row>
    <row r="39" spans="1:7" ht="12.75">
      <c r="A39" s="406" t="s">
        <v>1229</v>
      </c>
      <c r="B39" s="407">
        <v>3631</v>
      </c>
      <c r="C39" s="407">
        <v>788</v>
      </c>
      <c r="D39" s="408">
        <v>0</v>
      </c>
      <c r="E39" s="409">
        <v>50000</v>
      </c>
      <c r="F39" s="402">
        <v>0</v>
      </c>
      <c r="G39" s="402"/>
    </row>
    <row r="40" spans="1:7" ht="12.75">
      <c r="A40" s="406" t="s">
        <v>1230</v>
      </c>
      <c r="B40" s="407">
        <v>3633</v>
      </c>
      <c r="C40" s="407">
        <v>788</v>
      </c>
      <c r="D40" s="408">
        <v>0</v>
      </c>
      <c r="E40" s="409">
        <v>55000</v>
      </c>
      <c r="F40" s="402">
        <v>0</v>
      </c>
      <c r="G40" s="402"/>
    </row>
    <row r="41" spans="1:7" ht="12.75">
      <c r="A41" s="406" t="s">
        <v>1231</v>
      </c>
      <c r="B41" s="407">
        <v>3745</v>
      </c>
      <c r="C41" s="407">
        <v>788</v>
      </c>
      <c r="D41" s="408">
        <v>0</v>
      </c>
      <c r="E41" s="409">
        <v>55000</v>
      </c>
      <c r="F41" s="402">
        <v>0</v>
      </c>
      <c r="G41" s="402"/>
    </row>
    <row r="42" spans="1:7" ht="12.75">
      <c r="A42" s="68" t="s">
        <v>1343</v>
      </c>
      <c r="B42" s="105"/>
      <c r="C42" s="105">
        <v>838</v>
      </c>
      <c r="D42" s="386">
        <f>SUM(D43:D48)</f>
        <v>6300000</v>
      </c>
      <c r="E42" s="410">
        <f>SUM(E43:E48)</f>
        <v>7584000</v>
      </c>
      <c r="F42" s="191">
        <f>SUM(F43:F48)</f>
        <v>7581321</v>
      </c>
      <c r="G42" s="13"/>
    </row>
    <row r="43" spans="1:7" ht="12.75">
      <c r="A43" s="401" t="s">
        <v>1224</v>
      </c>
      <c r="B43" s="398">
        <v>2212</v>
      </c>
      <c r="C43" s="398">
        <v>838</v>
      </c>
      <c r="D43" s="399">
        <v>6300000</v>
      </c>
      <c r="E43" s="400">
        <v>4710000</v>
      </c>
      <c r="F43" s="402">
        <v>4709378.08</v>
      </c>
      <c r="G43" s="403"/>
    </row>
    <row r="44" spans="1:7" ht="12.75">
      <c r="A44" s="401" t="s">
        <v>1225</v>
      </c>
      <c r="B44" s="398">
        <v>2219</v>
      </c>
      <c r="C44" s="398">
        <v>838</v>
      </c>
      <c r="D44" s="399">
        <v>0</v>
      </c>
      <c r="E44" s="400">
        <v>290500</v>
      </c>
      <c r="F44" s="402">
        <v>290267</v>
      </c>
      <c r="G44" s="403"/>
    </row>
    <row r="45" spans="1:7" ht="12.75">
      <c r="A45" s="401" t="s">
        <v>1227</v>
      </c>
      <c r="B45" s="398">
        <v>2321</v>
      </c>
      <c r="C45" s="398">
        <v>838</v>
      </c>
      <c r="D45" s="399">
        <v>0</v>
      </c>
      <c r="E45" s="400">
        <v>795500</v>
      </c>
      <c r="F45" s="402">
        <v>795078.37</v>
      </c>
      <c r="G45" s="403"/>
    </row>
    <row r="46" spans="1:7" ht="12.75">
      <c r="A46" s="401" t="s">
        <v>1229</v>
      </c>
      <c r="B46" s="398">
        <v>3631</v>
      </c>
      <c r="C46" s="398">
        <v>838</v>
      </c>
      <c r="D46" s="399">
        <v>0</v>
      </c>
      <c r="E46" s="400">
        <v>591000</v>
      </c>
      <c r="F46" s="402">
        <v>590193.51</v>
      </c>
      <c r="G46" s="403"/>
    </row>
    <row r="47" spans="1:7" ht="12.75">
      <c r="A47" s="401" t="s">
        <v>1230</v>
      </c>
      <c r="B47" s="398">
        <v>3639</v>
      </c>
      <c r="C47" s="398">
        <v>838</v>
      </c>
      <c r="D47" s="399">
        <v>0</v>
      </c>
      <c r="E47" s="400">
        <v>141000</v>
      </c>
      <c r="F47" s="402">
        <v>140844</v>
      </c>
      <c r="G47" s="403"/>
    </row>
    <row r="48" spans="1:7" ht="12.75">
      <c r="A48" s="401" t="s">
        <v>1231</v>
      </c>
      <c r="B48" s="398"/>
      <c r="C48" s="398">
        <v>838</v>
      </c>
      <c r="D48" s="399">
        <v>0</v>
      </c>
      <c r="E48" s="400">
        <v>1056000</v>
      </c>
      <c r="F48" s="402">
        <v>1055560.04</v>
      </c>
      <c r="G48" s="403"/>
    </row>
    <row r="49" spans="1:7" ht="12.75">
      <c r="A49" s="68" t="s">
        <v>1233</v>
      </c>
      <c r="B49" s="105">
        <v>2212</v>
      </c>
      <c r="C49" s="105">
        <v>811</v>
      </c>
      <c r="D49" s="4">
        <v>0</v>
      </c>
      <c r="E49" s="359">
        <v>20000</v>
      </c>
      <c r="F49" s="191">
        <v>0</v>
      </c>
      <c r="G49" s="13"/>
    </row>
    <row r="50" spans="1:7" ht="12.75">
      <c r="A50" s="68" t="s">
        <v>1194</v>
      </c>
      <c r="B50" s="105">
        <v>2212</v>
      </c>
      <c r="C50" s="105">
        <v>817</v>
      </c>
      <c r="D50" s="4">
        <v>0</v>
      </c>
      <c r="E50" s="359">
        <v>541000</v>
      </c>
      <c r="F50" s="191">
        <v>532199.71</v>
      </c>
      <c r="G50" s="13"/>
    </row>
    <row r="51" spans="1:7" ht="12.75">
      <c r="A51" s="68" t="s">
        <v>1234</v>
      </c>
      <c r="B51" s="105">
        <v>2212</v>
      </c>
      <c r="C51" s="105">
        <v>823</v>
      </c>
      <c r="D51" s="4">
        <v>500000</v>
      </c>
      <c r="E51" s="359">
        <v>500000</v>
      </c>
      <c r="F51" s="191">
        <v>0</v>
      </c>
      <c r="G51" s="13"/>
    </row>
    <row r="52" spans="1:7" ht="12.75">
      <c r="A52" s="68" t="s">
        <v>1235</v>
      </c>
      <c r="B52" s="105">
        <v>2212</v>
      </c>
      <c r="C52" s="105">
        <v>858</v>
      </c>
      <c r="D52" s="4">
        <v>0</v>
      </c>
      <c r="E52" s="359">
        <v>770000</v>
      </c>
      <c r="F52" s="191">
        <v>684860</v>
      </c>
      <c r="G52" s="13"/>
    </row>
    <row r="53" spans="1:7" ht="12.75">
      <c r="A53" s="68" t="s">
        <v>1236</v>
      </c>
      <c r="B53" s="105">
        <v>2219</v>
      </c>
      <c r="C53" s="105">
        <v>842</v>
      </c>
      <c r="D53" s="4">
        <v>0</v>
      </c>
      <c r="E53" s="359">
        <v>350000</v>
      </c>
      <c r="F53" s="191">
        <v>15972</v>
      </c>
      <c r="G53" s="13"/>
    </row>
    <row r="54" spans="1:7" ht="12.75">
      <c r="A54" s="68" t="s">
        <v>1241</v>
      </c>
      <c r="B54" s="105">
        <v>2219</v>
      </c>
      <c r="C54" s="105">
        <v>843</v>
      </c>
      <c r="D54" s="4">
        <v>0</v>
      </c>
      <c r="E54" s="359">
        <v>70000</v>
      </c>
      <c r="F54" s="191">
        <v>0</v>
      </c>
      <c r="G54" s="13"/>
    </row>
    <row r="55" spans="1:7" ht="12.75">
      <c r="A55" s="68" t="s">
        <v>655</v>
      </c>
      <c r="B55" s="105">
        <v>2219</v>
      </c>
      <c r="C55" s="105">
        <v>751</v>
      </c>
      <c r="D55" s="4">
        <v>0</v>
      </c>
      <c r="E55" s="359">
        <v>1512100</v>
      </c>
      <c r="F55" s="191">
        <v>0</v>
      </c>
      <c r="G55" s="13"/>
    </row>
    <row r="56" spans="1:7" ht="12.75">
      <c r="A56" s="231" t="s">
        <v>1237</v>
      </c>
      <c r="B56" s="105">
        <v>2219</v>
      </c>
      <c r="C56" s="105">
        <v>769</v>
      </c>
      <c r="D56" s="4">
        <v>0</v>
      </c>
      <c r="E56" s="359">
        <v>0</v>
      </c>
      <c r="F56" s="191">
        <v>72000</v>
      </c>
      <c r="G56" s="13"/>
    </row>
    <row r="57" spans="1:7" ht="12.75">
      <c r="A57" s="231" t="s">
        <v>1238</v>
      </c>
      <c r="B57" s="105">
        <v>2219</v>
      </c>
      <c r="C57" s="105">
        <v>795</v>
      </c>
      <c r="D57" s="4">
        <v>1000000</v>
      </c>
      <c r="E57" s="359">
        <v>1000000</v>
      </c>
      <c r="F57" s="191">
        <v>812384.4</v>
      </c>
      <c r="G57" s="13"/>
    </row>
    <row r="58" spans="1:7" ht="12.75">
      <c r="A58" s="68" t="s">
        <v>1239</v>
      </c>
      <c r="B58" s="105">
        <v>2219</v>
      </c>
      <c r="C58" s="105">
        <v>813</v>
      </c>
      <c r="D58" s="4">
        <v>0</v>
      </c>
      <c r="E58" s="359">
        <v>0</v>
      </c>
      <c r="F58" s="191">
        <v>116001</v>
      </c>
      <c r="G58" s="13"/>
    </row>
    <row r="59" spans="1:7" ht="12.75">
      <c r="A59" s="68" t="s">
        <v>1344</v>
      </c>
      <c r="B59" s="105"/>
      <c r="C59" s="105">
        <v>814</v>
      </c>
      <c r="D59" s="386">
        <f>SUM(D60:D63)</f>
        <v>0</v>
      </c>
      <c r="E59" s="410">
        <f>SUM(E60:E63)</f>
        <v>2045000</v>
      </c>
      <c r="F59" s="191">
        <f>SUM(F60:F63)</f>
        <v>1374674.06</v>
      </c>
      <c r="G59" s="13"/>
    </row>
    <row r="60" spans="1:7" ht="12.75">
      <c r="A60" s="401" t="s">
        <v>1240</v>
      </c>
      <c r="B60" s="398">
        <v>2219</v>
      </c>
      <c r="C60" s="398">
        <v>814</v>
      </c>
      <c r="D60" s="399">
        <v>0</v>
      </c>
      <c r="E60" s="400">
        <v>1582000</v>
      </c>
      <c r="F60" s="402">
        <v>1196772.06</v>
      </c>
      <c r="G60" s="13"/>
    </row>
    <row r="61" spans="1:7" ht="12.75">
      <c r="A61" s="401" t="s">
        <v>1229</v>
      </c>
      <c r="B61" s="398">
        <v>3631</v>
      </c>
      <c r="C61" s="398">
        <v>814</v>
      </c>
      <c r="D61" s="399">
        <v>0</v>
      </c>
      <c r="E61" s="400">
        <v>100000</v>
      </c>
      <c r="F61" s="402">
        <v>0</v>
      </c>
      <c r="G61" s="13"/>
    </row>
    <row r="62" spans="1:7" ht="12.75">
      <c r="A62" s="401" t="s">
        <v>1230</v>
      </c>
      <c r="B62" s="398">
        <v>3633</v>
      </c>
      <c r="C62" s="398">
        <v>814</v>
      </c>
      <c r="D62" s="399">
        <v>0</v>
      </c>
      <c r="E62" s="400">
        <v>263000</v>
      </c>
      <c r="F62" s="402">
        <v>177902</v>
      </c>
      <c r="G62" s="13"/>
    </row>
    <row r="63" spans="1:7" ht="12.75">
      <c r="A63" s="401" t="s">
        <v>1231</v>
      </c>
      <c r="B63" s="398">
        <v>3745</v>
      </c>
      <c r="C63" s="398">
        <v>814</v>
      </c>
      <c r="D63" s="399">
        <v>0</v>
      </c>
      <c r="E63" s="400">
        <v>100000</v>
      </c>
      <c r="F63" s="402">
        <v>0</v>
      </c>
      <c r="G63" s="386"/>
    </row>
    <row r="64" spans="1:7" ht="12.75">
      <c r="A64" s="68" t="s">
        <v>1242</v>
      </c>
      <c r="B64" s="105">
        <v>2219</v>
      </c>
      <c r="C64" s="105">
        <v>852</v>
      </c>
      <c r="D64" s="4">
        <v>0</v>
      </c>
      <c r="E64" s="359">
        <v>94000</v>
      </c>
      <c r="F64" s="191">
        <v>93300</v>
      </c>
      <c r="G64" s="386"/>
    </row>
    <row r="65" spans="1:7" ht="12.75">
      <c r="A65" s="68" t="s">
        <v>1243</v>
      </c>
      <c r="B65" s="105">
        <v>2219</v>
      </c>
      <c r="C65" s="105">
        <v>856</v>
      </c>
      <c r="D65" s="4">
        <v>0</v>
      </c>
      <c r="E65" s="359">
        <v>438000</v>
      </c>
      <c r="F65" s="191">
        <v>0</v>
      </c>
      <c r="G65" s="13"/>
    </row>
    <row r="66" spans="1:7" ht="12.75">
      <c r="A66" s="68" t="s">
        <v>1244</v>
      </c>
      <c r="B66" s="105">
        <v>2219</v>
      </c>
      <c r="C66" s="105">
        <v>859</v>
      </c>
      <c r="D66" s="4">
        <v>0</v>
      </c>
      <c r="E66" s="359">
        <v>0</v>
      </c>
      <c r="F66" s="191">
        <v>32428</v>
      </c>
      <c r="G66" s="13"/>
    </row>
    <row r="67" spans="1:7" ht="12.75">
      <c r="A67" s="68" t="s">
        <v>1245</v>
      </c>
      <c r="B67" s="105">
        <v>2219</v>
      </c>
      <c r="C67" s="105">
        <v>862</v>
      </c>
      <c r="D67" s="4">
        <v>0</v>
      </c>
      <c r="E67" s="359">
        <v>60000</v>
      </c>
      <c r="F67" s="191">
        <v>59895</v>
      </c>
      <c r="G67" s="13"/>
    </row>
    <row r="68" spans="1:7" ht="12.75">
      <c r="A68" s="68" t="s">
        <v>1246</v>
      </c>
      <c r="B68" s="105">
        <v>2221</v>
      </c>
      <c r="C68" s="105">
        <v>751</v>
      </c>
      <c r="D68" s="4">
        <v>0</v>
      </c>
      <c r="E68" s="359">
        <v>43560</v>
      </c>
      <c r="F68" s="191">
        <v>0</v>
      </c>
      <c r="G68" s="13"/>
    </row>
    <row r="69" spans="1:7" ht="12.75">
      <c r="A69" s="231" t="s">
        <v>1247</v>
      </c>
      <c r="B69" s="105">
        <v>2221</v>
      </c>
      <c r="C69" s="105">
        <v>844</v>
      </c>
      <c r="D69" s="4">
        <v>0</v>
      </c>
      <c r="E69" s="359">
        <v>100000</v>
      </c>
      <c r="F69" s="191">
        <v>96800</v>
      </c>
      <c r="G69" s="13"/>
    </row>
    <row r="70" spans="1:7" ht="12.75">
      <c r="A70" s="231" t="s">
        <v>1248</v>
      </c>
      <c r="B70" s="105">
        <v>2221</v>
      </c>
      <c r="C70" s="105">
        <v>861</v>
      </c>
      <c r="D70" s="4">
        <v>0</v>
      </c>
      <c r="E70" s="359">
        <v>68000</v>
      </c>
      <c r="F70" s="191">
        <v>67760</v>
      </c>
      <c r="G70" s="13"/>
    </row>
    <row r="71" spans="1:7" ht="12.75">
      <c r="A71" s="68" t="s">
        <v>1076</v>
      </c>
      <c r="B71" s="105">
        <v>2223</v>
      </c>
      <c r="C71" s="105">
        <v>772</v>
      </c>
      <c r="D71" s="4">
        <v>3000000</v>
      </c>
      <c r="E71" s="359">
        <v>3000000</v>
      </c>
      <c r="F71" s="191">
        <v>2648989.46</v>
      </c>
      <c r="G71" s="13"/>
    </row>
    <row r="72" spans="1:10" ht="12.75">
      <c r="A72" s="68" t="s">
        <v>1250</v>
      </c>
      <c r="B72" s="105">
        <v>2310</v>
      </c>
      <c r="C72" s="105">
        <v>304</v>
      </c>
      <c r="D72" s="4">
        <v>1220000</v>
      </c>
      <c r="E72" s="359">
        <v>1048609</v>
      </c>
      <c r="F72" s="191">
        <v>888428</v>
      </c>
      <c r="G72" s="13"/>
      <c r="H72" s="1"/>
      <c r="I72" s="1"/>
      <c r="J72" s="1"/>
    </row>
    <row r="73" spans="1:7" ht="12.75">
      <c r="A73" s="68" t="s">
        <v>1251</v>
      </c>
      <c r="B73" s="105">
        <v>2310</v>
      </c>
      <c r="C73" s="105"/>
      <c r="D73" s="4">
        <v>0</v>
      </c>
      <c r="E73" s="359">
        <v>146147</v>
      </c>
      <c r="F73" s="191">
        <v>146147</v>
      </c>
      <c r="G73" s="13"/>
    </row>
    <row r="74" spans="1:7" ht="12.75">
      <c r="A74" s="68" t="s">
        <v>1324</v>
      </c>
      <c r="B74" s="105">
        <v>2310</v>
      </c>
      <c r="C74" s="105"/>
      <c r="D74" s="4">
        <v>0</v>
      </c>
      <c r="E74" s="359">
        <v>58000</v>
      </c>
      <c r="F74" s="191">
        <v>58000</v>
      </c>
      <c r="G74" s="13"/>
    </row>
    <row r="75" spans="1:7" ht="12.75">
      <c r="A75" s="68" t="s">
        <v>1252</v>
      </c>
      <c r="B75" s="105">
        <v>2310</v>
      </c>
      <c r="C75" s="105"/>
      <c r="D75" s="4">
        <v>0</v>
      </c>
      <c r="E75" s="359">
        <v>3897000</v>
      </c>
      <c r="F75" s="191">
        <v>65000</v>
      </c>
      <c r="G75" s="13"/>
    </row>
    <row r="76" spans="1:7" ht="12.75">
      <c r="A76" s="68" t="s">
        <v>1253</v>
      </c>
      <c r="B76" s="105">
        <v>2310</v>
      </c>
      <c r="C76" s="105"/>
      <c r="D76" s="4">
        <v>0</v>
      </c>
      <c r="E76" s="359">
        <v>60000</v>
      </c>
      <c r="F76" s="191">
        <v>60000</v>
      </c>
      <c r="G76" s="13"/>
    </row>
    <row r="77" spans="1:7" ht="12.75">
      <c r="A77" s="68" t="s">
        <v>1254</v>
      </c>
      <c r="B77" s="105">
        <v>2310</v>
      </c>
      <c r="C77" s="105"/>
      <c r="D77" s="4">
        <v>0</v>
      </c>
      <c r="E77" s="359">
        <v>75000</v>
      </c>
      <c r="F77" s="191">
        <v>75000</v>
      </c>
      <c r="G77" s="13"/>
    </row>
    <row r="78" spans="1:7" ht="12.75">
      <c r="A78" s="68" t="s">
        <v>1255</v>
      </c>
      <c r="B78" s="105">
        <v>2310</v>
      </c>
      <c r="C78" s="105">
        <v>839</v>
      </c>
      <c r="D78" s="4">
        <v>0</v>
      </c>
      <c r="E78" s="359">
        <v>210000</v>
      </c>
      <c r="F78" s="191">
        <v>208327</v>
      </c>
      <c r="G78" s="13"/>
    </row>
    <row r="79" spans="1:7" ht="12.75">
      <c r="A79" s="231" t="s">
        <v>1256</v>
      </c>
      <c r="B79" s="105">
        <v>2310</v>
      </c>
      <c r="C79" s="105">
        <v>849</v>
      </c>
      <c r="D79" s="4">
        <v>0</v>
      </c>
      <c r="E79" s="359">
        <v>65000</v>
      </c>
      <c r="F79" s="191">
        <v>49576</v>
      </c>
      <c r="G79" s="13"/>
    </row>
    <row r="80" spans="1:10" ht="12.75">
      <c r="A80" s="68" t="s">
        <v>1249</v>
      </c>
      <c r="B80" s="105">
        <v>2321</v>
      </c>
      <c r="C80" s="105">
        <v>310</v>
      </c>
      <c r="D80" s="4">
        <v>500000</v>
      </c>
      <c r="E80" s="359">
        <v>510000</v>
      </c>
      <c r="F80" s="191">
        <v>510000</v>
      </c>
      <c r="G80" s="13"/>
      <c r="H80" s="1"/>
      <c r="I80" s="1"/>
      <c r="J80" s="1"/>
    </row>
    <row r="81" spans="1:7" ht="12.75">
      <c r="A81" s="68" t="s">
        <v>1257</v>
      </c>
      <c r="B81" s="105">
        <v>2321</v>
      </c>
      <c r="C81" s="105">
        <v>304</v>
      </c>
      <c r="D81" s="4">
        <v>500000</v>
      </c>
      <c r="E81" s="359">
        <v>500000</v>
      </c>
      <c r="F81" s="191">
        <v>0</v>
      </c>
      <c r="G81" s="13"/>
    </row>
    <row r="82" spans="1:7" ht="12.75">
      <c r="A82" s="68" t="s">
        <v>1258</v>
      </c>
      <c r="B82" s="105">
        <v>2321</v>
      </c>
      <c r="C82" s="105"/>
      <c r="D82" s="4">
        <v>0</v>
      </c>
      <c r="E82" s="359">
        <v>25044</v>
      </c>
      <c r="F82" s="191">
        <v>25244</v>
      </c>
      <c r="G82" s="13"/>
    </row>
    <row r="83" spans="1:7" ht="12.75">
      <c r="A83" s="68" t="s">
        <v>1259</v>
      </c>
      <c r="B83" s="105">
        <v>2321</v>
      </c>
      <c r="C83" s="105"/>
      <c r="D83" s="4">
        <v>0</v>
      </c>
      <c r="E83" s="359">
        <v>60000</v>
      </c>
      <c r="F83" s="191">
        <v>60000</v>
      </c>
      <c r="G83" s="13"/>
    </row>
    <row r="84" spans="1:7" ht="12.75">
      <c r="A84" s="68" t="s">
        <v>1260</v>
      </c>
      <c r="B84" s="105">
        <v>2321</v>
      </c>
      <c r="C84" s="105"/>
      <c r="D84" s="4">
        <v>0</v>
      </c>
      <c r="E84" s="359">
        <v>75000</v>
      </c>
      <c r="F84" s="191">
        <v>75000</v>
      </c>
      <c r="G84" s="13"/>
    </row>
    <row r="85" spans="1:7" ht="12.75">
      <c r="A85" s="68" t="s">
        <v>1261</v>
      </c>
      <c r="B85" s="105">
        <v>2321</v>
      </c>
      <c r="C85" s="105">
        <v>839</v>
      </c>
      <c r="D85" s="4">
        <v>0</v>
      </c>
      <c r="E85" s="359">
        <v>350000</v>
      </c>
      <c r="F85" s="191">
        <v>344907</v>
      </c>
      <c r="G85" s="13"/>
    </row>
    <row r="86" spans="1:7" ht="12.75">
      <c r="A86" s="68" t="s">
        <v>1262</v>
      </c>
      <c r="B86" s="105">
        <v>2341</v>
      </c>
      <c r="C86" s="105">
        <v>829</v>
      </c>
      <c r="D86" s="4">
        <v>700000</v>
      </c>
      <c r="E86" s="359">
        <v>700000</v>
      </c>
      <c r="F86" s="191">
        <v>0</v>
      </c>
      <c r="G86" s="13"/>
    </row>
    <row r="87" spans="1:7" ht="12.75">
      <c r="A87" s="68" t="s">
        <v>1263</v>
      </c>
      <c r="B87" s="105">
        <v>3111</v>
      </c>
      <c r="C87" s="105">
        <v>310</v>
      </c>
      <c r="D87" s="4">
        <v>0</v>
      </c>
      <c r="E87" s="359">
        <v>100000</v>
      </c>
      <c r="F87" s="191">
        <v>96280</v>
      </c>
      <c r="G87" s="13"/>
    </row>
    <row r="88" spans="1:10" ht="12.75">
      <c r="A88" s="68" t="s">
        <v>1264</v>
      </c>
      <c r="B88" s="105">
        <v>3111</v>
      </c>
      <c r="C88" s="105">
        <v>831</v>
      </c>
      <c r="D88" s="341">
        <v>555000</v>
      </c>
      <c r="E88" s="362">
        <v>333000</v>
      </c>
      <c r="F88" s="191">
        <v>244084</v>
      </c>
      <c r="G88" s="13"/>
      <c r="H88" t="s">
        <v>1267</v>
      </c>
      <c r="J88" t="s">
        <v>1330</v>
      </c>
    </row>
    <row r="89" spans="1:10" ht="12.75">
      <c r="A89" s="68" t="s">
        <v>1265</v>
      </c>
      <c r="B89" s="105">
        <v>3113</v>
      </c>
      <c r="C89" s="105">
        <v>20</v>
      </c>
      <c r="D89" s="341">
        <v>0</v>
      </c>
      <c r="E89" s="362">
        <v>240000</v>
      </c>
      <c r="F89" s="191">
        <v>224154</v>
      </c>
      <c r="G89" s="13"/>
      <c r="H89" t="s">
        <v>1266</v>
      </c>
      <c r="J89" t="s">
        <v>1331</v>
      </c>
    </row>
    <row r="90" spans="1:8" ht="12.75">
      <c r="A90" s="68" t="s">
        <v>1270</v>
      </c>
      <c r="B90" s="105">
        <v>3113</v>
      </c>
      <c r="C90" s="105">
        <v>47</v>
      </c>
      <c r="D90" s="341">
        <v>0</v>
      </c>
      <c r="E90" s="362">
        <v>75000</v>
      </c>
      <c r="F90" s="191">
        <v>72721</v>
      </c>
      <c r="G90" s="13"/>
      <c r="H90" t="s">
        <v>1268</v>
      </c>
    </row>
    <row r="91" spans="1:7" ht="12.75">
      <c r="A91" s="68" t="s">
        <v>1269</v>
      </c>
      <c r="B91" s="105">
        <v>3113</v>
      </c>
      <c r="C91" s="105">
        <v>832</v>
      </c>
      <c r="D91" s="341">
        <v>140000</v>
      </c>
      <c r="E91" s="362">
        <v>140000</v>
      </c>
      <c r="F91" s="191">
        <v>145805</v>
      </c>
      <c r="G91" s="13"/>
    </row>
    <row r="92" spans="1:7" ht="12.75">
      <c r="A92" s="68" t="s">
        <v>1278</v>
      </c>
      <c r="B92" s="105">
        <v>3113</v>
      </c>
      <c r="C92" s="105">
        <v>241</v>
      </c>
      <c r="D92" s="341">
        <v>0</v>
      </c>
      <c r="E92" s="362">
        <v>103000</v>
      </c>
      <c r="F92" s="191">
        <v>103652.23</v>
      </c>
      <c r="G92" s="13"/>
    </row>
    <row r="93" spans="1:10" ht="12.75">
      <c r="A93" s="68" t="s">
        <v>1271</v>
      </c>
      <c r="B93" s="105">
        <v>3113</v>
      </c>
      <c r="C93" s="105">
        <v>241</v>
      </c>
      <c r="D93" s="4">
        <v>0</v>
      </c>
      <c r="E93" s="362">
        <v>220000</v>
      </c>
      <c r="F93" s="191">
        <v>215216</v>
      </c>
      <c r="G93" s="13"/>
      <c r="H93" t="s">
        <v>1322</v>
      </c>
      <c r="J93" t="s">
        <v>1331</v>
      </c>
    </row>
    <row r="94" spans="1:7" ht="12.75">
      <c r="A94" s="68" t="s">
        <v>1323</v>
      </c>
      <c r="B94" s="105">
        <v>3113</v>
      </c>
      <c r="C94" s="105">
        <v>744</v>
      </c>
      <c r="D94" s="4">
        <v>0</v>
      </c>
      <c r="E94" s="359">
        <v>106940</v>
      </c>
      <c r="F94" s="191">
        <v>77043.45</v>
      </c>
      <c r="G94" s="13"/>
    </row>
    <row r="95" spans="1:8" ht="12.75">
      <c r="A95" s="68" t="s">
        <v>1325</v>
      </c>
      <c r="B95" s="105">
        <v>3113</v>
      </c>
      <c r="C95" s="105">
        <v>857</v>
      </c>
      <c r="D95" s="4">
        <v>0</v>
      </c>
      <c r="E95" s="359">
        <v>30000</v>
      </c>
      <c r="F95" s="191">
        <v>0</v>
      </c>
      <c r="G95" s="13"/>
      <c r="H95" t="s">
        <v>1332</v>
      </c>
    </row>
    <row r="96" spans="1:7" ht="12.75">
      <c r="A96" s="68" t="s">
        <v>1345</v>
      </c>
      <c r="B96" s="105">
        <v>3326</v>
      </c>
      <c r="C96" s="105">
        <v>864</v>
      </c>
      <c r="D96" s="4">
        <v>0</v>
      </c>
      <c r="E96" s="359">
        <v>80000</v>
      </c>
      <c r="F96" s="191">
        <v>78000</v>
      </c>
      <c r="G96" s="13"/>
    </row>
    <row r="97" spans="1:7" ht="12.75">
      <c r="A97" s="68" t="s">
        <v>1272</v>
      </c>
      <c r="B97" s="105">
        <v>3341</v>
      </c>
      <c r="C97" s="105">
        <v>64</v>
      </c>
      <c r="D97" s="4">
        <v>60000</v>
      </c>
      <c r="E97" s="359">
        <v>60000</v>
      </c>
      <c r="F97" s="191">
        <v>0</v>
      </c>
      <c r="G97" s="13"/>
    </row>
    <row r="98" spans="1:7" ht="12.75">
      <c r="A98" s="68" t="s">
        <v>1273</v>
      </c>
      <c r="B98" s="105">
        <v>3392</v>
      </c>
      <c r="C98" s="105">
        <v>304</v>
      </c>
      <c r="D98" s="4">
        <v>0</v>
      </c>
      <c r="E98" s="359">
        <v>350000</v>
      </c>
      <c r="F98" s="191">
        <v>0</v>
      </c>
      <c r="G98" s="13"/>
    </row>
    <row r="99" spans="1:7" ht="12.75">
      <c r="A99" s="68" t="s">
        <v>1274</v>
      </c>
      <c r="B99" s="105">
        <v>3392</v>
      </c>
      <c r="C99" s="105">
        <v>307</v>
      </c>
      <c r="D99" s="4">
        <v>0</v>
      </c>
      <c r="E99" s="359">
        <v>0</v>
      </c>
      <c r="F99" s="191">
        <v>48279</v>
      </c>
      <c r="G99" s="13"/>
    </row>
    <row r="100" spans="1:7" ht="12.75">
      <c r="A100" s="68" t="s">
        <v>1275</v>
      </c>
      <c r="B100" s="105">
        <v>3392</v>
      </c>
      <c r="C100" s="105">
        <v>824</v>
      </c>
      <c r="D100" s="4">
        <v>300000</v>
      </c>
      <c r="E100" s="359">
        <v>300000</v>
      </c>
      <c r="F100" s="191">
        <v>61961.68</v>
      </c>
      <c r="G100" s="13"/>
    </row>
    <row r="101" spans="1:7" ht="12.75">
      <c r="A101" s="68" t="s">
        <v>1276</v>
      </c>
      <c r="B101" s="105">
        <v>3392</v>
      </c>
      <c r="C101" s="105">
        <v>779</v>
      </c>
      <c r="D101" s="4">
        <v>0</v>
      </c>
      <c r="E101" s="359">
        <v>2200000</v>
      </c>
      <c r="F101" s="191">
        <v>2195456.28</v>
      </c>
      <c r="G101" s="13"/>
    </row>
    <row r="102" spans="1:7" ht="12.75">
      <c r="A102" s="68" t="s">
        <v>1277</v>
      </c>
      <c r="B102" s="105">
        <v>3392</v>
      </c>
      <c r="C102" s="105">
        <v>833</v>
      </c>
      <c r="D102" s="4">
        <v>1200000</v>
      </c>
      <c r="E102" s="359">
        <v>1200000</v>
      </c>
      <c r="F102" s="191">
        <v>0</v>
      </c>
      <c r="G102" s="13"/>
    </row>
    <row r="103" spans="1:7" ht="12.75">
      <c r="A103" s="68" t="s">
        <v>1279</v>
      </c>
      <c r="B103" s="105">
        <v>3412</v>
      </c>
      <c r="C103" s="105">
        <v>209</v>
      </c>
      <c r="D103" s="4">
        <v>0</v>
      </c>
      <c r="E103" s="359">
        <v>3800000</v>
      </c>
      <c r="F103" s="191">
        <v>3630000</v>
      </c>
      <c r="G103" s="13"/>
    </row>
    <row r="104" spans="1:7" ht="12.75">
      <c r="A104" s="68" t="s">
        <v>1280</v>
      </c>
      <c r="B104" s="105">
        <v>3412</v>
      </c>
      <c r="C104" s="105">
        <v>209</v>
      </c>
      <c r="D104" s="4">
        <v>250000</v>
      </c>
      <c r="E104" s="359">
        <v>250000</v>
      </c>
      <c r="F104" s="191">
        <v>219736</v>
      </c>
      <c r="G104" s="13"/>
    </row>
    <row r="105" spans="1:7" ht="12.75">
      <c r="A105" s="68" t="s">
        <v>1281</v>
      </c>
      <c r="B105" s="105">
        <v>3412</v>
      </c>
      <c r="C105" s="105">
        <v>834</v>
      </c>
      <c r="D105" s="4">
        <v>1700000</v>
      </c>
      <c r="E105" s="359">
        <v>3700000</v>
      </c>
      <c r="F105" s="191">
        <v>72358</v>
      </c>
      <c r="G105" s="13"/>
    </row>
    <row r="106" spans="1:7" ht="12.75">
      <c r="A106" s="68" t="s">
        <v>1282</v>
      </c>
      <c r="B106" s="105">
        <v>3412</v>
      </c>
      <c r="C106" s="105">
        <v>836</v>
      </c>
      <c r="D106" s="4">
        <v>0</v>
      </c>
      <c r="E106" s="359">
        <v>3600000</v>
      </c>
      <c r="F106" s="191">
        <v>57354</v>
      </c>
      <c r="G106" s="13"/>
    </row>
    <row r="107" spans="1:7" ht="12.75">
      <c r="A107" s="68" t="s">
        <v>1283</v>
      </c>
      <c r="B107" s="105">
        <v>3412</v>
      </c>
      <c r="C107" s="105">
        <v>706</v>
      </c>
      <c r="D107" s="4">
        <v>250000</v>
      </c>
      <c r="E107" s="359">
        <v>250000</v>
      </c>
      <c r="F107" s="191">
        <v>226053</v>
      </c>
      <c r="G107" s="13"/>
    </row>
    <row r="108" spans="1:7" ht="12.75">
      <c r="A108" s="68" t="s">
        <v>1284</v>
      </c>
      <c r="B108" s="105">
        <v>3412</v>
      </c>
      <c r="C108" s="105">
        <v>847</v>
      </c>
      <c r="D108" s="4">
        <v>0</v>
      </c>
      <c r="E108" s="359">
        <v>260420</v>
      </c>
      <c r="F108" s="191">
        <v>244701.93</v>
      </c>
      <c r="G108" s="13"/>
    </row>
    <row r="109" spans="1:7" ht="12.75">
      <c r="A109" s="68" t="s">
        <v>1285</v>
      </c>
      <c r="B109" s="105">
        <v>3412</v>
      </c>
      <c r="C109" s="105">
        <v>845</v>
      </c>
      <c r="D109" s="4">
        <v>0</v>
      </c>
      <c r="E109" s="359">
        <v>679361</v>
      </c>
      <c r="F109" s="191">
        <v>218498.17</v>
      </c>
      <c r="G109" s="13"/>
    </row>
    <row r="110" spans="1:7" ht="12.75">
      <c r="A110" s="68" t="s">
        <v>1286</v>
      </c>
      <c r="B110" s="105">
        <v>3412</v>
      </c>
      <c r="C110" s="105">
        <v>837</v>
      </c>
      <c r="D110" s="4">
        <v>0</v>
      </c>
      <c r="E110" s="359">
        <v>300000</v>
      </c>
      <c r="F110" s="191">
        <v>96195</v>
      </c>
      <c r="G110" s="13"/>
    </row>
    <row r="111" spans="1:7" ht="12.75">
      <c r="A111" s="68" t="s">
        <v>1287</v>
      </c>
      <c r="B111" s="105">
        <v>3412</v>
      </c>
      <c r="C111" s="105">
        <v>805</v>
      </c>
      <c r="D111" s="4">
        <v>0</v>
      </c>
      <c r="E111" s="359">
        <v>2050000</v>
      </c>
      <c r="F111" s="191">
        <v>1957323</v>
      </c>
      <c r="G111" s="13"/>
    </row>
    <row r="112" spans="1:7" ht="12.75">
      <c r="A112" s="68" t="s">
        <v>1288</v>
      </c>
      <c r="B112" s="105">
        <v>3412</v>
      </c>
      <c r="C112" s="105">
        <v>735</v>
      </c>
      <c r="D112" s="4">
        <v>0</v>
      </c>
      <c r="E112" s="359">
        <v>1000000</v>
      </c>
      <c r="F112" s="191">
        <v>0</v>
      </c>
      <c r="G112" s="13"/>
    </row>
    <row r="113" spans="1:7" ht="12.75">
      <c r="A113" s="68" t="s">
        <v>1289</v>
      </c>
      <c r="B113" s="105">
        <v>3412</v>
      </c>
      <c r="C113" s="105">
        <v>307</v>
      </c>
      <c r="D113" s="4">
        <v>0</v>
      </c>
      <c r="E113" s="359">
        <v>90000</v>
      </c>
      <c r="F113" s="191">
        <v>78000</v>
      </c>
      <c r="G113" s="13"/>
    </row>
    <row r="114" spans="1:7" ht="12.75">
      <c r="A114" s="68" t="s">
        <v>1290</v>
      </c>
      <c r="B114" s="105">
        <v>3412</v>
      </c>
      <c r="C114" s="105">
        <v>690</v>
      </c>
      <c r="D114" s="4">
        <v>0</v>
      </c>
      <c r="E114" s="359">
        <v>70000</v>
      </c>
      <c r="F114" s="191">
        <v>29287</v>
      </c>
      <c r="G114" s="13"/>
    </row>
    <row r="115" spans="1:7" ht="12.75">
      <c r="A115" s="68" t="s">
        <v>1291</v>
      </c>
      <c r="B115" s="105">
        <v>3412</v>
      </c>
      <c r="C115" s="105">
        <v>734</v>
      </c>
      <c r="D115" s="4">
        <v>0</v>
      </c>
      <c r="E115" s="359">
        <v>100000</v>
      </c>
      <c r="F115" s="191">
        <v>0</v>
      </c>
      <c r="G115" s="13"/>
    </row>
    <row r="116" spans="1:8" ht="12.75">
      <c r="A116" s="68" t="s">
        <v>1292</v>
      </c>
      <c r="B116" s="105">
        <v>3412</v>
      </c>
      <c r="C116" s="105">
        <v>307</v>
      </c>
      <c r="D116" s="4">
        <v>0</v>
      </c>
      <c r="E116" s="362">
        <v>0</v>
      </c>
      <c r="F116" s="191">
        <v>158703</v>
      </c>
      <c r="G116" s="13"/>
      <c r="H116" t="s">
        <v>1333</v>
      </c>
    </row>
    <row r="117" spans="1:7" ht="12.75">
      <c r="A117" s="68" t="s">
        <v>1293</v>
      </c>
      <c r="B117" s="105">
        <v>3421</v>
      </c>
      <c r="C117" s="105"/>
      <c r="D117" s="4">
        <v>450000</v>
      </c>
      <c r="E117" s="359">
        <v>450000</v>
      </c>
      <c r="F117" s="191">
        <v>450000</v>
      </c>
      <c r="G117" s="13"/>
    </row>
    <row r="118" spans="1:7" ht="12.75">
      <c r="A118" s="68" t="s">
        <v>1326</v>
      </c>
      <c r="B118" s="105">
        <v>3421</v>
      </c>
      <c r="C118" s="105">
        <v>809</v>
      </c>
      <c r="D118" s="4">
        <v>1100000</v>
      </c>
      <c r="E118" s="359">
        <v>0</v>
      </c>
      <c r="F118" s="191">
        <v>0</v>
      </c>
      <c r="G118" s="13"/>
    </row>
    <row r="119" spans="1:7" ht="12.75">
      <c r="A119" s="68" t="s">
        <v>1294</v>
      </c>
      <c r="B119" s="105">
        <v>3631</v>
      </c>
      <c r="C119" s="105">
        <v>307</v>
      </c>
      <c r="D119" s="4">
        <v>0</v>
      </c>
      <c r="E119" s="359">
        <v>150000</v>
      </c>
      <c r="F119" s="191">
        <v>0</v>
      </c>
      <c r="G119" s="13"/>
    </row>
    <row r="120" spans="1:7" ht="12.75">
      <c r="A120" s="68" t="s">
        <v>1295</v>
      </c>
      <c r="B120" s="105">
        <v>3631</v>
      </c>
      <c r="C120" s="105">
        <v>846</v>
      </c>
      <c r="D120" s="4">
        <v>0</v>
      </c>
      <c r="E120" s="359">
        <v>299000</v>
      </c>
      <c r="F120" s="191">
        <v>300795</v>
      </c>
      <c r="G120" s="13"/>
    </row>
    <row r="121" spans="1:7" ht="12.75">
      <c r="A121" s="68" t="s">
        <v>1296</v>
      </c>
      <c r="B121" s="105">
        <v>3631</v>
      </c>
      <c r="C121" s="105">
        <v>851</v>
      </c>
      <c r="D121" s="4">
        <v>0</v>
      </c>
      <c r="E121" s="359">
        <v>370000</v>
      </c>
      <c r="F121" s="191">
        <v>60000</v>
      </c>
      <c r="G121" s="13"/>
    </row>
    <row r="122" spans="1:7" ht="12.75">
      <c r="A122" s="68" t="s">
        <v>1297</v>
      </c>
      <c r="B122" s="105">
        <v>3631</v>
      </c>
      <c r="C122" s="105">
        <v>852</v>
      </c>
      <c r="D122" s="4">
        <v>0</v>
      </c>
      <c r="E122" s="359">
        <v>30000</v>
      </c>
      <c r="F122" s="191">
        <v>30000</v>
      </c>
      <c r="G122" s="13"/>
    </row>
    <row r="123" spans="1:7" ht="12.75">
      <c r="A123" s="68" t="s">
        <v>1298</v>
      </c>
      <c r="B123" s="105">
        <v>3632</v>
      </c>
      <c r="C123" s="105">
        <v>773</v>
      </c>
      <c r="D123" s="4">
        <v>0</v>
      </c>
      <c r="E123" s="359">
        <v>34000</v>
      </c>
      <c r="F123" s="191">
        <v>33880</v>
      </c>
      <c r="G123" s="13"/>
    </row>
    <row r="124" spans="1:7" ht="12.75">
      <c r="A124" s="68" t="s">
        <v>1299</v>
      </c>
      <c r="B124" s="105">
        <v>3632</v>
      </c>
      <c r="C124" s="105">
        <v>773</v>
      </c>
      <c r="D124" s="4">
        <v>0</v>
      </c>
      <c r="E124" s="359">
        <v>15936900</v>
      </c>
      <c r="F124" s="191">
        <v>606694</v>
      </c>
      <c r="G124" s="13"/>
    </row>
    <row r="125" spans="1:7" ht="12.75">
      <c r="A125" s="68" t="s">
        <v>1171</v>
      </c>
      <c r="B125" s="105">
        <v>3635</v>
      </c>
      <c r="C125" s="105">
        <v>784</v>
      </c>
      <c r="D125" s="4">
        <v>1150000</v>
      </c>
      <c r="E125" s="359">
        <v>1966750</v>
      </c>
      <c r="F125" s="191">
        <v>7260</v>
      </c>
      <c r="G125" s="13">
        <v>816750</v>
      </c>
    </row>
    <row r="126" spans="1:7" ht="12.75">
      <c r="A126" s="68" t="s">
        <v>1300</v>
      </c>
      <c r="B126" s="105">
        <v>3639</v>
      </c>
      <c r="C126" s="105"/>
      <c r="D126" s="4">
        <v>0</v>
      </c>
      <c r="E126" s="359">
        <v>0</v>
      </c>
      <c r="F126" s="191">
        <v>1000</v>
      </c>
      <c r="G126" s="13"/>
    </row>
    <row r="127" spans="1:7" ht="12.75">
      <c r="A127" s="68" t="s">
        <v>1301</v>
      </c>
      <c r="B127" s="105">
        <v>3639</v>
      </c>
      <c r="C127" s="105"/>
      <c r="D127" s="4">
        <v>1000000</v>
      </c>
      <c r="E127" s="359">
        <v>7463967</v>
      </c>
      <c r="F127" s="191">
        <v>6727788.6</v>
      </c>
      <c r="G127" s="13"/>
    </row>
    <row r="128" spans="1:7" ht="12.75">
      <c r="A128" s="68" t="s">
        <v>1302</v>
      </c>
      <c r="B128" s="105">
        <v>3639</v>
      </c>
      <c r="C128" s="105">
        <v>307</v>
      </c>
      <c r="D128" s="4">
        <v>0</v>
      </c>
      <c r="E128" s="359">
        <v>400000</v>
      </c>
      <c r="F128" s="191">
        <v>0</v>
      </c>
      <c r="G128" s="13"/>
    </row>
    <row r="129" spans="1:7" ht="12.75">
      <c r="A129" s="68" t="s">
        <v>1303</v>
      </c>
      <c r="B129" s="105">
        <v>3639</v>
      </c>
      <c r="C129" s="105">
        <v>310</v>
      </c>
      <c r="D129" s="4">
        <v>0</v>
      </c>
      <c r="E129" s="359">
        <v>80000</v>
      </c>
      <c r="F129" s="191">
        <v>2541</v>
      </c>
      <c r="G129" s="13"/>
    </row>
    <row r="130" spans="1:7" ht="12.75">
      <c r="A130" s="68" t="s">
        <v>1304</v>
      </c>
      <c r="B130" s="105">
        <v>3639</v>
      </c>
      <c r="C130" s="105">
        <v>480</v>
      </c>
      <c r="D130" s="4">
        <v>300000</v>
      </c>
      <c r="E130" s="359">
        <v>717629</v>
      </c>
      <c r="F130" s="191">
        <v>110832</v>
      </c>
      <c r="G130" s="13"/>
    </row>
    <row r="131" spans="1:7" ht="12.75">
      <c r="A131" s="68" t="s">
        <v>1305</v>
      </c>
      <c r="B131" s="105">
        <v>3639</v>
      </c>
      <c r="C131" s="105">
        <v>725</v>
      </c>
      <c r="D131" s="4">
        <v>0</v>
      </c>
      <c r="E131" s="359">
        <v>210033</v>
      </c>
      <c r="F131" s="191">
        <v>101553</v>
      </c>
      <c r="G131" s="13"/>
    </row>
    <row r="132" spans="1:7" ht="12.75">
      <c r="A132" s="68" t="s">
        <v>1306</v>
      </c>
      <c r="B132" s="105">
        <v>3745.2221</v>
      </c>
      <c r="C132" s="105">
        <v>307</v>
      </c>
      <c r="D132" s="4">
        <v>0</v>
      </c>
      <c r="E132" s="359">
        <v>100000</v>
      </c>
      <c r="F132" s="191">
        <v>83359</v>
      </c>
      <c r="G132" s="13"/>
    </row>
    <row r="133" spans="1:7" ht="12.75">
      <c r="A133" s="68" t="s">
        <v>1314</v>
      </c>
      <c r="B133" s="105">
        <v>4351</v>
      </c>
      <c r="C133" s="105">
        <v>66</v>
      </c>
      <c r="D133" s="4">
        <v>0</v>
      </c>
      <c r="E133" s="359">
        <v>380000</v>
      </c>
      <c r="F133" s="191">
        <v>380000</v>
      </c>
      <c r="G133" s="403">
        <v>380000</v>
      </c>
    </row>
    <row r="134" spans="1:7" ht="12.75">
      <c r="A134" s="68" t="s">
        <v>1307</v>
      </c>
      <c r="B134" s="105">
        <v>4351</v>
      </c>
      <c r="C134" s="105">
        <v>835</v>
      </c>
      <c r="D134" s="4">
        <v>816000</v>
      </c>
      <c r="E134" s="359">
        <v>1116000</v>
      </c>
      <c r="F134" s="191">
        <v>0</v>
      </c>
      <c r="G134" s="13"/>
    </row>
    <row r="135" spans="1:7" ht="12.75">
      <c r="A135" s="68" t="s">
        <v>1308</v>
      </c>
      <c r="B135" s="105">
        <v>5311</v>
      </c>
      <c r="C135" s="105">
        <v>4</v>
      </c>
      <c r="D135" s="4">
        <v>900000</v>
      </c>
      <c r="E135" s="359">
        <v>900000</v>
      </c>
      <c r="F135" s="191">
        <v>0</v>
      </c>
      <c r="G135" s="13"/>
    </row>
    <row r="136" spans="1:7" ht="12.75">
      <c r="A136" s="68" t="s">
        <v>1309</v>
      </c>
      <c r="B136" s="105">
        <v>5311</v>
      </c>
      <c r="C136" s="105">
        <v>4</v>
      </c>
      <c r="D136" s="4">
        <v>0</v>
      </c>
      <c r="E136" s="359">
        <v>0</v>
      </c>
      <c r="F136" s="191">
        <v>81912</v>
      </c>
      <c r="G136" s="13"/>
    </row>
    <row r="137" spans="1:7" ht="12.75">
      <c r="A137" s="68" t="s">
        <v>1310</v>
      </c>
      <c r="B137" s="105">
        <v>5399</v>
      </c>
      <c r="C137" s="105">
        <v>853</v>
      </c>
      <c r="D137" s="4">
        <v>600000</v>
      </c>
      <c r="E137" s="359">
        <v>950000</v>
      </c>
      <c r="F137" s="191">
        <v>431038</v>
      </c>
      <c r="G137" s="403">
        <v>350000</v>
      </c>
    </row>
    <row r="138" spans="1:7" ht="12.75">
      <c r="A138" s="68" t="s">
        <v>1311</v>
      </c>
      <c r="B138" s="105">
        <v>5512</v>
      </c>
      <c r="C138" s="105">
        <v>70</v>
      </c>
      <c r="D138" s="4">
        <v>0</v>
      </c>
      <c r="E138" s="359">
        <v>0</v>
      </c>
      <c r="F138" s="191">
        <v>58685</v>
      </c>
      <c r="G138" s="13"/>
    </row>
    <row r="139" spans="1:7" ht="12.75">
      <c r="A139" s="68" t="s">
        <v>1312</v>
      </c>
      <c r="B139" s="105">
        <v>5512</v>
      </c>
      <c r="C139" s="105">
        <v>763</v>
      </c>
      <c r="D139" s="4">
        <v>0</v>
      </c>
      <c r="E139" s="359">
        <v>12456440</v>
      </c>
      <c r="F139" s="191">
        <v>43560</v>
      </c>
      <c r="G139" s="13"/>
    </row>
    <row r="140" spans="1:7" ht="12.75">
      <c r="A140" s="68" t="s">
        <v>1313</v>
      </c>
      <c r="B140" s="105">
        <v>5512</v>
      </c>
      <c r="C140" s="105">
        <v>841</v>
      </c>
      <c r="D140" s="4">
        <v>0</v>
      </c>
      <c r="E140" s="359">
        <v>3629350</v>
      </c>
      <c r="F140" s="191">
        <v>3456002</v>
      </c>
      <c r="G140" s="403">
        <v>3283201.9</v>
      </c>
    </row>
    <row r="141" spans="1:7" ht="12.75">
      <c r="A141" s="68" t="s">
        <v>1315</v>
      </c>
      <c r="B141" s="105">
        <v>5512</v>
      </c>
      <c r="C141" s="105">
        <v>855</v>
      </c>
      <c r="D141" s="4">
        <v>0</v>
      </c>
      <c r="E141" s="359">
        <v>105000</v>
      </c>
      <c r="F141" s="191">
        <v>71500</v>
      </c>
      <c r="G141" s="403">
        <v>35000</v>
      </c>
    </row>
    <row r="142" spans="1:7" ht="12.75">
      <c r="A142" s="68" t="s">
        <v>1316</v>
      </c>
      <c r="B142" s="105">
        <v>5512</v>
      </c>
      <c r="C142" s="105">
        <v>827</v>
      </c>
      <c r="D142" s="4">
        <v>1520000</v>
      </c>
      <c r="E142" s="359">
        <v>1520000</v>
      </c>
      <c r="F142" s="191">
        <v>896287</v>
      </c>
      <c r="G142" s="13"/>
    </row>
    <row r="143" spans="1:7" ht="12.75">
      <c r="A143" s="68" t="s">
        <v>1317</v>
      </c>
      <c r="B143" s="105">
        <v>6171</v>
      </c>
      <c r="C143" s="105">
        <v>2</v>
      </c>
      <c r="D143" s="4">
        <v>0</v>
      </c>
      <c r="E143" s="359">
        <v>0</v>
      </c>
      <c r="F143" s="191">
        <v>37206.73</v>
      </c>
      <c r="G143" s="13"/>
    </row>
    <row r="144" spans="1:7" ht="12.75">
      <c r="A144" s="68" t="s">
        <v>1318</v>
      </c>
      <c r="B144" s="105">
        <v>6171</v>
      </c>
      <c r="C144" s="105">
        <v>4</v>
      </c>
      <c r="D144" s="4">
        <v>0</v>
      </c>
      <c r="E144" s="359">
        <v>0</v>
      </c>
      <c r="F144" s="191">
        <v>67500</v>
      </c>
      <c r="G144" s="13"/>
    </row>
    <row r="145" spans="1:7" ht="12.75">
      <c r="A145" s="68" t="s">
        <v>1053</v>
      </c>
      <c r="B145" s="105">
        <v>6171</v>
      </c>
      <c r="C145" s="105">
        <v>4</v>
      </c>
      <c r="D145" s="4">
        <v>120000</v>
      </c>
      <c r="E145" s="359">
        <v>120000</v>
      </c>
      <c r="F145" s="191">
        <v>110352</v>
      </c>
      <c r="G145" s="13"/>
    </row>
    <row r="146" spans="1:7" ht="12.75">
      <c r="A146" s="68" t="s">
        <v>1209</v>
      </c>
      <c r="B146" s="105">
        <v>6171</v>
      </c>
      <c r="C146" s="105">
        <v>4</v>
      </c>
      <c r="D146" s="4">
        <v>300000</v>
      </c>
      <c r="E146" s="359">
        <v>320000</v>
      </c>
      <c r="F146" s="191">
        <v>272492</v>
      </c>
      <c r="G146" s="13"/>
    </row>
    <row r="147" spans="1:7" ht="12.75">
      <c r="A147" s="68" t="s">
        <v>1239</v>
      </c>
      <c r="B147" s="105">
        <v>6171</v>
      </c>
      <c r="C147" s="105">
        <v>813</v>
      </c>
      <c r="D147" s="4">
        <v>5000000</v>
      </c>
      <c r="E147" s="359">
        <v>5000000</v>
      </c>
      <c r="F147" s="191">
        <v>4982490</v>
      </c>
      <c r="G147" s="13"/>
    </row>
    <row r="148" spans="1:7" ht="12.75">
      <c r="A148" s="68" t="s">
        <v>1319</v>
      </c>
      <c r="B148" s="105">
        <v>6171</v>
      </c>
      <c r="C148" s="105">
        <v>816</v>
      </c>
      <c r="D148" s="4">
        <v>0</v>
      </c>
      <c r="E148" s="359">
        <v>229900</v>
      </c>
      <c r="F148" s="191">
        <v>0</v>
      </c>
      <c r="G148" s="13"/>
    </row>
    <row r="149" spans="1:7" ht="12.75">
      <c r="A149" s="68" t="s">
        <v>1320</v>
      </c>
      <c r="B149" s="105">
        <v>6171</v>
      </c>
      <c r="C149" s="105">
        <v>821</v>
      </c>
      <c r="D149" s="4">
        <v>0</v>
      </c>
      <c r="E149" s="359">
        <v>674800</v>
      </c>
      <c r="F149" s="191">
        <v>674800</v>
      </c>
      <c r="G149" s="403">
        <v>250000</v>
      </c>
    </row>
    <row r="150" spans="1:7" ht="13.5" thickBot="1">
      <c r="A150" s="68"/>
      <c r="B150" s="105"/>
      <c r="C150" s="105"/>
      <c r="D150" s="4"/>
      <c r="E150" s="359"/>
      <c r="F150" s="411"/>
      <c r="G150" s="387"/>
    </row>
    <row r="151" spans="1:7" ht="13.5" thickBot="1">
      <c r="A151" s="202" t="s">
        <v>1191</v>
      </c>
      <c r="B151" s="203"/>
      <c r="C151" s="203"/>
      <c r="D151" s="376">
        <f>SUM(D7+D8+D9+D18+D19+D20+D21+D27+D34+D42+D49+D50+D51+D52+D53+D54+D55+D56+D57+D58+D59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149)</f>
        <v>40495000</v>
      </c>
      <c r="E151" s="376">
        <f>SUM(E7+E8+E9+E18+E19+E20+E21+E27+E34+E42+E49+E50+E51+E52+E53+E54+E55+E56+E57+E58+E59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149)</f>
        <v>129538950</v>
      </c>
      <c r="F151" s="376">
        <f>SUM(F7+F8+F9+F18+F19+F20+F21+F27+F34+F42+F49+F50+F51+F52+F53+F54+F55+F56+F57+F58+F59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149)</f>
        <v>62561200.82</v>
      </c>
      <c r="G151" s="376">
        <f>SUM(G7:G150)</f>
        <v>5114951.9</v>
      </c>
    </row>
    <row r="152" spans="1:7" ht="13.5" thickBot="1">
      <c r="A152" s="260"/>
      <c r="B152" s="261"/>
      <c r="C152" s="261"/>
      <c r="D152" s="262"/>
      <c r="E152" s="262"/>
      <c r="F152" s="262"/>
      <c r="G152" s="1"/>
    </row>
    <row r="153" spans="1:7" ht="13.5" thickBot="1">
      <c r="A153" s="315"/>
      <c r="B153" s="327"/>
      <c r="C153" s="394"/>
      <c r="D153" s="323" t="s">
        <v>1216</v>
      </c>
      <c r="E153" s="336" t="s">
        <v>1</v>
      </c>
      <c r="F153" s="315" t="s">
        <v>421</v>
      </c>
      <c r="G153" s="1"/>
    </row>
    <row r="154" spans="1:7" ht="13.5" thickBot="1">
      <c r="A154" s="331" t="s">
        <v>299</v>
      </c>
      <c r="B154" s="328" t="s">
        <v>61</v>
      </c>
      <c r="C154" s="395" t="s">
        <v>1193</v>
      </c>
      <c r="D154" s="324" t="s">
        <v>1189</v>
      </c>
      <c r="E154" s="337" t="s">
        <v>2</v>
      </c>
      <c r="F154" s="316" t="s">
        <v>3</v>
      </c>
      <c r="G154" s="380" t="s">
        <v>5</v>
      </c>
    </row>
    <row r="155" spans="1:7" ht="13.5" thickBot="1">
      <c r="A155" s="316"/>
      <c r="B155" s="329"/>
      <c r="C155" s="396"/>
      <c r="D155" s="325" t="s">
        <v>567</v>
      </c>
      <c r="E155" s="377" t="s">
        <v>567</v>
      </c>
      <c r="F155" s="316" t="s">
        <v>567</v>
      </c>
      <c r="G155" s="381" t="s">
        <v>567</v>
      </c>
    </row>
    <row r="156" spans="1:7" ht="12.75">
      <c r="A156" s="66" t="s">
        <v>402</v>
      </c>
      <c r="B156" s="104">
        <v>2212</v>
      </c>
      <c r="C156" s="104"/>
      <c r="D156" s="3">
        <v>5628000</v>
      </c>
      <c r="E156" s="358">
        <v>10476000</v>
      </c>
      <c r="F156" s="195">
        <v>2451883.22</v>
      </c>
      <c r="G156" s="13"/>
    </row>
    <row r="157" spans="1:7" ht="12.75">
      <c r="A157" s="66" t="s">
        <v>1057</v>
      </c>
      <c r="B157" s="104">
        <v>2219</v>
      </c>
      <c r="C157" s="104"/>
      <c r="D157" s="3">
        <v>0</v>
      </c>
      <c r="E157" s="358">
        <v>3800000</v>
      </c>
      <c r="F157" s="195">
        <v>1069431.04</v>
      </c>
      <c r="G157" s="13"/>
    </row>
    <row r="158" spans="1:7" ht="12.75">
      <c r="A158" s="66" t="s">
        <v>1140</v>
      </c>
      <c r="B158" s="104">
        <v>2221</v>
      </c>
      <c r="C158" s="104"/>
      <c r="D158" s="3">
        <v>0</v>
      </c>
      <c r="E158" s="358">
        <v>36000</v>
      </c>
      <c r="F158" s="195">
        <v>15372</v>
      </c>
      <c r="G158" s="13"/>
    </row>
    <row r="159" spans="1:7" ht="12.75">
      <c r="A159" s="66" t="s">
        <v>645</v>
      </c>
      <c r="B159" s="104">
        <v>2223</v>
      </c>
      <c r="C159" s="104"/>
      <c r="D159" s="3">
        <v>0</v>
      </c>
      <c r="E159" s="358">
        <v>0</v>
      </c>
      <c r="F159" s="195">
        <v>4069</v>
      </c>
      <c r="G159" s="13"/>
    </row>
    <row r="160" spans="1:7" ht="12.75">
      <c r="A160" s="68" t="s">
        <v>1336</v>
      </c>
      <c r="B160" s="105">
        <v>2229</v>
      </c>
      <c r="C160" s="105"/>
      <c r="D160" s="4">
        <v>243000</v>
      </c>
      <c r="E160" s="359">
        <v>243000</v>
      </c>
      <c r="F160" s="191">
        <v>124108.23</v>
      </c>
      <c r="G160" s="13"/>
    </row>
    <row r="161" spans="1:7" ht="12.75">
      <c r="A161" s="68" t="s">
        <v>1141</v>
      </c>
      <c r="B161" s="105">
        <v>2321</v>
      </c>
      <c r="C161" s="105"/>
      <c r="D161" s="4">
        <v>0</v>
      </c>
      <c r="E161" s="359">
        <v>50000</v>
      </c>
      <c r="F161" s="191">
        <v>0</v>
      </c>
      <c r="G161" s="13"/>
    </row>
    <row r="162" spans="1:7" ht="12.75">
      <c r="A162" s="68" t="s">
        <v>647</v>
      </c>
      <c r="B162" s="105">
        <v>2333</v>
      </c>
      <c r="C162" s="105"/>
      <c r="D162" s="4">
        <v>40000</v>
      </c>
      <c r="E162" s="359">
        <v>130000</v>
      </c>
      <c r="F162" s="191">
        <v>0</v>
      </c>
      <c r="G162" s="13"/>
    </row>
    <row r="163" spans="1:7" ht="12.75">
      <c r="A163" s="68" t="s">
        <v>1059</v>
      </c>
      <c r="B163" s="105">
        <v>2341</v>
      </c>
      <c r="C163" s="105"/>
      <c r="D163" s="4">
        <v>150000</v>
      </c>
      <c r="E163" s="359">
        <v>180000</v>
      </c>
      <c r="F163" s="191">
        <v>0</v>
      </c>
      <c r="G163" s="13"/>
    </row>
    <row r="164" spans="1:7" ht="12.75">
      <c r="A164" s="68" t="s">
        <v>301</v>
      </c>
      <c r="B164" s="105">
        <v>3111</v>
      </c>
      <c r="C164" s="105"/>
      <c r="D164" s="4">
        <v>2250000</v>
      </c>
      <c r="E164" s="359">
        <v>2860000</v>
      </c>
      <c r="F164" s="191">
        <v>2457144.86</v>
      </c>
      <c r="G164" s="13">
        <v>127000</v>
      </c>
    </row>
    <row r="165" spans="1:7" ht="12.75">
      <c r="A165" s="68" t="s">
        <v>302</v>
      </c>
      <c r="B165" s="105">
        <v>3113</v>
      </c>
      <c r="C165" s="105"/>
      <c r="D165" s="4">
        <v>1616000</v>
      </c>
      <c r="E165" s="359">
        <v>2876000</v>
      </c>
      <c r="F165" s="191">
        <v>2878317.37</v>
      </c>
      <c r="G165" s="13"/>
    </row>
    <row r="166" spans="1:7" ht="12.75">
      <c r="A166" s="68" t="s">
        <v>986</v>
      </c>
      <c r="B166" s="105">
        <v>3322</v>
      </c>
      <c r="C166" s="105"/>
      <c r="D166" s="4">
        <v>0</v>
      </c>
      <c r="E166" s="359">
        <v>749595</v>
      </c>
      <c r="F166" s="191">
        <v>749595</v>
      </c>
      <c r="G166" s="13">
        <v>350000</v>
      </c>
    </row>
    <row r="167" spans="1:7" ht="12.75">
      <c r="A167" s="68" t="s">
        <v>49</v>
      </c>
      <c r="B167" s="105">
        <v>3341</v>
      </c>
      <c r="C167" s="105"/>
      <c r="D167" s="4">
        <v>30000</v>
      </c>
      <c r="E167" s="359">
        <v>60000</v>
      </c>
      <c r="F167" s="191">
        <v>0</v>
      </c>
      <c r="G167" s="13"/>
    </row>
    <row r="168" spans="1:7" ht="12.75">
      <c r="A168" s="68" t="s">
        <v>409</v>
      </c>
      <c r="B168" s="105">
        <v>3392</v>
      </c>
      <c r="C168" s="105"/>
      <c r="D168" s="4">
        <v>100000</v>
      </c>
      <c r="E168" s="359">
        <v>1341000</v>
      </c>
      <c r="F168" s="191">
        <v>828585.29</v>
      </c>
      <c r="G168" s="13"/>
    </row>
    <row r="169" spans="1:7" ht="12.75">
      <c r="A169" s="68" t="s">
        <v>410</v>
      </c>
      <c r="B169" s="105">
        <v>3412</v>
      </c>
      <c r="C169" s="105"/>
      <c r="D169" s="4">
        <v>1220000</v>
      </c>
      <c r="E169" s="359">
        <v>1895000</v>
      </c>
      <c r="F169" s="191">
        <v>609504.51</v>
      </c>
      <c r="G169" s="13"/>
    </row>
    <row r="170" spans="1:7" ht="12.75">
      <c r="A170" s="68" t="s">
        <v>1327</v>
      </c>
      <c r="B170" s="105">
        <v>3421</v>
      </c>
      <c r="C170" s="105"/>
      <c r="D170" s="4">
        <v>0</v>
      </c>
      <c r="E170" s="359">
        <v>1300000</v>
      </c>
      <c r="F170" s="191">
        <v>1204058</v>
      </c>
      <c r="G170" s="13"/>
    </row>
    <row r="171" spans="1:7" ht="12.75">
      <c r="A171" s="68" t="s">
        <v>1337</v>
      </c>
      <c r="B171" s="105">
        <v>3429</v>
      </c>
      <c r="C171" s="105"/>
      <c r="D171" s="4">
        <v>0</v>
      </c>
      <c r="E171" s="359">
        <v>0</v>
      </c>
      <c r="F171" s="191">
        <v>26325.97</v>
      </c>
      <c r="G171" s="13"/>
    </row>
    <row r="172" spans="1:7" ht="12.75">
      <c r="A172" s="68" t="s">
        <v>412</v>
      </c>
      <c r="B172" s="105">
        <v>3631</v>
      </c>
      <c r="C172" s="105"/>
      <c r="D172" s="4">
        <v>650000</v>
      </c>
      <c r="E172" s="359">
        <v>2970000</v>
      </c>
      <c r="F172" s="191">
        <v>866084.12</v>
      </c>
      <c r="G172" s="13"/>
    </row>
    <row r="173" spans="1:7" ht="12.75">
      <c r="A173" s="68" t="s">
        <v>413</v>
      </c>
      <c r="B173" s="105">
        <v>3632</v>
      </c>
      <c r="C173" s="105"/>
      <c r="D173" s="4">
        <v>147000</v>
      </c>
      <c r="E173" s="359">
        <v>147000</v>
      </c>
      <c r="F173" s="191">
        <v>3855.06</v>
      </c>
      <c r="G173" s="13"/>
    </row>
    <row r="174" spans="1:7" ht="12.75">
      <c r="A174" s="68" t="s">
        <v>1338</v>
      </c>
      <c r="B174" s="105">
        <v>3639</v>
      </c>
      <c r="C174" s="105"/>
      <c r="D174" s="4">
        <v>186000</v>
      </c>
      <c r="E174" s="359">
        <v>882000</v>
      </c>
      <c r="F174" s="191">
        <v>823439.15</v>
      </c>
      <c r="G174" s="13"/>
    </row>
    <row r="175" spans="1:7" ht="12.75">
      <c r="A175" s="68" t="s">
        <v>1339</v>
      </c>
      <c r="B175" s="105">
        <v>3725</v>
      </c>
      <c r="C175" s="105"/>
      <c r="D175" s="4">
        <v>250000</v>
      </c>
      <c r="E175" s="359">
        <v>350000</v>
      </c>
      <c r="F175" s="191">
        <v>71860</v>
      </c>
      <c r="G175" s="13"/>
    </row>
    <row r="176" spans="1:7" ht="12.75">
      <c r="A176" s="68" t="s">
        <v>1144</v>
      </c>
      <c r="B176" s="105">
        <v>3745</v>
      </c>
      <c r="C176" s="105"/>
      <c r="D176" s="4">
        <v>800000</v>
      </c>
      <c r="E176" s="359">
        <v>894000</v>
      </c>
      <c r="F176" s="191">
        <v>231361.36</v>
      </c>
      <c r="G176" s="13"/>
    </row>
    <row r="177" spans="1:7" ht="12.75">
      <c r="A177" s="68" t="s">
        <v>564</v>
      </c>
      <c r="B177" s="105">
        <v>5212</v>
      </c>
      <c r="C177" s="105"/>
      <c r="D177" s="4">
        <v>0</v>
      </c>
      <c r="E177" s="359">
        <v>0</v>
      </c>
      <c r="F177" s="191">
        <v>3998</v>
      </c>
      <c r="G177" s="13"/>
    </row>
    <row r="178" spans="1:7" ht="12.75">
      <c r="A178" s="68" t="s">
        <v>1328</v>
      </c>
      <c r="B178" s="105">
        <v>5311</v>
      </c>
      <c r="C178" s="105"/>
      <c r="D178" s="4">
        <v>25000</v>
      </c>
      <c r="E178" s="359">
        <v>25000</v>
      </c>
      <c r="F178" s="191">
        <v>122666.72</v>
      </c>
      <c r="G178" s="13"/>
    </row>
    <row r="179" spans="1:7" ht="12.75">
      <c r="A179" s="68" t="s">
        <v>1329</v>
      </c>
      <c r="B179" s="105">
        <v>5399</v>
      </c>
      <c r="C179" s="105"/>
      <c r="D179" s="4">
        <v>0</v>
      </c>
      <c r="E179" s="359">
        <v>0</v>
      </c>
      <c r="F179" s="191">
        <v>9239</v>
      </c>
      <c r="G179" s="13"/>
    </row>
    <row r="180" spans="1:7" ht="12.75">
      <c r="A180" s="68" t="s">
        <v>418</v>
      </c>
      <c r="B180" s="105">
        <v>5512</v>
      </c>
      <c r="C180" s="105"/>
      <c r="D180" s="4">
        <v>130000</v>
      </c>
      <c r="E180" s="359">
        <v>205299</v>
      </c>
      <c r="F180" s="191">
        <v>401030.08</v>
      </c>
      <c r="G180" s="13"/>
    </row>
    <row r="181" spans="1:7" ht="13.5" thickBot="1">
      <c r="A181" s="68" t="s">
        <v>419</v>
      </c>
      <c r="B181" s="105">
        <v>6171</v>
      </c>
      <c r="C181" s="105"/>
      <c r="D181" s="4">
        <v>685000</v>
      </c>
      <c r="E181" s="359">
        <v>685000</v>
      </c>
      <c r="F181" s="191">
        <v>453681.2</v>
      </c>
      <c r="G181" s="383"/>
    </row>
    <row r="182" spans="1:7" ht="13.5" thickBot="1">
      <c r="A182" s="202" t="s">
        <v>1192</v>
      </c>
      <c r="B182" s="203"/>
      <c r="C182" s="203"/>
      <c r="D182" s="118">
        <f>SUM(D156:D181)</f>
        <v>14150000</v>
      </c>
      <c r="E182" s="363">
        <f>SUM(E156:E181)</f>
        <v>32154894</v>
      </c>
      <c r="F182" s="376">
        <f>SUM(F156:F181)</f>
        <v>15405609.179999998</v>
      </c>
      <c r="G182" s="376">
        <f>SUM(G156:G181)</f>
        <v>477000</v>
      </c>
    </row>
    <row r="183" spans="2:5" ht="12.75">
      <c r="B183" s="92"/>
      <c r="C183" s="92"/>
      <c r="E183" s="1"/>
    </row>
    <row r="184" spans="2:6" ht="12.75">
      <c r="B184" s="92"/>
      <c r="C184" s="92"/>
      <c r="E184" s="1"/>
      <c r="F184" s="1"/>
    </row>
    <row r="185" spans="1:5" ht="12.75">
      <c r="A185" t="s">
        <v>1064</v>
      </c>
      <c r="B185" s="92"/>
      <c r="C185" s="92"/>
      <c r="E185" s="1"/>
    </row>
    <row r="186" spans="1:5" ht="12.75">
      <c r="A186" t="s">
        <v>1335</v>
      </c>
      <c r="B186" s="92"/>
      <c r="C186" s="92"/>
      <c r="E186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9" r:id="rId1"/>
  <rowBreaks count="1" manualBreakCount="1">
    <brk id="1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workbookViewId="0" topLeftCell="A81">
      <selection activeCell="K127" sqref="K127"/>
    </sheetView>
  </sheetViews>
  <sheetFormatPr defaultColWidth="9.00390625" defaultRowHeight="12.75"/>
  <cols>
    <col min="1" max="1" width="51.00390625" style="0" bestFit="1" customWidth="1"/>
    <col min="2" max="2" width="10.00390625" style="0" bestFit="1" customWidth="1"/>
    <col min="4" max="4" width="16.00390625" style="0" customWidth="1"/>
    <col min="5" max="5" width="13.875" style="0" bestFit="1" customWidth="1"/>
    <col min="6" max="6" width="15.25390625" style="0" bestFit="1" customWidth="1"/>
    <col min="7" max="7" width="15.75390625" style="0" customWidth="1"/>
    <col min="8" max="8" width="17.00390625" style="0" customWidth="1"/>
    <col min="9" max="9" width="14.625" style="0" customWidth="1"/>
    <col min="10" max="10" width="18.00390625" style="0" customWidth="1"/>
    <col min="11" max="11" width="19.00390625" style="0" customWidth="1"/>
  </cols>
  <sheetData>
    <row r="1" spans="1:7" ht="29.25" customHeight="1">
      <c r="A1" s="433" t="s">
        <v>1438</v>
      </c>
      <c r="B1" s="92"/>
      <c r="C1" s="92"/>
      <c r="E1" s="1"/>
      <c r="G1" s="434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1426</v>
      </c>
      <c r="B6" s="343"/>
      <c r="C6" s="343"/>
      <c r="D6" s="344"/>
      <c r="E6" s="357"/>
      <c r="F6" s="373"/>
      <c r="G6" s="382"/>
    </row>
    <row r="7" spans="1:7" ht="13.5" thickTop="1">
      <c r="A7" s="68" t="s">
        <v>1223</v>
      </c>
      <c r="B7" s="105"/>
      <c r="C7" s="105">
        <v>402</v>
      </c>
      <c r="D7" s="359">
        <f>SUM(D8:D14)</f>
        <v>0</v>
      </c>
      <c r="E7" s="359">
        <f>SUM(E8:E14)</f>
        <v>1416000</v>
      </c>
      <c r="F7" s="191">
        <f>SUM(F8:F14)</f>
        <v>275000</v>
      </c>
      <c r="G7" s="13"/>
    </row>
    <row r="8" spans="1:7" ht="12.75">
      <c r="A8" s="397" t="s">
        <v>1224</v>
      </c>
      <c r="B8" s="398">
        <v>2212</v>
      </c>
      <c r="C8" s="398">
        <v>402</v>
      </c>
      <c r="D8" s="399">
        <v>0</v>
      </c>
      <c r="E8" s="400">
        <v>441000</v>
      </c>
      <c r="F8" s="402">
        <v>0</v>
      </c>
      <c r="G8" s="13"/>
    </row>
    <row r="9" spans="1:7" ht="12.75">
      <c r="A9" s="401" t="s">
        <v>1225</v>
      </c>
      <c r="B9" s="398">
        <v>2219</v>
      </c>
      <c r="C9" s="398">
        <v>402</v>
      </c>
      <c r="D9" s="399">
        <v>0</v>
      </c>
      <c r="E9" s="400">
        <v>100000</v>
      </c>
      <c r="F9" s="402">
        <v>0</v>
      </c>
      <c r="G9" s="13"/>
    </row>
    <row r="10" spans="1:7" ht="12.75">
      <c r="A10" s="401" t="s">
        <v>1226</v>
      </c>
      <c r="B10" s="398">
        <v>2310</v>
      </c>
      <c r="C10" s="398">
        <v>402</v>
      </c>
      <c r="D10" s="399">
        <v>0</v>
      </c>
      <c r="E10" s="400">
        <v>150000</v>
      </c>
      <c r="F10" s="402">
        <v>0</v>
      </c>
      <c r="G10" s="13"/>
    </row>
    <row r="11" spans="1:7" ht="12.75">
      <c r="A11" s="401" t="s">
        <v>1227</v>
      </c>
      <c r="B11" s="398">
        <v>2321</v>
      </c>
      <c r="C11" s="398">
        <v>402</v>
      </c>
      <c r="D11" s="399">
        <v>0</v>
      </c>
      <c r="E11" s="400">
        <v>250000</v>
      </c>
      <c r="F11" s="402">
        <v>0</v>
      </c>
      <c r="G11" s="13"/>
    </row>
    <row r="12" spans="1:7" ht="12.75">
      <c r="A12" s="401" t="s">
        <v>1229</v>
      </c>
      <c r="B12" s="398">
        <v>3631</v>
      </c>
      <c r="C12" s="398">
        <v>402</v>
      </c>
      <c r="D12" s="399">
        <v>0</v>
      </c>
      <c r="E12" s="400">
        <v>112500</v>
      </c>
      <c r="F12" s="402">
        <v>12500</v>
      </c>
      <c r="G12" s="13"/>
    </row>
    <row r="13" spans="1:7" ht="12.75">
      <c r="A13" s="401" t="s">
        <v>1230</v>
      </c>
      <c r="B13" s="398">
        <v>3633</v>
      </c>
      <c r="C13" s="398">
        <v>400</v>
      </c>
      <c r="D13" s="399">
        <v>0</v>
      </c>
      <c r="E13" s="400">
        <v>312500</v>
      </c>
      <c r="F13" s="402">
        <v>262500</v>
      </c>
      <c r="G13" s="13"/>
    </row>
    <row r="14" spans="1:7" ht="12.75">
      <c r="A14" s="401" t="s">
        <v>1231</v>
      </c>
      <c r="B14" s="398">
        <v>3745</v>
      </c>
      <c r="C14" s="398">
        <v>402</v>
      </c>
      <c r="D14" s="399">
        <v>0</v>
      </c>
      <c r="E14" s="400">
        <v>50000</v>
      </c>
      <c r="F14" s="402">
        <v>0</v>
      </c>
      <c r="G14" s="13"/>
    </row>
    <row r="15" spans="1:7" ht="12.75">
      <c r="A15" s="85" t="s">
        <v>1346</v>
      </c>
      <c r="B15" s="398">
        <v>2212</v>
      </c>
      <c r="C15" s="398">
        <v>474</v>
      </c>
      <c r="D15" s="399">
        <v>0</v>
      </c>
      <c r="E15" s="400">
        <v>100000</v>
      </c>
      <c r="F15" s="402">
        <v>18000</v>
      </c>
      <c r="G15" s="13"/>
    </row>
    <row r="16" spans="1:7" ht="12.75">
      <c r="A16" s="85" t="s">
        <v>1347</v>
      </c>
      <c r="B16" s="398"/>
      <c r="C16" s="398">
        <v>751</v>
      </c>
      <c r="D16" s="399">
        <f>SUM(D17:D19)</f>
        <v>2000000</v>
      </c>
      <c r="E16" s="399">
        <f>SUM(E17:E19)</f>
        <v>2580000</v>
      </c>
      <c r="F16" s="415">
        <f>SUM(F17:F19)</f>
        <v>1231017.05</v>
      </c>
      <c r="G16" s="13"/>
    </row>
    <row r="17" spans="1:7" ht="12.75">
      <c r="A17" s="401" t="s">
        <v>1348</v>
      </c>
      <c r="B17" s="398">
        <v>2212</v>
      </c>
      <c r="C17" s="398">
        <v>751</v>
      </c>
      <c r="D17" s="399">
        <v>0</v>
      </c>
      <c r="E17" s="400">
        <v>300000</v>
      </c>
      <c r="F17" s="402">
        <v>49200</v>
      </c>
      <c r="G17" s="13"/>
    </row>
    <row r="18" spans="1:7" ht="12.75">
      <c r="A18" s="401" t="s">
        <v>1349</v>
      </c>
      <c r="B18" s="398">
        <v>2219</v>
      </c>
      <c r="C18" s="398">
        <v>751</v>
      </c>
      <c r="D18" s="399">
        <v>2000000</v>
      </c>
      <c r="E18" s="400">
        <v>2000000</v>
      </c>
      <c r="F18" s="402">
        <v>1181817.05</v>
      </c>
      <c r="G18" s="13"/>
    </row>
    <row r="19" spans="1:7" ht="12.75">
      <c r="A19" s="401" t="s">
        <v>1350</v>
      </c>
      <c r="B19" s="398">
        <v>3631</v>
      </c>
      <c r="C19" s="398">
        <v>751</v>
      </c>
      <c r="D19" s="399">
        <v>0</v>
      </c>
      <c r="E19" s="400">
        <v>280000</v>
      </c>
      <c r="F19" s="402">
        <v>0</v>
      </c>
      <c r="G19" s="13"/>
    </row>
    <row r="20" spans="1:7" ht="12.75">
      <c r="A20" s="68" t="s">
        <v>1354</v>
      </c>
      <c r="B20" s="105">
        <v>2212</v>
      </c>
      <c r="C20" s="105">
        <v>865</v>
      </c>
      <c r="D20" s="4">
        <v>3500000</v>
      </c>
      <c r="E20" s="359">
        <v>3500000</v>
      </c>
      <c r="F20" s="386">
        <v>2789464.95</v>
      </c>
      <c r="G20" s="13"/>
    </row>
    <row r="21" spans="1:7" ht="12.75">
      <c r="A21" s="68" t="s">
        <v>1355</v>
      </c>
      <c r="B21" s="105">
        <v>2212</v>
      </c>
      <c r="C21" s="105">
        <v>887</v>
      </c>
      <c r="D21" s="4">
        <v>0</v>
      </c>
      <c r="E21" s="359">
        <v>30250</v>
      </c>
      <c r="F21" s="386">
        <v>37510</v>
      </c>
      <c r="G21" s="13"/>
    </row>
    <row r="22" spans="1:7" ht="12.75">
      <c r="A22" s="68" t="s">
        <v>1356</v>
      </c>
      <c r="B22" s="105">
        <v>2219</v>
      </c>
      <c r="C22" s="105">
        <v>552</v>
      </c>
      <c r="D22" s="4">
        <v>0</v>
      </c>
      <c r="E22" s="359">
        <v>0</v>
      </c>
      <c r="F22" s="386">
        <v>219300</v>
      </c>
      <c r="G22" s="13"/>
    </row>
    <row r="23" spans="1:7" ht="12.75">
      <c r="A23" s="68" t="s">
        <v>1340</v>
      </c>
      <c r="B23" s="105"/>
      <c r="C23" s="105">
        <v>752</v>
      </c>
      <c r="D23" s="405">
        <f>SUM(D24:D27)</f>
        <v>9700000</v>
      </c>
      <c r="E23" s="405">
        <f>SUM(E24:E27)</f>
        <v>9700000</v>
      </c>
      <c r="F23" s="416">
        <f>SUM(F24:F27)</f>
        <v>10325998.43</v>
      </c>
      <c r="G23" s="13"/>
    </row>
    <row r="24" spans="1:7" ht="12.75">
      <c r="A24" s="401" t="s">
        <v>1224</v>
      </c>
      <c r="B24" s="398">
        <v>2212</v>
      </c>
      <c r="C24" s="398">
        <v>752</v>
      </c>
      <c r="D24" s="399">
        <v>9700000</v>
      </c>
      <c r="E24" s="400">
        <v>5900000</v>
      </c>
      <c r="F24" s="402">
        <v>6225303.03</v>
      </c>
      <c r="G24" s="403"/>
    </row>
    <row r="25" spans="1:7" ht="12.75">
      <c r="A25" s="404" t="s">
        <v>1225</v>
      </c>
      <c r="B25" s="398">
        <v>2219</v>
      </c>
      <c r="C25" s="398">
        <v>752</v>
      </c>
      <c r="D25" s="399">
        <v>0</v>
      </c>
      <c r="E25" s="400">
        <v>1800000</v>
      </c>
      <c r="F25" s="402">
        <v>2100695.96</v>
      </c>
      <c r="G25" s="403"/>
    </row>
    <row r="26" spans="1:7" ht="12.75">
      <c r="A26" s="404" t="s">
        <v>1229</v>
      </c>
      <c r="B26" s="398">
        <v>3631</v>
      </c>
      <c r="C26" s="398">
        <v>752</v>
      </c>
      <c r="D26" s="399">
        <v>0</v>
      </c>
      <c r="E26" s="400">
        <v>500000</v>
      </c>
      <c r="F26" s="402">
        <v>499999.44</v>
      </c>
      <c r="G26" s="403"/>
    </row>
    <row r="27" spans="1:7" ht="12.75">
      <c r="A27" s="404" t="s">
        <v>1231</v>
      </c>
      <c r="B27" s="398">
        <v>3745</v>
      </c>
      <c r="C27" s="398">
        <v>752</v>
      </c>
      <c r="D27" s="399">
        <v>0</v>
      </c>
      <c r="E27" s="400">
        <v>1500000</v>
      </c>
      <c r="F27" s="402">
        <v>1500000</v>
      </c>
      <c r="G27" s="403"/>
    </row>
    <row r="28" spans="1:7" ht="12.75">
      <c r="A28" s="68" t="s">
        <v>1341</v>
      </c>
      <c r="B28" s="105"/>
      <c r="C28" s="105">
        <v>764</v>
      </c>
      <c r="D28" s="405">
        <f>SUM(D29:D31)</f>
        <v>0</v>
      </c>
      <c r="E28" s="405">
        <f>SUM(E29:E31)</f>
        <v>987000</v>
      </c>
      <c r="F28" s="405">
        <f>SUM(F29:F31)</f>
        <v>918252.23</v>
      </c>
      <c r="G28" s="13"/>
    </row>
    <row r="29" spans="1:7" ht="12.75">
      <c r="A29" s="401" t="s">
        <v>1361</v>
      </c>
      <c r="B29" s="398">
        <v>2321</v>
      </c>
      <c r="C29" s="398">
        <v>764</v>
      </c>
      <c r="D29" s="399">
        <v>0</v>
      </c>
      <c r="E29" s="400">
        <v>346000</v>
      </c>
      <c r="F29" s="402">
        <v>306292.53</v>
      </c>
      <c r="G29" s="13"/>
    </row>
    <row r="30" spans="1:7" ht="12.75">
      <c r="A30" s="401" t="s">
        <v>1362</v>
      </c>
      <c r="B30" s="398">
        <v>3633</v>
      </c>
      <c r="C30" s="398">
        <v>764</v>
      </c>
      <c r="D30" s="399">
        <v>0</v>
      </c>
      <c r="E30" s="400">
        <v>141000</v>
      </c>
      <c r="F30" s="402">
        <v>134673</v>
      </c>
      <c r="G30" s="13"/>
    </row>
    <row r="31" spans="1:7" ht="12.75">
      <c r="A31" s="401" t="s">
        <v>1231</v>
      </c>
      <c r="B31" s="398">
        <v>3745</v>
      </c>
      <c r="C31" s="398">
        <v>764</v>
      </c>
      <c r="D31" s="399">
        <v>0</v>
      </c>
      <c r="E31" s="400">
        <v>500000</v>
      </c>
      <c r="F31" s="402">
        <v>477286.7</v>
      </c>
      <c r="G31" s="13"/>
    </row>
    <row r="32" spans="1:7" ht="12.75">
      <c r="A32" s="68" t="s">
        <v>1357</v>
      </c>
      <c r="B32" s="105">
        <v>2219</v>
      </c>
      <c r="C32" s="105">
        <v>862</v>
      </c>
      <c r="D32" s="4">
        <v>0</v>
      </c>
      <c r="E32" s="359">
        <v>500000</v>
      </c>
      <c r="F32" s="386">
        <v>203519.05</v>
      </c>
      <c r="G32" s="13"/>
    </row>
    <row r="33" spans="1:10" ht="12.75">
      <c r="A33" s="68" t="s">
        <v>1358</v>
      </c>
      <c r="B33" s="105">
        <v>2219</v>
      </c>
      <c r="C33" s="105">
        <v>866</v>
      </c>
      <c r="D33" s="4">
        <v>2200000</v>
      </c>
      <c r="E33" s="359">
        <v>2546000</v>
      </c>
      <c r="F33" s="386">
        <v>2555872.31</v>
      </c>
      <c r="G33" s="13"/>
      <c r="H33" s="1"/>
      <c r="I33" s="1"/>
      <c r="J33" s="1"/>
    </row>
    <row r="34" spans="1:7" ht="12.75">
      <c r="A34" s="68" t="s">
        <v>1423</v>
      </c>
      <c r="B34" s="105">
        <v>2219</v>
      </c>
      <c r="C34" s="105">
        <v>842</v>
      </c>
      <c r="D34" s="4">
        <v>0</v>
      </c>
      <c r="E34" s="359">
        <v>300000</v>
      </c>
      <c r="F34" s="386">
        <v>308107</v>
      </c>
      <c r="G34" s="13">
        <v>127000</v>
      </c>
    </row>
    <row r="35" spans="1:7" ht="12.75">
      <c r="A35" s="68" t="s">
        <v>1359</v>
      </c>
      <c r="B35" s="105">
        <v>2221</v>
      </c>
      <c r="C35" s="105" t="s">
        <v>1425</v>
      </c>
      <c r="D35" s="4">
        <v>0</v>
      </c>
      <c r="E35" s="359">
        <v>100000</v>
      </c>
      <c r="F35" s="386">
        <v>78000</v>
      </c>
      <c r="G35" s="13"/>
    </row>
    <row r="36" spans="1:7" ht="12.75">
      <c r="A36" s="68" t="s">
        <v>1151</v>
      </c>
      <c r="B36" s="105">
        <v>2221</v>
      </c>
      <c r="C36" s="105">
        <v>881</v>
      </c>
      <c r="D36" s="4">
        <v>0</v>
      </c>
      <c r="E36" s="359">
        <v>100000</v>
      </c>
      <c r="F36" s="386">
        <v>60000</v>
      </c>
      <c r="G36" s="13"/>
    </row>
    <row r="37" spans="1:7" ht="12.75">
      <c r="A37" s="68" t="s">
        <v>1360</v>
      </c>
      <c r="B37" s="105">
        <v>2223</v>
      </c>
      <c r="C37" s="105">
        <v>772</v>
      </c>
      <c r="D37" s="4">
        <v>0</v>
      </c>
      <c r="E37" s="359">
        <v>350000</v>
      </c>
      <c r="F37" s="386">
        <v>243524.7</v>
      </c>
      <c r="G37" s="13"/>
    </row>
    <row r="38" spans="1:7" ht="12.75">
      <c r="A38" s="68" t="s">
        <v>1351</v>
      </c>
      <c r="B38" s="105"/>
      <c r="C38" s="105">
        <v>852</v>
      </c>
      <c r="D38" s="4">
        <f>SUM(D39:D40)</f>
        <v>0</v>
      </c>
      <c r="E38" s="4">
        <f>SUM(E39:E40)</f>
        <v>79000</v>
      </c>
      <c r="F38" s="116">
        <f>SUM(F39:F40)</f>
        <v>79800</v>
      </c>
      <c r="G38" s="386"/>
    </row>
    <row r="39" spans="1:7" ht="12.75">
      <c r="A39" s="401" t="s">
        <v>1352</v>
      </c>
      <c r="B39" s="398">
        <v>2212</v>
      </c>
      <c r="C39" s="398">
        <v>852</v>
      </c>
      <c r="D39" s="399">
        <v>0</v>
      </c>
      <c r="E39" s="400">
        <v>39500</v>
      </c>
      <c r="F39" s="402">
        <v>79800</v>
      </c>
      <c r="G39" s="402"/>
    </row>
    <row r="40" spans="1:7" ht="12.75">
      <c r="A40" s="401" t="s">
        <v>1353</v>
      </c>
      <c r="B40" s="398">
        <v>2219</v>
      </c>
      <c r="C40" s="398">
        <v>852</v>
      </c>
      <c r="D40" s="399">
        <v>0</v>
      </c>
      <c r="E40" s="400">
        <v>39500</v>
      </c>
      <c r="F40" s="402">
        <v>0</v>
      </c>
      <c r="G40" s="402"/>
    </row>
    <row r="41" spans="1:10" ht="12.75">
      <c r="A41" s="68" t="s">
        <v>1363</v>
      </c>
      <c r="B41" s="105">
        <v>2310</v>
      </c>
      <c r="C41" s="105">
        <v>309</v>
      </c>
      <c r="D41" s="4">
        <v>1200000</v>
      </c>
      <c r="E41" s="359">
        <v>1200000</v>
      </c>
      <c r="F41" s="386">
        <v>1127154</v>
      </c>
      <c r="G41" s="13"/>
      <c r="H41" s="1"/>
      <c r="I41" s="1"/>
      <c r="J41" s="1"/>
    </row>
    <row r="42" spans="1:7" ht="12.75">
      <c r="A42" s="68" t="s">
        <v>1364</v>
      </c>
      <c r="B42" s="105">
        <v>2310</v>
      </c>
      <c r="C42" s="105">
        <v>309</v>
      </c>
      <c r="D42" s="4">
        <v>5425000</v>
      </c>
      <c r="E42" s="359">
        <v>5425000</v>
      </c>
      <c r="F42" s="386">
        <v>5331981</v>
      </c>
      <c r="G42" s="13"/>
    </row>
    <row r="43" spans="1:7" ht="12.75">
      <c r="A43" s="68" t="s">
        <v>1365</v>
      </c>
      <c r="B43" s="105">
        <v>2310</v>
      </c>
      <c r="C43" s="105"/>
      <c r="D43" s="4">
        <v>550000</v>
      </c>
      <c r="E43" s="359">
        <v>550000</v>
      </c>
      <c r="F43" s="386">
        <v>13525</v>
      </c>
      <c r="G43" s="13"/>
    </row>
    <row r="44" spans="1:7" ht="12.75">
      <c r="A44" s="68" t="s">
        <v>1366</v>
      </c>
      <c r="B44" s="105">
        <v>2310</v>
      </c>
      <c r="C44" s="105"/>
      <c r="D44" s="4">
        <v>0</v>
      </c>
      <c r="E44" s="359">
        <v>1310000</v>
      </c>
      <c r="F44" s="386">
        <v>1297600</v>
      </c>
      <c r="G44" s="13"/>
    </row>
    <row r="45" spans="1:7" ht="12.75">
      <c r="A45" s="68" t="s">
        <v>1367</v>
      </c>
      <c r="B45" s="105">
        <v>2310</v>
      </c>
      <c r="C45" s="105"/>
      <c r="D45" s="4">
        <v>0</v>
      </c>
      <c r="E45" s="359">
        <v>135000</v>
      </c>
      <c r="F45" s="386">
        <v>135000</v>
      </c>
      <c r="G45" s="13"/>
    </row>
    <row r="46" spans="1:7" ht="12.75">
      <c r="A46" s="68" t="s">
        <v>1368</v>
      </c>
      <c r="B46" s="105">
        <v>2310</v>
      </c>
      <c r="C46" s="105"/>
      <c r="D46" s="4">
        <v>0</v>
      </c>
      <c r="E46" s="359">
        <v>75000</v>
      </c>
      <c r="F46" s="386">
        <v>74733</v>
      </c>
      <c r="G46" s="13"/>
    </row>
    <row r="47" spans="1:7" ht="12.75">
      <c r="A47" s="68" t="s">
        <v>1424</v>
      </c>
      <c r="B47" s="105">
        <v>2310</v>
      </c>
      <c r="C47" s="105">
        <v>309</v>
      </c>
      <c r="D47" s="4">
        <v>0</v>
      </c>
      <c r="E47" s="359">
        <v>144000</v>
      </c>
      <c r="F47" s="386">
        <v>143143</v>
      </c>
      <c r="G47" s="13"/>
    </row>
    <row r="48" spans="1:10" ht="12.75">
      <c r="A48" s="68" t="s">
        <v>1369</v>
      </c>
      <c r="B48" s="105">
        <v>2321</v>
      </c>
      <c r="C48" s="105"/>
      <c r="D48" s="4">
        <v>930000</v>
      </c>
      <c r="E48" s="359">
        <v>930000</v>
      </c>
      <c r="F48" s="386">
        <v>0</v>
      </c>
      <c r="G48" s="13"/>
      <c r="H48" s="1"/>
      <c r="I48" s="1"/>
      <c r="J48" s="1"/>
    </row>
    <row r="49" spans="1:10" ht="12.75">
      <c r="A49" s="68" t="s">
        <v>1370</v>
      </c>
      <c r="B49" s="105">
        <v>2321</v>
      </c>
      <c r="C49" s="105"/>
      <c r="D49" s="4">
        <v>0</v>
      </c>
      <c r="E49" s="359">
        <v>100000</v>
      </c>
      <c r="F49" s="386">
        <v>100000</v>
      </c>
      <c r="G49" s="13"/>
      <c r="H49" s="1"/>
      <c r="I49" s="1"/>
      <c r="J49" s="1"/>
    </row>
    <row r="50" spans="1:7" ht="12.75">
      <c r="A50" s="68" t="s">
        <v>1262</v>
      </c>
      <c r="B50" s="105">
        <v>2341</v>
      </c>
      <c r="C50" s="105">
        <v>829</v>
      </c>
      <c r="D50" s="4">
        <v>700000</v>
      </c>
      <c r="E50" s="359">
        <v>700000</v>
      </c>
      <c r="F50" s="386">
        <v>0</v>
      </c>
      <c r="G50" s="13"/>
    </row>
    <row r="51" spans="1:7" ht="12.75">
      <c r="A51" s="68" t="s">
        <v>1371</v>
      </c>
      <c r="B51" s="105">
        <v>3111</v>
      </c>
      <c r="C51" s="105">
        <v>12</v>
      </c>
      <c r="D51" s="4">
        <v>75000</v>
      </c>
      <c r="E51" s="359">
        <v>75000</v>
      </c>
      <c r="F51" s="386">
        <v>70521</v>
      </c>
      <c r="G51" s="13"/>
    </row>
    <row r="52" spans="1:7" ht="12.75">
      <c r="A52" s="68" t="s">
        <v>1372</v>
      </c>
      <c r="B52" s="105">
        <v>3111</v>
      </c>
      <c r="C52" s="105">
        <v>46</v>
      </c>
      <c r="D52" s="341">
        <v>0</v>
      </c>
      <c r="E52" s="362">
        <v>703000</v>
      </c>
      <c r="F52" s="386">
        <v>702973.7</v>
      </c>
      <c r="G52" s="13"/>
    </row>
    <row r="53" spans="1:8" ht="12.75">
      <c r="A53" s="68" t="s">
        <v>1373</v>
      </c>
      <c r="B53" s="105">
        <v>3111</v>
      </c>
      <c r="C53" s="105">
        <v>868</v>
      </c>
      <c r="D53" s="341">
        <v>200000</v>
      </c>
      <c r="E53" s="362">
        <v>147000</v>
      </c>
      <c r="F53" s="386">
        <v>335472.5</v>
      </c>
      <c r="G53" s="13"/>
      <c r="H53" t="s">
        <v>1374</v>
      </c>
    </row>
    <row r="54" spans="1:7" ht="12.75">
      <c r="A54" s="68" t="s">
        <v>1376</v>
      </c>
      <c r="B54" s="105">
        <v>3113</v>
      </c>
      <c r="C54" s="105">
        <v>766</v>
      </c>
      <c r="D54" s="341">
        <v>950000</v>
      </c>
      <c r="E54" s="362">
        <v>950000</v>
      </c>
      <c r="F54" s="386">
        <v>989719.5</v>
      </c>
      <c r="G54" s="13"/>
    </row>
    <row r="55" spans="1:7" ht="12.75">
      <c r="A55" s="68" t="s">
        <v>1375</v>
      </c>
      <c r="B55" s="105">
        <v>3113</v>
      </c>
      <c r="C55" s="105">
        <v>799</v>
      </c>
      <c r="D55" s="341">
        <v>0</v>
      </c>
      <c r="E55" s="362">
        <v>1750000</v>
      </c>
      <c r="F55" s="386">
        <v>0</v>
      </c>
      <c r="G55" s="13"/>
    </row>
    <row r="56" spans="1:8" ht="12.75">
      <c r="A56" s="68" t="s">
        <v>1377</v>
      </c>
      <c r="B56" s="105">
        <v>3113</v>
      </c>
      <c r="C56" s="105">
        <v>744</v>
      </c>
      <c r="D56" s="341">
        <v>15200000</v>
      </c>
      <c r="E56" s="362">
        <v>16089131.57</v>
      </c>
      <c r="F56" s="386">
        <v>16089131.57</v>
      </c>
      <c r="G56" s="13"/>
      <c r="H56" t="s">
        <v>1378</v>
      </c>
    </row>
    <row r="57" spans="1:7" ht="12.75">
      <c r="A57" s="68" t="s">
        <v>1379</v>
      </c>
      <c r="B57" s="105">
        <v>3113</v>
      </c>
      <c r="C57" s="105">
        <v>20</v>
      </c>
      <c r="D57" s="4">
        <v>55000</v>
      </c>
      <c r="E57" s="362">
        <v>55000</v>
      </c>
      <c r="F57" s="386">
        <v>56628</v>
      </c>
      <c r="G57" s="13"/>
    </row>
    <row r="58" spans="1:8" ht="12.75">
      <c r="A58" s="68" t="s">
        <v>1380</v>
      </c>
      <c r="B58" s="105">
        <v>3113</v>
      </c>
      <c r="C58" s="105">
        <v>47</v>
      </c>
      <c r="D58" s="4">
        <v>150000</v>
      </c>
      <c r="E58" s="359">
        <v>220000</v>
      </c>
      <c r="F58" s="386">
        <v>173877</v>
      </c>
      <c r="G58" s="13"/>
      <c r="H58" t="s">
        <v>1381</v>
      </c>
    </row>
    <row r="59" spans="1:7" ht="12.75">
      <c r="A59" s="68" t="s">
        <v>1382</v>
      </c>
      <c r="B59" s="105">
        <v>3113</v>
      </c>
      <c r="C59" s="105">
        <v>47</v>
      </c>
      <c r="D59" s="4">
        <v>0</v>
      </c>
      <c r="E59" s="359">
        <v>108000</v>
      </c>
      <c r="F59" s="386">
        <v>0</v>
      </c>
      <c r="G59" s="13"/>
    </row>
    <row r="60" spans="1:7" ht="12.75">
      <c r="A60" s="68" t="s">
        <v>1383</v>
      </c>
      <c r="B60" s="105">
        <v>3113</v>
      </c>
      <c r="C60" s="105">
        <v>869</v>
      </c>
      <c r="D60" s="4">
        <v>470000</v>
      </c>
      <c r="E60" s="359">
        <v>470000</v>
      </c>
      <c r="F60" s="386">
        <v>425920</v>
      </c>
      <c r="G60" s="13"/>
    </row>
    <row r="61" spans="1:7" ht="12.75">
      <c r="A61" s="68" t="s">
        <v>1384</v>
      </c>
      <c r="B61" s="105">
        <v>3141</v>
      </c>
      <c r="C61" s="105">
        <v>31</v>
      </c>
      <c r="D61" s="4">
        <v>950000</v>
      </c>
      <c r="E61" s="359">
        <v>1116000</v>
      </c>
      <c r="F61" s="386">
        <v>1115922.5</v>
      </c>
      <c r="G61" s="13"/>
    </row>
    <row r="62" spans="1:7" ht="12.75">
      <c r="A62" s="68" t="s">
        <v>1385</v>
      </c>
      <c r="B62" s="105">
        <v>3341</v>
      </c>
      <c r="C62" s="105">
        <v>64</v>
      </c>
      <c r="D62" s="4">
        <v>60000</v>
      </c>
      <c r="E62" s="359">
        <v>60000</v>
      </c>
      <c r="F62" s="386">
        <v>0</v>
      </c>
      <c r="G62" s="13"/>
    </row>
    <row r="63" spans="1:7" ht="12.75">
      <c r="A63" s="68" t="s">
        <v>1386</v>
      </c>
      <c r="B63" s="105">
        <v>3392</v>
      </c>
      <c r="C63" s="105">
        <v>304</v>
      </c>
      <c r="D63" s="4">
        <v>0</v>
      </c>
      <c r="E63" s="359">
        <v>0</v>
      </c>
      <c r="F63" s="386">
        <v>65659.44</v>
      </c>
      <c r="G63" s="13"/>
    </row>
    <row r="64" spans="1:7" ht="12.75">
      <c r="A64" s="68" t="s">
        <v>1275</v>
      </c>
      <c r="B64" s="105">
        <v>3392</v>
      </c>
      <c r="C64" s="105">
        <v>824</v>
      </c>
      <c r="D64" s="4">
        <v>200000</v>
      </c>
      <c r="E64" s="359">
        <v>200000</v>
      </c>
      <c r="F64" s="386">
        <v>131488.11</v>
      </c>
      <c r="G64" s="13"/>
    </row>
    <row r="65" spans="1:8" ht="12.75">
      <c r="A65" s="68" t="s">
        <v>1387</v>
      </c>
      <c r="B65" s="105">
        <v>3399</v>
      </c>
      <c r="C65" s="105">
        <v>890</v>
      </c>
      <c r="D65" s="4">
        <v>0</v>
      </c>
      <c r="E65" s="359">
        <v>1025550</v>
      </c>
      <c r="F65" s="386">
        <v>930490</v>
      </c>
      <c r="G65" s="13"/>
      <c r="H65" t="s">
        <v>1388</v>
      </c>
    </row>
    <row r="66" spans="1:7" ht="25.5">
      <c r="A66" s="417" t="s">
        <v>1389</v>
      </c>
      <c r="B66" s="105">
        <v>3412</v>
      </c>
      <c r="C66" s="105">
        <v>50</v>
      </c>
      <c r="D66" s="4">
        <v>0</v>
      </c>
      <c r="E66" s="359">
        <v>0</v>
      </c>
      <c r="F66" s="386">
        <v>72390.67</v>
      </c>
      <c r="G66" s="13"/>
    </row>
    <row r="67" spans="1:7" ht="12.75">
      <c r="A67" s="68" t="s">
        <v>1390</v>
      </c>
      <c r="B67" s="105">
        <v>3412</v>
      </c>
      <c r="C67" s="105">
        <v>50</v>
      </c>
      <c r="D67" s="4">
        <v>0</v>
      </c>
      <c r="E67" s="359">
        <v>0</v>
      </c>
      <c r="F67" s="386">
        <v>1402821.97</v>
      </c>
      <c r="G67" s="13"/>
    </row>
    <row r="68" spans="1:7" ht="12.75">
      <c r="A68" s="68" t="s">
        <v>1391</v>
      </c>
      <c r="B68" s="105">
        <v>3412</v>
      </c>
      <c r="C68" s="105">
        <v>307</v>
      </c>
      <c r="D68" s="4">
        <v>0</v>
      </c>
      <c r="E68" s="359">
        <v>100000</v>
      </c>
      <c r="F68" s="386">
        <v>0</v>
      </c>
      <c r="G68" s="13"/>
    </row>
    <row r="69" spans="1:7" ht="12.75">
      <c r="A69" s="68" t="s">
        <v>1392</v>
      </c>
      <c r="B69" s="105">
        <v>3412</v>
      </c>
      <c r="C69" s="105">
        <v>633</v>
      </c>
      <c r="D69" s="4">
        <v>0</v>
      </c>
      <c r="E69" s="359">
        <v>0</v>
      </c>
      <c r="F69" s="386">
        <v>15689.21</v>
      </c>
      <c r="G69" s="13"/>
    </row>
    <row r="70" spans="1:7" ht="12.75">
      <c r="A70" s="68" t="s">
        <v>1393</v>
      </c>
      <c r="B70" s="105">
        <v>3412</v>
      </c>
      <c r="C70" s="105">
        <v>774</v>
      </c>
      <c r="D70" s="4">
        <v>0</v>
      </c>
      <c r="E70" s="359">
        <v>250000</v>
      </c>
      <c r="F70" s="386">
        <v>216088</v>
      </c>
      <c r="G70" s="13"/>
    </row>
    <row r="71" spans="1:7" ht="12.75">
      <c r="A71" s="68" t="s">
        <v>1394</v>
      </c>
      <c r="B71" s="105">
        <v>3412</v>
      </c>
      <c r="C71" s="105">
        <v>800</v>
      </c>
      <c r="D71" s="4">
        <v>0</v>
      </c>
      <c r="E71" s="359">
        <v>200000</v>
      </c>
      <c r="F71" s="386">
        <v>87831.38</v>
      </c>
      <c r="G71" s="13"/>
    </row>
    <row r="72" spans="1:7" ht="12.75">
      <c r="A72" s="432" t="s">
        <v>1437</v>
      </c>
      <c r="B72" s="105">
        <v>3412</v>
      </c>
      <c r="C72" s="105">
        <v>805</v>
      </c>
      <c r="D72" s="4">
        <v>0</v>
      </c>
      <c r="E72" s="359">
        <v>0</v>
      </c>
      <c r="F72" s="386">
        <v>-67979.7</v>
      </c>
      <c r="G72" s="13"/>
    </row>
    <row r="73" spans="1:7" ht="12.75">
      <c r="A73" s="68" t="s">
        <v>1395</v>
      </c>
      <c r="B73" s="105">
        <v>3412</v>
      </c>
      <c r="C73" s="105">
        <v>805</v>
      </c>
      <c r="D73" s="4">
        <v>0</v>
      </c>
      <c r="E73" s="359">
        <v>10000</v>
      </c>
      <c r="F73" s="386">
        <v>10000</v>
      </c>
      <c r="G73" s="13"/>
    </row>
    <row r="74" spans="1:7" ht="12.75">
      <c r="A74" s="68" t="s">
        <v>1396</v>
      </c>
      <c r="B74" s="105">
        <v>3412</v>
      </c>
      <c r="C74" s="105">
        <v>834</v>
      </c>
      <c r="D74" s="4">
        <v>0</v>
      </c>
      <c r="E74" s="359">
        <v>2324000</v>
      </c>
      <c r="F74" s="386">
        <v>1025668.6</v>
      </c>
      <c r="G74" s="13"/>
    </row>
    <row r="75" spans="1:7" ht="12.75">
      <c r="A75" s="68" t="s">
        <v>1282</v>
      </c>
      <c r="B75" s="105">
        <v>3412</v>
      </c>
      <c r="C75" s="105">
        <v>735</v>
      </c>
      <c r="D75" s="4">
        <v>0</v>
      </c>
      <c r="E75" s="359">
        <v>3600000</v>
      </c>
      <c r="F75" s="386">
        <v>461736</v>
      </c>
      <c r="G75" s="13"/>
    </row>
    <row r="76" spans="1:7" ht="12.75">
      <c r="A76" s="68" t="s">
        <v>1397</v>
      </c>
      <c r="B76" s="105">
        <v>3412</v>
      </c>
      <c r="C76" s="105">
        <v>883</v>
      </c>
      <c r="D76" s="4">
        <v>0</v>
      </c>
      <c r="E76" s="359">
        <v>450000</v>
      </c>
      <c r="F76" s="386">
        <v>466618</v>
      </c>
      <c r="G76" s="13"/>
    </row>
    <row r="77" spans="1:7" ht="12.75">
      <c r="A77" s="68" t="s">
        <v>1398</v>
      </c>
      <c r="B77" s="105">
        <v>3412</v>
      </c>
      <c r="C77" s="105">
        <v>897</v>
      </c>
      <c r="D77" s="4">
        <v>0</v>
      </c>
      <c r="E77" s="359">
        <v>0</v>
      </c>
      <c r="F77" s="386">
        <v>121000</v>
      </c>
      <c r="G77" s="13"/>
    </row>
    <row r="78" spans="1:7" ht="12.75">
      <c r="A78" s="68" t="s">
        <v>1399</v>
      </c>
      <c r="B78" s="105">
        <v>3421</v>
      </c>
      <c r="C78" s="105">
        <v>808</v>
      </c>
      <c r="D78" s="4">
        <v>3100000</v>
      </c>
      <c r="E78" s="359">
        <v>3236000</v>
      </c>
      <c r="F78" s="386">
        <v>2602516.4</v>
      </c>
      <c r="G78" s="13"/>
    </row>
    <row r="79" spans="1:7" ht="12.75">
      <c r="A79" s="68" t="s">
        <v>1400</v>
      </c>
      <c r="B79" s="105">
        <v>3631</v>
      </c>
      <c r="C79" s="105">
        <v>807</v>
      </c>
      <c r="D79" s="4">
        <v>0</v>
      </c>
      <c r="E79" s="362">
        <v>2000000</v>
      </c>
      <c r="F79" s="386">
        <v>1946319.09</v>
      </c>
      <c r="G79" s="13"/>
    </row>
    <row r="80" spans="1:7" ht="12.75">
      <c r="A80" s="68" t="s">
        <v>1296</v>
      </c>
      <c r="B80" s="105">
        <v>3631</v>
      </c>
      <c r="C80" s="105">
        <v>851</v>
      </c>
      <c r="D80" s="4">
        <v>0</v>
      </c>
      <c r="E80" s="359">
        <v>310000</v>
      </c>
      <c r="F80" s="386">
        <v>96408</v>
      </c>
      <c r="G80" s="13"/>
    </row>
    <row r="81" spans="1:7" ht="12.75">
      <c r="A81" s="68" t="s">
        <v>1401</v>
      </c>
      <c r="B81" s="105">
        <v>3631</v>
      </c>
      <c r="C81" s="105">
        <v>867</v>
      </c>
      <c r="D81" s="4">
        <v>30000</v>
      </c>
      <c r="E81" s="359">
        <v>30000</v>
      </c>
      <c r="F81" s="386">
        <v>0</v>
      </c>
      <c r="G81" s="13"/>
    </row>
    <row r="82" spans="1:7" ht="12.75">
      <c r="A82" s="68" t="s">
        <v>1402</v>
      </c>
      <c r="B82" s="105">
        <v>3631</v>
      </c>
      <c r="C82" s="105">
        <v>876</v>
      </c>
      <c r="D82" s="4">
        <v>0</v>
      </c>
      <c r="E82" s="359">
        <v>150000</v>
      </c>
      <c r="F82" s="386">
        <v>34321</v>
      </c>
      <c r="G82" s="13"/>
    </row>
    <row r="83" spans="1:7" ht="12.75">
      <c r="A83" s="68" t="s">
        <v>1403</v>
      </c>
      <c r="B83" s="105">
        <v>3631</v>
      </c>
      <c r="C83" s="105">
        <v>880</v>
      </c>
      <c r="D83" s="4">
        <v>0</v>
      </c>
      <c r="E83" s="359">
        <v>200000</v>
      </c>
      <c r="F83" s="386">
        <v>80000</v>
      </c>
      <c r="G83" s="13"/>
    </row>
    <row r="84" spans="1:7" ht="12.75">
      <c r="A84" s="68" t="s">
        <v>1404</v>
      </c>
      <c r="B84" s="105">
        <v>3631</v>
      </c>
      <c r="C84" s="105">
        <v>882</v>
      </c>
      <c r="D84" s="4">
        <v>0</v>
      </c>
      <c r="E84" s="359">
        <v>100000</v>
      </c>
      <c r="F84" s="386">
        <v>0</v>
      </c>
      <c r="G84" s="13"/>
    </row>
    <row r="85" spans="1:7" ht="12.75">
      <c r="A85" s="68" t="s">
        <v>1405</v>
      </c>
      <c r="B85" s="105">
        <v>3631</v>
      </c>
      <c r="C85" s="105">
        <v>895</v>
      </c>
      <c r="D85" s="4">
        <v>0</v>
      </c>
      <c r="E85" s="359">
        <v>40000</v>
      </c>
      <c r="F85" s="386">
        <v>40000</v>
      </c>
      <c r="G85" s="13"/>
    </row>
    <row r="86" spans="1:7" ht="12.75">
      <c r="A86" s="68" t="s">
        <v>1117</v>
      </c>
      <c r="B86" s="105">
        <v>3632</v>
      </c>
      <c r="C86" s="105">
        <v>773</v>
      </c>
      <c r="D86" s="4">
        <v>21600000</v>
      </c>
      <c r="E86" s="359">
        <v>21453500</v>
      </c>
      <c r="F86" s="386">
        <v>3090233.52</v>
      </c>
      <c r="G86" s="13"/>
    </row>
    <row r="87" spans="1:7" ht="12.75">
      <c r="A87" s="68" t="s">
        <v>1406</v>
      </c>
      <c r="B87" s="105">
        <v>3632</v>
      </c>
      <c r="C87" s="105">
        <v>877</v>
      </c>
      <c r="D87" s="4">
        <v>0</v>
      </c>
      <c r="E87" s="359">
        <v>500000</v>
      </c>
      <c r="F87" s="386">
        <v>499972</v>
      </c>
      <c r="G87" s="13"/>
    </row>
    <row r="88" spans="1:7" ht="12.75">
      <c r="A88" s="68" t="s">
        <v>1407</v>
      </c>
      <c r="B88" s="105">
        <v>3632</v>
      </c>
      <c r="C88" s="105">
        <v>884</v>
      </c>
      <c r="D88" s="4">
        <v>0</v>
      </c>
      <c r="E88" s="359">
        <v>83000</v>
      </c>
      <c r="F88" s="386">
        <v>29300</v>
      </c>
      <c r="G88" s="13"/>
    </row>
    <row r="89" spans="1:7" ht="12.75">
      <c r="A89" s="68" t="s">
        <v>1171</v>
      </c>
      <c r="B89" s="105">
        <v>3635</v>
      </c>
      <c r="C89" s="105">
        <v>784</v>
      </c>
      <c r="D89" s="4">
        <v>540000</v>
      </c>
      <c r="E89" s="359">
        <v>60500</v>
      </c>
      <c r="F89" s="386">
        <v>60500</v>
      </c>
      <c r="G89" s="13">
        <v>163350</v>
      </c>
    </row>
    <row r="90" spans="1:7" ht="12.75">
      <c r="A90" s="68" t="s">
        <v>1301</v>
      </c>
      <c r="B90" s="105">
        <v>3639</v>
      </c>
      <c r="C90" s="105"/>
      <c r="D90" s="4">
        <v>3200000</v>
      </c>
      <c r="E90" s="359">
        <v>5777000</v>
      </c>
      <c r="F90" s="386">
        <v>368338.5</v>
      </c>
      <c r="G90" s="13"/>
    </row>
    <row r="91" spans="1:7" ht="12.75">
      <c r="A91" s="68" t="s">
        <v>1408</v>
      </c>
      <c r="B91" s="105">
        <v>3639</v>
      </c>
      <c r="C91" s="105">
        <v>304</v>
      </c>
      <c r="D91" s="4">
        <v>0</v>
      </c>
      <c r="E91" s="359">
        <v>30000</v>
      </c>
      <c r="F91" s="386">
        <v>30000</v>
      </c>
      <c r="G91" s="13"/>
    </row>
    <row r="92" spans="1:7" ht="12.75">
      <c r="A92" s="68" t="s">
        <v>1302</v>
      </c>
      <c r="B92" s="105">
        <v>3639</v>
      </c>
      <c r="C92" s="105">
        <v>307</v>
      </c>
      <c r="D92" s="4">
        <v>0</v>
      </c>
      <c r="E92" s="359">
        <v>390120</v>
      </c>
      <c r="F92" s="386">
        <v>14640</v>
      </c>
      <c r="G92" s="13"/>
    </row>
    <row r="93" spans="1:7" ht="12.75">
      <c r="A93" s="68" t="s">
        <v>1303</v>
      </c>
      <c r="B93" s="105">
        <v>3639</v>
      </c>
      <c r="C93" s="105">
        <v>310</v>
      </c>
      <c r="D93" s="4">
        <v>0</v>
      </c>
      <c r="E93" s="359">
        <v>200000</v>
      </c>
      <c r="F93" s="386">
        <v>0</v>
      </c>
      <c r="G93" s="13"/>
    </row>
    <row r="94" spans="1:7" ht="12.75">
      <c r="A94" s="68" t="s">
        <v>1305</v>
      </c>
      <c r="B94" s="105">
        <v>3639</v>
      </c>
      <c r="C94" s="105">
        <v>725</v>
      </c>
      <c r="D94" s="4">
        <v>400000</v>
      </c>
      <c r="E94" s="359">
        <v>510000</v>
      </c>
      <c r="F94" s="386">
        <v>99812</v>
      </c>
      <c r="G94" s="13"/>
    </row>
    <row r="95" spans="1:7" ht="12.75">
      <c r="A95" s="68" t="s">
        <v>1304</v>
      </c>
      <c r="B95" s="105">
        <v>3639</v>
      </c>
      <c r="C95" s="105">
        <v>480</v>
      </c>
      <c r="D95" s="4">
        <v>300000</v>
      </c>
      <c r="E95" s="359">
        <v>717629</v>
      </c>
      <c r="F95" s="386">
        <v>305282.33</v>
      </c>
      <c r="G95" s="13"/>
    </row>
    <row r="96" spans="1:7" ht="12.75">
      <c r="A96" s="68" t="s">
        <v>1409</v>
      </c>
      <c r="B96" s="105">
        <v>3639</v>
      </c>
      <c r="C96" s="105">
        <v>878</v>
      </c>
      <c r="D96" s="4">
        <v>0</v>
      </c>
      <c r="E96" s="359">
        <v>1000000</v>
      </c>
      <c r="F96" s="386">
        <v>0</v>
      </c>
      <c r="G96" s="403"/>
    </row>
    <row r="97" spans="1:7" ht="12.75">
      <c r="A97" s="68" t="s">
        <v>1410</v>
      </c>
      <c r="B97" s="105">
        <v>3742</v>
      </c>
      <c r="C97" s="105"/>
      <c r="D97" s="4">
        <v>0</v>
      </c>
      <c r="E97" s="359">
        <v>0</v>
      </c>
      <c r="F97" s="386">
        <v>80800</v>
      </c>
      <c r="G97" s="13"/>
    </row>
    <row r="98" spans="1:8" ht="12.75">
      <c r="A98" s="68" t="s">
        <v>1411</v>
      </c>
      <c r="B98" s="105">
        <v>3745</v>
      </c>
      <c r="C98" s="105">
        <v>875</v>
      </c>
      <c r="D98" s="4">
        <v>0</v>
      </c>
      <c r="E98" s="359">
        <v>370000</v>
      </c>
      <c r="F98" s="386">
        <v>0</v>
      </c>
      <c r="G98" s="13"/>
      <c r="H98" t="s">
        <v>1412</v>
      </c>
    </row>
    <row r="99" spans="1:7" ht="12.75">
      <c r="A99" s="68" t="s">
        <v>1413</v>
      </c>
      <c r="B99" s="105">
        <v>4351</v>
      </c>
      <c r="C99" s="105">
        <v>835</v>
      </c>
      <c r="D99" s="4">
        <v>0</v>
      </c>
      <c r="E99" s="359">
        <v>1200000</v>
      </c>
      <c r="F99" s="386">
        <v>899343</v>
      </c>
      <c r="G99" s="13"/>
    </row>
    <row r="100" spans="1:7" ht="12.75">
      <c r="A100" s="68" t="s">
        <v>1414</v>
      </c>
      <c r="B100" s="105">
        <v>5311</v>
      </c>
      <c r="C100" s="105">
        <v>813</v>
      </c>
      <c r="D100" s="4">
        <v>50000</v>
      </c>
      <c r="E100" s="359">
        <v>50000</v>
      </c>
      <c r="F100" s="386">
        <v>0</v>
      </c>
      <c r="G100" s="403"/>
    </row>
    <row r="101" spans="1:7" ht="12.75">
      <c r="A101" s="68" t="s">
        <v>1415</v>
      </c>
      <c r="B101" s="105">
        <v>5311</v>
      </c>
      <c r="C101" s="105">
        <v>874</v>
      </c>
      <c r="D101" s="4">
        <v>0</v>
      </c>
      <c r="E101" s="359">
        <v>803492</v>
      </c>
      <c r="F101" s="386">
        <v>774591.98</v>
      </c>
      <c r="G101" s="13">
        <v>50000</v>
      </c>
    </row>
    <row r="102" spans="1:7" ht="12.75">
      <c r="A102" s="68" t="s">
        <v>1416</v>
      </c>
      <c r="B102" s="105">
        <v>5399</v>
      </c>
      <c r="C102" s="105">
        <v>885</v>
      </c>
      <c r="D102" s="4">
        <v>600000</v>
      </c>
      <c r="E102" s="359">
        <v>949547</v>
      </c>
      <c r="F102" s="386">
        <v>435600</v>
      </c>
      <c r="G102" s="13">
        <v>350000</v>
      </c>
    </row>
    <row r="103" spans="1:7" ht="12.75">
      <c r="A103" s="68" t="s">
        <v>1417</v>
      </c>
      <c r="B103" s="105">
        <v>5512</v>
      </c>
      <c r="C103" s="105">
        <v>870</v>
      </c>
      <c r="D103" s="4">
        <v>1000000</v>
      </c>
      <c r="E103" s="359">
        <v>1000000</v>
      </c>
      <c r="F103" s="386">
        <v>904850</v>
      </c>
      <c r="G103" s="403"/>
    </row>
    <row r="104" spans="1:7" ht="12.75">
      <c r="A104" s="68" t="s">
        <v>1418</v>
      </c>
      <c r="B104" s="105">
        <v>5512</v>
      </c>
      <c r="C104" s="105">
        <v>871</v>
      </c>
      <c r="D104" s="4">
        <v>1000000</v>
      </c>
      <c r="E104" s="359">
        <v>1325395</v>
      </c>
      <c r="F104" s="386">
        <v>1025395</v>
      </c>
      <c r="G104" s="418">
        <v>750000</v>
      </c>
    </row>
    <row r="105" spans="1:7" ht="12.75">
      <c r="A105" s="68" t="s">
        <v>1419</v>
      </c>
      <c r="B105" s="105">
        <v>5512</v>
      </c>
      <c r="C105" s="105">
        <v>872</v>
      </c>
      <c r="D105" s="4">
        <v>1000000</v>
      </c>
      <c r="E105" s="359">
        <v>1325395</v>
      </c>
      <c r="F105" s="386">
        <v>1025395</v>
      </c>
      <c r="G105" s="13">
        <v>750000</v>
      </c>
    </row>
    <row r="106" spans="1:7" ht="12.75">
      <c r="A106" s="68" t="s">
        <v>1420</v>
      </c>
      <c r="B106" s="105">
        <v>5512</v>
      </c>
      <c r="C106" s="105">
        <v>888</v>
      </c>
      <c r="D106" s="4">
        <v>0</v>
      </c>
      <c r="E106" s="359">
        <v>0</v>
      </c>
      <c r="F106" s="386">
        <v>75000</v>
      </c>
      <c r="G106" s="13">
        <v>35000</v>
      </c>
    </row>
    <row r="107" spans="1:7" ht="12.75">
      <c r="A107" s="68" t="s">
        <v>1209</v>
      </c>
      <c r="B107" s="105">
        <v>6171</v>
      </c>
      <c r="C107" s="105">
        <v>4</v>
      </c>
      <c r="D107" s="4">
        <v>220000</v>
      </c>
      <c r="E107" s="359">
        <v>220000</v>
      </c>
      <c r="F107" s="386">
        <v>228267.71</v>
      </c>
      <c r="G107" s="13"/>
    </row>
    <row r="108" spans="1:7" ht="12.75">
      <c r="A108" s="68" t="s">
        <v>1056</v>
      </c>
      <c r="B108" s="105">
        <v>6171</v>
      </c>
      <c r="C108" s="105">
        <v>4</v>
      </c>
      <c r="D108" s="4">
        <v>800000</v>
      </c>
      <c r="E108" s="359">
        <v>800000</v>
      </c>
      <c r="F108" s="386">
        <v>790000</v>
      </c>
      <c r="G108" s="13"/>
    </row>
    <row r="109" spans="1:7" ht="12.75">
      <c r="A109" s="68" t="s">
        <v>1421</v>
      </c>
      <c r="B109" s="105">
        <v>6171</v>
      </c>
      <c r="C109" s="105">
        <v>893</v>
      </c>
      <c r="D109" s="4">
        <v>0</v>
      </c>
      <c r="E109" s="359">
        <v>0</v>
      </c>
      <c r="F109" s="386">
        <v>66900</v>
      </c>
      <c r="G109" s="13"/>
    </row>
    <row r="110" spans="1:7" ht="25.5">
      <c r="A110" s="417" t="s">
        <v>1422</v>
      </c>
      <c r="B110" s="105">
        <v>6171</v>
      </c>
      <c r="C110" s="105">
        <v>891</v>
      </c>
      <c r="D110" s="4">
        <v>0</v>
      </c>
      <c r="E110" s="359">
        <v>0</v>
      </c>
      <c r="F110" s="386">
        <v>132950</v>
      </c>
      <c r="G110" s="13"/>
    </row>
    <row r="111" spans="1:7" ht="13.5" thickBot="1">
      <c r="A111" s="68" t="s">
        <v>1319</v>
      </c>
      <c r="B111" s="105">
        <v>6171</v>
      </c>
      <c r="C111" s="105">
        <v>816</v>
      </c>
      <c r="D111" s="4">
        <v>0</v>
      </c>
      <c r="E111" s="359">
        <v>233530</v>
      </c>
      <c r="F111" s="386">
        <v>233530</v>
      </c>
      <c r="G111" s="13"/>
    </row>
    <row r="112" spans="1:7" ht="13.5" thickBot="1">
      <c r="A112" s="202" t="s">
        <v>1191</v>
      </c>
      <c r="B112" s="203"/>
      <c r="C112" s="203"/>
      <c r="D112" s="376">
        <f>SUM(D7+D15+D16+D20+D21+D22+D23+D28+D32+D33+D34+D35+D36+D37+D38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111)</f>
        <v>78355000</v>
      </c>
      <c r="E112" s="376">
        <f>SUM(E7+E15+E16+E20+E21+E22+E23+E28+E32+E33+E34+E35+E36+E37+E38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111)</f>
        <v>107825039.57</v>
      </c>
      <c r="F112" s="376">
        <f>SUM(F7+F15+F16+F20+F21+F22+F23+F28+F32+F33+F34+F35+F36+F37+F38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111)</f>
        <v>68436434.69999999</v>
      </c>
      <c r="G112" s="376">
        <f>SUM(G7+G15+G16+G20+G21+G22+G23+G28+G32+G33+G34+G35+G36+G37+G38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111)</f>
        <v>2225350</v>
      </c>
    </row>
    <row r="113" spans="1:7" ht="13.5" thickBot="1">
      <c r="A113" s="260"/>
      <c r="B113" s="261"/>
      <c r="C113" s="261"/>
      <c r="D113" s="262"/>
      <c r="E113" s="262"/>
      <c r="F113" s="262"/>
      <c r="G113" s="1"/>
    </row>
    <row r="114" spans="1:7" ht="13.5" thickBot="1">
      <c r="A114" s="315"/>
      <c r="B114" s="327"/>
      <c r="C114" s="394"/>
      <c r="D114" s="323" t="s">
        <v>1216</v>
      </c>
      <c r="E114" s="336" t="s">
        <v>1</v>
      </c>
      <c r="F114" s="315" t="s">
        <v>421</v>
      </c>
      <c r="G114" s="419"/>
    </row>
    <row r="115" spans="1:7" ht="13.5" thickBot="1">
      <c r="A115" s="331" t="s">
        <v>299</v>
      </c>
      <c r="B115" s="328" t="s">
        <v>61</v>
      </c>
      <c r="C115" s="395" t="s">
        <v>1193</v>
      </c>
      <c r="D115" s="324" t="s">
        <v>1189</v>
      </c>
      <c r="E115" s="337" t="s">
        <v>2</v>
      </c>
      <c r="F115" s="316" t="s">
        <v>3</v>
      </c>
      <c r="G115" s="380" t="s">
        <v>5</v>
      </c>
    </row>
    <row r="116" spans="1:7" ht="13.5" thickBot="1">
      <c r="A116" s="316"/>
      <c r="B116" s="329"/>
      <c r="C116" s="396"/>
      <c r="D116" s="325" t="s">
        <v>567</v>
      </c>
      <c r="E116" s="377" t="s">
        <v>567</v>
      </c>
      <c r="F116" s="431" t="s">
        <v>567</v>
      </c>
      <c r="G116" s="426" t="s">
        <v>567</v>
      </c>
    </row>
    <row r="117" spans="1:7" ht="12.75">
      <c r="A117" s="420" t="s">
        <v>1427</v>
      </c>
      <c r="B117" s="421">
        <v>1031</v>
      </c>
      <c r="C117" s="421"/>
      <c r="D117" s="420">
        <v>0</v>
      </c>
      <c r="E117" s="425">
        <v>0</v>
      </c>
      <c r="F117" s="424">
        <v>15180</v>
      </c>
      <c r="G117" s="427"/>
    </row>
    <row r="118" spans="1:7" ht="12.75">
      <c r="A118" s="66" t="s">
        <v>1430</v>
      </c>
      <c r="B118" s="266">
        <v>2212</v>
      </c>
      <c r="C118" s="266"/>
      <c r="D118" s="422">
        <v>6579000</v>
      </c>
      <c r="E118" s="423">
        <v>25579750</v>
      </c>
      <c r="F118" s="424">
        <v>18709524.83</v>
      </c>
      <c r="G118" s="428"/>
    </row>
    <row r="119" spans="1:7" ht="12.75">
      <c r="A119" s="66" t="s">
        <v>1057</v>
      </c>
      <c r="B119" s="104">
        <v>2219</v>
      </c>
      <c r="C119" s="104"/>
      <c r="D119" s="3">
        <v>0</v>
      </c>
      <c r="E119" s="358">
        <v>4634000</v>
      </c>
      <c r="F119" s="195">
        <v>397444</v>
      </c>
      <c r="G119" s="429"/>
    </row>
    <row r="120" spans="1:7" ht="12.75">
      <c r="A120" s="66" t="s">
        <v>1140</v>
      </c>
      <c r="B120" s="104">
        <v>2221</v>
      </c>
      <c r="C120" s="104"/>
      <c r="D120" s="3">
        <v>0</v>
      </c>
      <c r="E120" s="358">
        <v>90000</v>
      </c>
      <c r="F120" s="195">
        <v>78251</v>
      </c>
      <c r="G120" s="429"/>
    </row>
    <row r="121" spans="1:7" ht="12.75">
      <c r="A121" s="66" t="s">
        <v>645</v>
      </c>
      <c r="B121" s="104">
        <v>2223</v>
      </c>
      <c r="C121" s="104"/>
      <c r="D121" s="3">
        <v>0</v>
      </c>
      <c r="E121" s="358">
        <v>0</v>
      </c>
      <c r="F121" s="195">
        <v>4285</v>
      </c>
      <c r="G121" s="429"/>
    </row>
    <row r="122" spans="1:7" ht="12.75">
      <c r="A122" s="68" t="s">
        <v>1336</v>
      </c>
      <c r="B122" s="105">
        <v>2229</v>
      </c>
      <c r="C122" s="105"/>
      <c r="D122" s="4">
        <v>243000</v>
      </c>
      <c r="E122" s="359">
        <v>254000</v>
      </c>
      <c r="F122" s="191">
        <v>90286.84</v>
      </c>
      <c r="G122" s="429"/>
    </row>
    <row r="123" spans="1:7" ht="12.75">
      <c r="A123" s="68" t="s">
        <v>403</v>
      </c>
      <c r="B123" s="105">
        <v>2310</v>
      </c>
      <c r="C123" s="105"/>
      <c r="D123" s="4">
        <v>0</v>
      </c>
      <c r="E123" s="359">
        <v>10000</v>
      </c>
      <c r="F123" s="191">
        <v>9163</v>
      </c>
      <c r="G123" s="429"/>
    </row>
    <row r="124" spans="1:7" ht="12.75">
      <c r="A124" s="68" t="s">
        <v>1141</v>
      </c>
      <c r="B124" s="105">
        <v>2321</v>
      </c>
      <c r="C124" s="105"/>
      <c r="D124" s="4">
        <v>0</v>
      </c>
      <c r="E124" s="359">
        <v>147000</v>
      </c>
      <c r="F124" s="191">
        <v>112665.91</v>
      </c>
      <c r="G124" s="429"/>
    </row>
    <row r="125" spans="1:7" ht="12.75">
      <c r="A125" s="68" t="s">
        <v>647</v>
      </c>
      <c r="B125" s="105">
        <v>2333</v>
      </c>
      <c r="C125" s="105"/>
      <c r="D125" s="4">
        <v>200000</v>
      </c>
      <c r="E125" s="359">
        <v>370000</v>
      </c>
      <c r="F125" s="191">
        <v>264840.75</v>
      </c>
      <c r="G125" s="429"/>
    </row>
    <row r="126" spans="1:7" ht="12.75">
      <c r="A126" s="68" t="s">
        <v>1059</v>
      </c>
      <c r="B126" s="105">
        <v>2341</v>
      </c>
      <c r="C126" s="105"/>
      <c r="D126" s="4">
        <v>150000</v>
      </c>
      <c r="E126" s="359">
        <v>150000</v>
      </c>
      <c r="F126" s="191">
        <v>0</v>
      </c>
      <c r="G126" s="429"/>
    </row>
    <row r="127" spans="1:7" ht="12.75">
      <c r="A127" s="68" t="s">
        <v>301</v>
      </c>
      <c r="B127" s="105">
        <v>3111</v>
      </c>
      <c r="C127" s="105"/>
      <c r="D127" s="4">
        <v>4175000</v>
      </c>
      <c r="E127" s="359">
        <v>4175000</v>
      </c>
      <c r="F127" s="191">
        <v>3686621.62</v>
      </c>
      <c r="G127" s="429"/>
    </row>
    <row r="128" spans="1:7" ht="12.75">
      <c r="A128" s="68" t="s">
        <v>302</v>
      </c>
      <c r="B128" s="105">
        <v>3113</v>
      </c>
      <c r="C128" s="105"/>
      <c r="D128" s="4">
        <v>5420000</v>
      </c>
      <c r="E128" s="359">
        <v>3166940.4</v>
      </c>
      <c r="F128" s="191">
        <v>2811149.47</v>
      </c>
      <c r="G128" s="429"/>
    </row>
    <row r="129" spans="1:7" ht="12.75">
      <c r="A129" s="68" t="s">
        <v>1428</v>
      </c>
      <c r="B129" s="105">
        <v>3314</v>
      </c>
      <c r="C129" s="105"/>
      <c r="D129" s="4">
        <v>72000</v>
      </c>
      <c r="E129" s="359">
        <v>72000</v>
      </c>
      <c r="F129" s="191">
        <v>78000</v>
      </c>
      <c r="G129" s="429"/>
    </row>
    <row r="130" spans="1:7" ht="12.75">
      <c r="A130" s="68" t="s">
        <v>986</v>
      </c>
      <c r="B130" s="105">
        <v>3322</v>
      </c>
      <c r="C130" s="105"/>
      <c r="D130" s="4">
        <v>0</v>
      </c>
      <c r="E130" s="359">
        <v>90000</v>
      </c>
      <c r="F130" s="191">
        <v>180000</v>
      </c>
      <c r="G130" s="429">
        <v>90000</v>
      </c>
    </row>
    <row r="131" spans="1:7" ht="25.5">
      <c r="A131" s="417" t="s">
        <v>1429</v>
      </c>
      <c r="B131" s="105">
        <v>3326</v>
      </c>
      <c r="C131" s="105"/>
      <c r="D131" s="4">
        <v>0</v>
      </c>
      <c r="E131" s="359">
        <v>1704000</v>
      </c>
      <c r="F131" s="191">
        <v>1610731.43</v>
      </c>
      <c r="G131" s="429"/>
    </row>
    <row r="132" spans="1:7" ht="12.75">
      <c r="A132" s="68" t="s">
        <v>49</v>
      </c>
      <c r="B132" s="105">
        <v>3341</v>
      </c>
      <c r="C132" s="105"/>
      <c r="D132" s="4">
        <v>30000</v>
      </c>
      <c r="E132" s="359">
        <v>60000</v>
      </c>
      <c r="F132" s="191">
        <v>0</v>
      </c>
      <c r="G132" s="429"/>
    </row>
    <row r="133" spans="1:7" ht="12.75">
      <c r="A133" s="68" t="s">
        <v>409</v>
      </c>
      <c r="B133" s="105">
        <v>3392</v>
      </c>
      <c r="C133" s="105"/>
      <c r="D133" s="4">
        <v>610000</v>
      </c>
      <c r="E133" s="359">
        <v>2110000</v>
      </c>
      <c r="F133" s="191">
        <v>993015.39</v>
      </c>
      <c r="G133" s="429"/>
    </row>
    <row r="134" spans="1:7" ht="12.75">
      <c r="A134" s="68" t="s">
        <v>1431</v>
      </c>
      <c r="B134" s="105">
        <v>3412</v>
      </c>
      <c r="C134" s="105"/>
      <c r="D134" s="4">
        <v>1020000</v>
      </c>
      <c r="E134" s="359">
        <v>1725000</v>
      </c>
      <c r="F134" s="191">
        <v>659192.27</v>
      </c>
      <c r="G134" s="429"/>
    </row>
    <row r="135" spans="1:7" ht="12.75">
      <c r="A135" s="68" t="s">
        <v>1327</v>
      </c>
      <c r="B135" s="105">
        <v>3421</v>
      </c>
      <c r="C135" s="105"/>
      <c r="D135" s="4">
        <v>0</v>
      </c>
      <c r="E135" s="359">
        <v>0</v>
      </c>
      <c r="F135" s="191">
        <v>79260</v>
      </c>
      <c r="G135" s="429"/>
    </row>
    <row r="136" spans="1:7" ht="12.75">
      <c r="A136" s="68" t="s">
        <v>1432</v>
      </c>
      <c r="B136" s="105">
        <v>3429</v>
      </c>
      <c r="C136" s="105"/>
      <c r="D136" s="4">
        <v>0</v>
      </c>
      <c r="E136" s="359">
        <v>0</v>
      </c>
      <c r="F136" s="191">
        <v>194760.39</v>
      </c>
      <c r="G136" s="429"/>
    </row>
    <row r="137" spans="1:7" ht="12.75">
      <c r="A137" s="68" t="s">
        <v>1433</v>
      </c>
      <c r="B137" s="105">
        <v>3631</v>
      </c>
      <c r="C137" s="105"/>
      <c r="D137" s="4">
        <v>650000</v>
      </c>
      <c r="E137" s="359">
        <v>1090000</v>
      </c>
      <c r="F137" s="191">
        <v>1067247.95</v>
      </c>
      <c r="G137" s="429"/>
    </row>
    <row r="138" spans="1:7" ht="12.75">
      <c r="A138" s="68" t="s">
        <v>1434</v>
      </c>
      <c r="B138" s="105">
        <v>3632</v>
      </c>
      <c r="C138" s="105"/>
      <c r="D138" s="4">
        <v>125000</v>
      </c>
      <c r="E138" s="359">
        <v>175000</v>
      </c>
      <c r="F138" s="191">
        <v>0</v>
      </c>
      <c r="G138" s="429"/>
    </row>
    <row r="139" spans="1:7" ht="12.75">
      <c r="A139" s="68" t="s">
        <v>1435</v>
      </c>
      <c r="B139" s="105">
        <v>3639</v>
      </c>
      <c r="C139" s="105"/>
      <c r="D139" s="4">
        <v>96000</v>
      </c>
      <c r="E139" s="359">
        <v>262000</v>
      </c>
      <c r="F139" s="191">
        <v>250164.14</v>
      </c>
      <c r="G139" s="429"/>
    </row>
    <row r="140" spans="1:7" ht="12.75">
      <c r="A140" s="68" t="s">
        <v>1339</v>
      </c>
      <c r="B140" s="105">
        <v>3725</v>
      </c>
      <c r="C140" s="105"/>
      <c r="D140" s="4">
        <v>250000</v>
      </c>
      <c r="E140" s="359">
        <v>250000</v>
      </c>
      <c r="F140" s="191">
        <v>160654.08</v>
      </c>
      <c r="G140" s="429"/>
    </row>
    <row r="141" spans="1:7" ht="12.75">
      <c r="A141" s="68" t="s">
        <v>1143</v>
      </c>
      <c r="B141" s="105">
        <v>3742</v>
      </c>
      <c r="C141" s="105"/>
      <c r="D141" s="4">
        <v>0</v>
      </c>
      <c r="E141" s="359">
        <v>0</v>
      </c>
      <c r="F141" s="191">
        <v>283497</v>
      </c>
      <c r="G141" s="429"/>
    </row>
    <row r="142" spans="1:7" ht="12.75">
      <c r="A142" s="68" t="s">
        <v>1144</v>
      </c>
      <c r="B142" s="105">
        <v>3745</v>
      </c>
      <c r="C142" s="105"/>
      <c r="D142" s="4">
        <v>200000</v>
      </c>
      <c r="E142" s="359">
        <v>705000</v>
      </c>
      <c r="F142" s="191">
        <v>700908.96</v>
      </c>
      <c r="G142" s="429"/>
    </row>
    <row r="143" spans="1:7" ht="12.75">
      <c r="A143" s="68" t="s">
        <v>564</v>
      </c>
      <c r="B143" s="105">
        <v>5212</v>
      </c>
      <c r="C143" s="105"/>
      <c r="D143" s="4">
        <v>0</v>
      </c>
      <c r="E143" s="359">
        <v>0</v>
      </c>
      <c r="F143" s="191">
        <v>13162.38</v>
      </c>
      <c r="G143" s="429"/>
    </row>
    <row r="144" spans="1:7" ht="12.75">
      <c r="A144" s="68" t="s">
        <v>1328</v>
      </c>
      <c r="B144" s="105">
        <v>5311</v>
      </c>
      <c r="C144" s="105"/>
      <c r="D144" s="4">
        <v>25000</v>
      </c>
      <c r="E144" s="359">
        <v>25000</v>
      </c>
      <c r="F144" s="191">
        <v>43602.28</v>
      </c>
      <c r="G144" s="429"/>
    </row>
    <row r="145" spans="1:7" ht="12.75">
      <c r="A145" s="68" t="s">
        <v>418</v>
      </c>
      <c r="B145" s="105">
        <v>5512</v>
      </c>
      <c r="C145" s="105"/>
      <c r="D145" s="4">
        <v>1030000</v>
      </c>
      <c r="E145" s="359">
        <v>1066660</v>
      </c>
      <c r="F145" s="191">
        <v>412115.51</v>
      </c>
      <c r="G145" s="429">
        <v>40460</v>
      </c>
    </row>
    <row r="146" spans="1:7" ht="13.5" thickBot="1">
      <c r="A146" s="68" t="s">
        <v>419</v>
      </c>
      <c r="B146" s="105">
        <v>6171</v>
      </c>
      <c r="C146" s="105"/>
      <c r="D146" s="4">
        <v>735000</v>
      </c>
      <c r="E146" s="359">
        <v>735000</v>
      </c>
      <c r="F146" s="411">
        <v>412756.89</v>
      </c>
      <c r="G146" s="430"/>
    </row>
    <row r="147" spans="1:7" ht="13.5" thickBot="1">
      <c r="A147" s="202" t="s">
        <v>1192</v>
      </c>
      <c r="B147" s="203"/>
      <c r="C147" s="203"/>
      <c r="D147" s="363">
        <f>SUM(D117:D146)</f>
        <v>21610000</v>
      </c>
      <c r="E147" s="363">
        <f>SUM(E117:E146)</f>
        <v>48646350.4</v>
      </c>
      <c r="F147" s="363">
        <f>SUM(F117:F146)</f>
        <v>33318481.09</v>
      </c>
      <c r="G147" s="376">
        <f>SUM(G118:G146)</f>
        <v>130460</v>
      </c>
    </row>
    <row r="148" spans="2:5" ht="12.75">
      <c r="B148" s="92"/>
      <c r="C148" s="92"/>
      <c r="E148" s="1"/>
    </row>
    <row r="149" spans="2:6" ht="12.75">
      <c r="B149" s="92"/>
      <c r="C149" s="92"/>
      <c r="E149" s="1"/>
      <c r="F149" s="1"/>
    </row>
    <row r="150" spans="1:5" ht="12.75">
      <c r="A150" t="s">
        <v>1064</v>
      </c>
      <c r="B150" s="92"/>
      <c r="C150" s="92"/>
      <c r="E150" s="1"/>
    </row>
    <row r="151" spans="1:5" ht="12.75">
      <c r="A151" t="s">
        <v>1436</v>
      </c>
      <c r="B151" s="92"/>
      <c r="C151" s="92"/>
      <c r="E151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67" r:id="rId1"/>
  <rowBreaks count="2" manualBreakCount="2">
    <brk id="57" max="10" man="1"/>
    <brk id="11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M130" sqref="M130"/>
    </sheetView>
  </sheetViews>
  <sheetFormatPr defaultColWidth="9.00390625" defaultRowHeight="12.75"/>
  <cols>
    <col min="1" max="1" width="49.25390625" style="0" customWidth="1"/>
    <col min="2" max="2" width="12.375" style="0" customWidth="1"/>
    <col min="3" max="3" width="10.875" style="0" customWidth="1"/>
    <col min="4" max="4" width="14.75390625" style="0" customWidth="1"/>
    <col min="5" max="5" width="16.00390625" style="0" customWidth="1"/>
    <col min="6" max="6" width="14.875" style="0" customWidth="1"/>
    <col min="7" max="7" width="15.25390625" style="0" customWidth="1"/>
  </cols>
  <sheetData>
    <row r="1" spans="1:7" ht="18">
      <c r="A1" s="433" t="s">
        <v>1502</v>
      </c>
      <c r="B1" s="92"/>
      <c r="C1" s="92"/>
      <c r="E1" s="1"/>
      <c r="G1" s="434" t="s">
        <v>1439</v>
      </c>
    </row>
    <row r="2" spans="1:5" ht="13.5" thickBot="1">
      <c r="A2" s="48"/>
      <c r="B2" s="92"/>
      <c r="C2" s="92"/>
      <c r="E2" s="1"/>
    </row>
    <row r="3" spans="1:6" ht="13.5" thickBot="1">
      <c r="A3" s="54" t="s">
        <v>0</v>
      </c>
      <c r="B3" s="102"/>
      <c r="C3" s="102"/>
      <c r="D3" s="55" t="s">
        <v>134</v>
      </c>
      <c r="E3" s="354" t="s">
        <v>1</v>
      </c>
      <c r="F3" s="370" t="s">
        <v>421</v>
      </c>
    </row>
    <row r="4" spans="1:7" ht="13.5" thickBot="1">
      <c r="A4" s="122"/>
      <c r="B4" s="123" t="s">
        <v>61</v>
      </c>
      <c r="C4" s="123" t="s">
        <v>1193</v>
      </c>
      <c r="D4" s="124" t="s">
        <v>1189</v>
      </c>
      <c r="E4" s="355" t="s">
        <v>2</v>
      </c>
      <c r="F4" s="371" t="s">
        <v>3</v>
      </c>
      <c r="G4" s="384" t="s">
        <v>5</v>
      </c>
    </row>
    <row r="5" spans="1:7" ht="13.5" thickBot="1">
      <c r="A5" s="57"/>
      <c r="B5" s="103"/>
      <c r="C5" s="103"/>
      <c r="D5" s="58" t="s">
        <v>567</v>
      </c>
      <c r="E5" s="356" t="s">
        <v>567</v>
      </c>
      <c r="F5" s="372" t="s">
        <v>567</v>
      </c>
      <c r="G5" s="385" t="s">
        <v>567</v>
      </c>
    </row>
    <row r="6" spans="1:7" ht="13.5" thickBot="1">
      <c r="A6" s="346" t="s">
        <v>1509</v>
      </c>
      <c r="B6" s="343"/>
      <c r="C6" s="343"/>
      <c r="D6" s="344"/>
      <c r="E6" s="357"/>
      <c r="F6" s="373"/>
      <c r="G6" s="382"/>
    </row>
    <row r="7" spans="1:7" ht="13.5" thickTop="1">
      <c r="A7" s="440" t="s">
        <v>1223</v>
      </c>
      <c r="B7" s="441"/>
      <c r="C7" s="441">
        <v>402</v>
      </c>
      <c r="D7" s="442">
        <f>SUM(D8:D14)</f>
        <v>250000</v>
      </c>
      <c r="E7" s="442">
        <f>SUM(E8:E14)</f>
        <v>1237000</v>
      </c>
      <c r="F7" s="443">
        <f>SUM(F8:F14)</f>
        <v>802980.2</v>
      </c>
      <c r="G7" s="163"/>
    </row>
    <row r="8" spans="1:7" ht="12.75">
      <c r="A8" s="444" t="s">
        <v>1224</v>
      </c>
      <c r="B8" s="445">
        <v>2212</v>
      </c>
      <c r="C8" s="445">
        <v>402</v>
      </c>
      <c r="D8" s="446">
        <v>250000</v>
      </c>
      <c r="E8" s="447">
        <v>450000</v>
      </c>
      <c r="F8" s="439">
        <v>802980.2</v>
      </c>
      <c r="G8" s="13"/>
    </row>
    <row r="9" spans="1:7" ht="12.75">
      <c r="A9" s="404" t="s">
        <v>1225</v>
      </c>
      <c r="B9" s="445">
        <v>2219</v>
      </c>
      <c r="C9" s="445">
        <v>402</v>
      </c>
      <c r="D9" s="446">
        <v>0</v>
      </c>
      <c r="E9" s="447">
        <v>100000</v>
      </c>
      <c r="F9" s="439">
        <v>0</v>
      </c>
      <c r="G9" s="13"/>
    </row>
    <row r="10" spans="1:7" ht="12.75">
      <c r="A10" s="404" t="s">
        <v>1226</v>
      </c>
      <c r="B10" s="445">
        <v>2310</v>
      </c>
      <c r="C10" s="445">
        <v>402</v>
      </c>
      <c r="D10" s="446">
        <v>0</v>
      </c>
      <c r="E10" s="447">
        <v>193000</v>
      </c>
      <c r="F10" s="439">
        <v>0</v>
      </c>
      <c r="G10" s="13"/>
    </row>
    <row r="11" spans="1:7" ht="12.75">
      <c r="A11" s="404" t="s">
        <v>1227</v>
      </c>
      <c r="B11" s="445">
        <v>2321</v>
      </c>
      <c r="C11" s="445">
        <v>402</v>
      </c>
      <c r="D11" s="446">
        <v>0</v>
      </c>
      <c r="E11" s="447">
        <v>294000</v>
      </c>
      <c r="F11" s="439">
        <v>0</v>
      </c>
      <c r="G11" s="13"/>
    </row>
    <row r="12" spans="1:7" ht="12.75">
      <c r="A12" s="404" t="s">
        <v>1229</v>
      </c>
      <c r="B12" s="445">
        <v>3631</v>
      </c>
      <c r="C12" s="445">
        <v>402</v>
      </c>
      <c r="D12" s="446">
        <v>0</v>
      </c>
      <c r="E12" s="447">
        <v>100000</v>
      </c>
      <c r="F12" s="439">
        <v>0</v>
      </c>
      <c r="G12" s="13"/>
    </row>
    <row r="13" spans="1:7" ht="12.75">
      <c r="A13" s="404" t="s">
        <v>1230</v>
      </c>
      <c r="B13" s="445">
        <v>3633</v>
      </c>
      <c r="C13" s="445">
        <v>400</v>
      </c>
      <c r="D13" s="446">
        <v>0</v>
      </c>
      <c r="E13" s="447">
        <v>50000</v>
      </c>
      <c r="F13" s="439">
        <v>0</v>
      </c>
      <c r="G13" s="13"/>
    </row>
    <row r="14" spans="1:7" ht="12.75">
      <c r="A14" s="404" t="s">
        <v>1231</v>
      </c>
      <c r="B14" s="445">
        <v>3745</v>
      </c>
      <c r="C14" s="445">
        <v>402</v>
      </c>
      <c r="D14" s="446">
        <v>0</v>
      </c>
      <c r="E14" s="447">
        <v>50000</v>
      </c>
      <c r="F14" s="439">
        <v>0</v>
      </c>
      <c r="G14" s="13"/>
    </row>
    <row r="15" spans="1:7" ht="12.75">
      <c r="A15" s="440" t="s">
        <v>1440</v>
      </c>
      <c r="B15" s="445">
        <v>2212</v>
      </c>
      <c r="C15" s="445">
        <v>584</v>
      </c>
      <c r="D15" s="446">
        <v>200000</v>
      </c>
      <c r="E15" s="447">
        <v>544500</v>
      </c>
      <c r="F15" s="439">
        <v>387200</v>
      </c>
      <c r="G15" s="13"/>
    </row>
    <row r="16" spans="1:7" ht="12.75">
      <c r="A16" s="440" t="s">
        <v>1347</v>
      </c>
      <c r="B16" s="445"/>
      <c r="C16" s="445">
        <v>751</v>
      </c>
      <c r="D16" s="446">
        <v>1000000</v>
      </c>
      <c r="E16" s="446">
        <f>SUM(E17:E18)</f>
        <v>1046242.18</v>
      </c>
      <c r="F16" s="446">
        <f>SUM(F17:F18)</f>
        <v>261989.2</v>
      </c>
      <c r="G16" s="13"/>
    </row>
    <row r="17" spans="1:7" ht="12.75">
      <c r="A17" s="404" t="s">
        <v>1349</v>
      </c>
      <c r="B17" s="445">
        <v>2219</v>
      </c>
      <c r="C17" s="445">
        <v>751</v>
      </c>
      <c r="D17" s="446">
        <v>1000000</v>
      </c>
      <c r="E17" s="447">
        <v>766242.18</v>
      </c>
      <c r="F17" s="439">
        <v>0</v>
      </c>
      <c r="G17" s="13"/>
    </row>
    <row r="18" spans="1:7" ht="12.75">
      <c r="A18" s="404" t="s">
        <v>1350</v>
      </c>
      <c r="B18" s="445">
        <v>3631</v>
      </c>
      <c r="C18" s="445">
        <v>751</v>
      </c>
      <c r="D18" s="446">
        <v>0</v>
      </c>
      <c r="E18" s="447">
        <v>280000</v>
      </c>
      <c r="F18" s="439">
        <v>261989.2</v>
      </c>
      <c r="G18" s="13"/>
    </row>
    <row r="19" spans="1:7" ht="12.75">
      <c r="A19" s="404" t="s">
        <v>374</v>
      </c>
      <c r="B19" s="445">
        <v>2212</v>
      </c>
      <c r="C19" s="445">
        <v>761</v>
      </c>
      <c r="D19" s="446">
        <v>1000000</v>
      </c>
      <c r="E19" s="447">
        <v>1000000</v>
      </c>
      <c r="F19" s="439">
        <v>0</v>
      </c>
      <c r="G19" s="13"/>
    </row>
    <row r="20" spans="1:7" ht="12.75">
      <c r="A20" s="440" t="s">
        <v>1354</v>
      </c>
      <c r="B20" s="448">
        <v>2212</v>
      </c>
      <c r="C20" s="448">
        <v>865</v>
      </c>
      <c r="D20" s="165">
        <v>11000000</v>
      </c>
      <c r="E20" s="360">
        <v>11551000</v>
      </c>
      <c r="F20" s="163">
        <v>11506473.79</v>
      </c>
      <c r="G20" s="13"/>
    </row>
    <row r="21" spans="1:7" ht="12.75">
      <c r="A21" s="231" t="s">
        <v>1355</v>
      </c>
      <c r="B21" s="448">
        <v>2212</v>
      </c>
      <c r="C21" s="448">
        <v>887</v>
      </c>
      <c r="D21" s="165">
        <v>0</v>
      </c>
      <c r="E21" s="360">
        <v>650000</v>
      </c>
      <c r="F21" s="163">
        <v>0</v>
      </c>
      <c r="G21" s="13"/>
    </row>
    <row r="22" spans="1:7" ht="12.75">
      <c r="A22" s="231" t="s">
        <v>1443</v>
      </c>
      <c r="B22" s="448">
        <v>2212</v>
      </c>
      <c r="C22" s="448">
        <v>943</v>
      </c>
      <c r="D22" s="165">
        <v>0</v>
      </c>
      <c r="E22" s="360">
        <v>12500</v>
      </c>
      <c r="F22" s="163">
        <v>93100</v>
      </c>
      <c r="G22" s="13"/>
    </row>
    <row r="23" spans="1:7" ht="12.75">
      <c r="A23" s="231" t="s">
        <v>1357</v>
      </c>
      <c r="B23" s="448">
        <v>2219</v>
      </c>
      <c r="C23" s="448">
        <v>862</v>
      </c>
      <c r="D23" s="165">
        <v>0</v>
      </c>
      <c r="E23" s="360">
        <v>500000</v>
      </c>
      <c r="F23" s="163">
        <v>0</v>
      </c>
      <c r="G23" s="13"/>
    </row>
    <row r="24" spans="1:7" ht="12.75">
      <c r="A24" s="231" t="s">
        <v>1444</v>
      </c>
      <c r="B24" s="448">
        <v>2219</v>
      </c>
      <c r="C24" s="448">
        <v>894</v>
      </c>
      <c r="D24" s="165">
        <v>0</v>
      </c>
      <c r="E24" s="360">
        <v>0</v>
      </c>
      <c r="F24" s="163">
        <v>2250</v>
      </c>
      <c r="G24" s="13"/>
    </row>
    <row r="25" spans="1:7" ht="12.75">
      <c r="A25" s="231" t="s">
        <v>1446</v>
      </c>
      <c r="B25" s="448">
        <v>2219</v>
      </c>
      <c r="C25" s="448">
        <v>930</v>
      </c>
      <c r="D25" s="165">
        <v>0</v>
      </c>
      <c r="E25" s="360">
        <v>140240</v>
      </c>
      <c r="F25" s="163">
        <v>53240</v>
      </c>
      <c r="G25" s="13"/>
    </row>
    <row r="26" spans="1:7" ht="12.75">
      <c r="A26" s="231" t="s">
        <v>1447</v>
      </c>
      <c r="B26" s="448">
        <v>2219</v>
      </c>
      <c r="C26" s="448">
        <v>935</v>
      </c>
      <c r="D26" s="165">
        <v>0</v>
      </c>
      <c r="E26" s="360">
        <v>80000</v>
      </c>
      <c r="F26" s="163">
        <v>0</v>
      </c>
      <c r="G26" s="13"/>
    </row>
    <row r="27" spans="1:7" ht="12.75">
      <c r="A27" s="231" t="s">
        <v>1448</v>
      </c>
      <c r="B27" s="448">
        <v>2219</v>
      </c>
      <c r="C27" s="448">
        <v>939</v>
      </c>
      <c r="D27" s="165">
        <v>0</v>
      </c>
      <c r="E27" s="360">
        <v>100000</v>
      </c>
      <c r="F27" s="163">
        <v>10890</v>
      </c>
      <c r="G27" s="13"/>
    </row>
    <row r="28" spans="1:7" ht="12.75">
      <c r="A28" s="231" t="s">
        <v>1449</v>
      </c>
      <c r="B28" s="448">
        <v>2219</v>
      </c>
      <c r="C28" s="448">
        <v>942</v>
      </c>
      <c r="D28" s="165">
        <v>0</v>
      </c>
      <c r="E28" s="360">
        <v>342000</v>
      </c>
      <c r="F28" s="163">
        <v>341074</v>
      </c>
      <c r="G28" s="13"/>
    </row>
    <row r="29" spans="1:7" ht="12.75">
      <c r="A29" s="231" t="s">
        <v>1450</v>
      </c>
      <c r="B29" s="448">
        <v>2219</v>
      </c>
      <c r="C29" s="448">
        <v>967</v>
      </c>
      <c r="D29" s="165">
        <v>0</v>
      </c>
      <c r="E29" s="360">
        <v>0</v>
      </c>
      <c r="F29" s="163">
        <v>22143</v>
      </c>
      <c r="G29" s="13"/>
    </row>
    <row r="30" spans="1:7" ht="12.75">
      <c r="A30" s="231" t="s">
        <v>1445</v>
      </c>
      <c r="B30" s="448">
        <v>2219</v>
      </c>
      <c r="C30" s="448">
        <v>889</v>
      </c>
      <c r="D30" s="165">
        <v>1000000</v>
      </c>
      <c r="E30" s="360">
        <v>1500000</v>
      </c>
      <c r="F30" s="163">
        <v>1165726</v>
      </c>
      <c r="G30" s="13"/>
    </row>
    <row r="31" spans="1:7" ht="12.75">
      <c r="A31" s="231" t="s">
        <v>1442</v>
      </c>
      <c r="B31" s="448">
        <v>2212</v>
      </c>
      <c r="C31" s="448">
        <v>929</v>
      </c>
      <c r="D31" s="165">
        <v>0</v>
      </c>
      <c r="E31" s="360">
        <v>50820</v>
      </c>
      <c r="F31" s="163">
        <v>50820</v>
      </c>
      <c r="G31" s="163"/>
    </row>
    <row r="32" spans="1:7" ht="12.75">
      <c r="A32" s="231" t="s">
        <v>1360</v>
      </c>
      <c r="B32" s="448">
        <v>2223</v>
      </c>
      <c r="C32" s="448">
        <v>772</v>
      </c>
      <c r="D32" s="165">
        <v>350000</v>
      </c>
      <c r="E32" s="360">
        <v>350000</v>
      </c>
      <c r="F32" s="163">
        <v>218741.38</v>
      </c>
      <c r="G32" s="13"/>
    </row>
    <row r="33" spans="1:7" ht="12.75">
      <c r="A33" s="231" t="s">
        <v>1441</v>
      </c>
      <c r="B33" s="448"/>
      <c r="C33" s="448">
        <v>852</v>
      </c>
      <c r="D33" s="165">
        <f>SUM(D34:D35)</f>
        <v>120000</v>
      </c>
      <c r="E33" s="165">
        <f>SUM(E34:E35)</f>
        <v>228290</v>
      </c>
      <c r="F33" s="165">
        <f>SUM(F34:F35)</f>
        <v>216590</v>
      </c>
      <c r="G33" s="386"/>
    </row>
    <row r="34" spans="1:7" ht="12.75">
      <c r="A34" s="404" t="s">
        <v>1352</v>
      </c>
      <c r="B34" s="445">
        <v>2212</v>
      </c>
      <c r="C34" s="445">
        <v>852</v>
      </c>
      <c r="D34" s="446">
        <v>120000</v>
      </c>
      <c r="E34" s="447">
        <v>120000</v>
      </c>
      <c r="F34" s="439">
        <v>108300</v>
      </c>
      <c r="G34" s="402"/>
    </row>
    <row r="35" spans="1:7" ht="12.75">
      <c r="A35" s="404" t="s">
        <v>1353</v>
      </c>
      <c r="B35" s="445">
        <v>2219</v>
      </c>
      <c r="C35" s="445">
        <v>852</v>
      </c>
      <c r="D35" s="446">
        <v>0</v>
      </c>
      <c r="E35" s="447">
        <v>108290</v>
      </c>
      <c r="F35" s="439">
        <v>108290</v>
      </c>
      <c r="G35" s="402"/>
    </row>
    <row r="36" spans="1:7" ht="12.75">
      <c r="A36" s="231" t="s">
        <v>1495</v>
      </c>
      <c r="B36" s="448">
        <v>2310</v>
      </c>
      <c r="C36" s="448"/>
      <c r="D36" s="165">
        <v>9904000</v>
      </c>
      <c r="E36" s="360">
        <v>10334000</v>
      </c>
      <c r="F36" s="163">
        <v>2105075.09</v>
      </c>
      <c r="G36" s="13"/>
    </row>
    <row r="37" spans="1:7" ht="12.75">
      <c r="A37" s="231" t="s">
        <v>1496</v>
      </c>
      <c r="B37" s="448">
        <v>2310</v>
      </c>
      <c r="C37" s="448"/>
      <c r="D37" s="165">
        <v>0</v>
      </c>
      <c r="E37" s="360">
        <v>0</v>
      </c>
      <c r="F37" s="163">
        <v>1926474</v>
      </c>
      <c r="G37" s="13"/>
    </row>
    <row r="38" spans="1:7" ht="12.75">
      <c r="A38" s="231" t="s">
        <v>1497</v>
      </c>
      <c r="B38" s="448">
        <v>2310</v>
      </c>
      <c r="C38" s="448"/>
      <c r="D38" s="165">
        <v>0</v>
      </c>
      <c r="E38" s="360">
        <v>0</v>
      </c>
      <c r="F38" s="163">
        <v>191367.73</v>
      </c>
      <c r="G38" s="13"/>
    </row>
    <row r="39" spans="1:7" ht="12.75">
      <c r="A39" s="231" t="s">
        <v>1498</v>
      </c>
      <c r="B39" s="448">
        <v>2310</v>
      </c>
      <c r="C39" s="448"/>
      <c r="D39" s="165">
        <v>0</v>
      </c>
      <c r="E39" s="360">
        <v>0</v>
      </c>
      <c r="F39" s="163">
        <v>2617842.5</v>
      </c>
      <c r="G39" s="13"/>
    </row>
    <row r="40" spans="1:7" ht="12.75">
      <c r="A40" s="231" t="s">
        <v>1499</v>
      </c>
      <c r="B40" s="448">
        <v>2321</v>
      </c>
      <c r="C40" s="448"/>
      <c r="D40" s="165">
        <v>11550000</v>
      </c>
      <c r="E40" s="360">
        <v>11550000</v>
      </c>
      <c r="F40" s="163">
        <v>3753753.09</v>
      </c>
      <c r="G40" s="13"/>
    </row>
    <row r="41" spans="1:7" ht="12.75">
      <c r="A41" s="231" t="s">
        <v>1500</v>
      </c>
      <c r="B41" s="448">
        <v>2321</v>
      </c>
      <c r="C41" s="448"/>
      <c r="D41" s="165">
        <v>0</v>
      </c>
      <c r="E41" s="360">
        <v>0</v>
      </c>
      <c r="F41" s="163">
        <v>199957.27</v>
      </c>
      <c r="G41" s="13"/>
    </row>
    <row r="42" spans="1:7" ht="12.75">
      <c r="A42" s="231" t="s">
        <v>1501</v>
      </c>
      <c r="B42" s="448">
        <v>2310</v>
      </c>
      <c r="C42" s="448"/>
      <c r="D42" s="165">
        <v>1500000</v>
      </c>
      <c r="E42" s="360">
        <v>1500000</v>
      </c>
      <c r="F42" s="163">
        <v>58000</v>
      </c>
      <c r="G42" s="13"/>
    </row>
    <row r="43" spans="1:7" ht="12.75">
      <c r="A43" s="231" t="s">
        <v>1498</v>
      </c>
      <c r="B43" s="448">
        <v>2321</v>
      </c>
      <c r="C43" s="448"/>
      <c r="D43" s="165">
        <v>0</v>
      </c>
      <c r="E43" s="360">
        <v>0</v>
      </c>
      <c r="F43" s="163">
        <v>2617842.5</v>
      </c>
      <c r="G43" s="13"/>
    </row>
    <row r="44" spans="1:7" ht="12.75">
      <c r="A44" s="231" t="s">
        <v>1451</v>
      </c>
      <c r="B44" s="448">
        <v>2321</v>
      </c>
      <c r="C44" s="448">
        <v>937</v>
      </c>
      <c r="D44" s="165">
        <v>0</v>
      </c>
      <c r="E44" s="360">
        <v>100000</v>
      </c>
      <c r="F44" s="163">
        <v>0</v>
      </c>
      <c r="G44" s="13"/>
    </row>
    <row r="45" spans="1:7" ht="12.75">
      <c r="A45" s="231" t="s">
        <v>1452</v>
      </c>
      <c r="B45" s="448">
        <v>3111</v>
      </c>
      <c r="C45" s="448">
        <v>20</v>
      </c>
      <c r="D45" s="165">
        <v>200000</v>
      </c>
      <c r="E45" s="360">
        <v>200000</v>
      </c>
      <c r="F45" s="163">
        <v>179000</v>
      </c>
      <c r="G45" s="13"/>
    </row>
    <row r="46" spans="1:7" ht="12.75">
      <c r="A46" s="231" t="s">
        <v>1263</v>
      </c>
      <c r="B46" s="448">
        <v>3111</v>
      </c>
      <c r="C46" s="448">
        <v>16</v>
      </c>
      <c r="D46" s="165">
        <v>150000</v>
      </c>
      <c r="E46" s="360">
        <v>150000</v>
      </c>
      <c r="F46" s="163">
        <v>147743</v>
      </c>
      <c r="G46" s="13"/>
    </row>
    <row r="47" spans="1:7" ht="12.75">
      <c r="A47" s="231" t="s">
        <v>1262</v>
      </c>
      <c r="B47" s="448">
        <v>2341</v>
      </c>
      <c r="C47" s="448">
        <v>829</v>
      </c>
      <c r="D47" s="165">
        <v>150000</v>
      </c>
      <c r="E47" s="360">
        <v>168000</v>
      </c>
      <c r="F47" s="163">
        <v>159720</v>
      </c>
      <c r="G47" s="13"/>
    </row>
    <row r="48" spans="1:7" ht="12.75">
      <c r="A48" s="231" t="s">
        <v>1453</v>
      </c>
      <c r="B48" s="448">
        <v>3111</v>
      </c>
      <c r="C48" s="448">
        <v>940</v>
      </c>
      <c r="D48" s="165">
        <v>0</v>
      </c>
      <c r="E48" s="360">
        <v>1500000</v>
      </c>
      <c r="F48" s="163">
        <v>1155216</v>
      </c>
      <c r="G48" s="13"/>
    </row>
    <row r="49" spans="1:7" ht="12.75">
      <c r="A49" s="231" t="s">
        <v>1454</v>
      </c>
      <c r="B49" s="448">
        <v>3113</v>
      </c>
      <c r="C49" s="448">
        <v>20</v>
      </c>
      <c r="D49" s="165">
        <v>0</v>
      </c>
      <c r="E49" s="360">
        <v>58414</v>
      </c>
      <c r="F49" s="163">
        <v>58414</v>
      </c>
      <c r="G49" s="13">
        <v>58414</v>
      </c>
    </row>
    <row r="50" spans="1:7" ht="12.75">
      <c r="A50" s="231" t="s">
        <v>1455</v>
      </c>
      <c r="B50" s="448">
        <v>3113</v>
      </c>
      <c r="C50" s="448">
        <v>31</v>
      </c>
      <c r="D50" s="165">
        <v>0</v>
      </c>
      <c r="E50" s="360">
        <v>120000</v>
      </c>
      <c r="F50" s="163">
        <v>0</v>
      </c>
      <c r="G50" s="13"/>
    </row>
    <row r="51" spans="1:7" ht="12.75">
      <c r="A51" s="231" t="s">
        <v>1456</v>
      </c>
      <c r="B51" s="448">
        <v>3113</v>
      </c>
      <c r="C51" s="448">
        <v>47</v>
      </c>
      <c r="D51" s="165">
        <v>200000</v>
      </c>
      <c r="E51" s="360">
        <v>308000</v>
      </c>
      <c r="F51" s="163">
        <v>311638</v>
      </c>
      <c r="G51" s="13"/>
    </row>
    <row r="52" spans="1:7" ht="12.75">
      <c r="A52" s="231" t="s">
        <v>1457</v>
      </c>
      <c r="B52" s="448">
        <v>3113</v>
      </c>
      <c r="C52" s="448">
        <v>241</v>
      </c>
      <c r="D52" s="165">
        <v>800000</v>
      </c>
      <c r="E52" s="360">
        <v>800000</v>
      </c>
      <c r="F52" s="163">
        <v>798165.61</v>
      </c>
      <c r="G52" s="13"/>
    </row>
    <row r="53" spans="1:7" ht="12.75">
      <c r="A53" s="231" t="s">
        <v>1458</v>
      </c>
      <c r="B53" s="448">
        <v>3113</v>
      </c>
      <c r="C53" s="448">
        <v>766</v>
      </c>
      <c r="D53" s="165">
        <v>0</v>
      </c>
      <c r="E53" s="360">
        <v>316000</v>
      </c>
      <c r="F53" s="163">
        <v>0</v>
      </c>
      <c r="G53" s="13"/>
    </row>
    <row r="54" spans="1:7" ht="12.75">
      <c r="A54" s="231" t="s">
        <v>1459</v>
      </c>
      <c r="B54" s="448">
        <v>3113</v>
      </c>
      <c r="C54" s="448">
        <v>799</v>
      </c>
      <c r="D54" s="165">
        <v>1800000</v>
      </c>
      <c r="E54" s="360">
        <v>1800000</v>
      </c>
      <c r="F54" s="163">
        <v>1683193.55</v>
      </c>
      <c r="G54" s="13"/>
    </row>
    <row r="55" spans="1:7" ht="12.75">
      <c r="A55" s="231" t="s">
        <v>1460</v>
      </c>
      <c r="B55" s="448">
        <v>3113</v>
      </c>
      <c r="C55" s="448">
        <v>921</v>
      </c>
      <c r="D55" s="165">
        <v>200000</v>
      </c>
      <c r="E55" s="360">
        <v>200000</v>
      </c>
      <c r="F55" s="163">
        <v>4840</v>
      </c>
      <c r="G55" s="13"/>
    </row>
    <row r="56" spans="1:7" ht="12.75">
      <c r="A56" s="231" t="s">
        <v>1461</v>
      </c>
      <c r="B56" s="448">
        <v>3314</v>
      </c>
      <c r="C56" s="448">
        <v>922</v>
      </c>
      <c r="D56" s="165">
        <v>1000000</v>
      </c>
      <c r="E56" s="360">
        <v>1000000</v>
      </c>
      <c r="F56" s="163">
        <v>91416</v>
      </c>
      <c r="G56" s="13"/>
    </row>
    <row r="57" spans="1:7" ht="12.75">
      <c r="A57" s="231" t="s">
        <v>1385</v>
      </c>
      <c r="B57" s="448">
        <v>3341</v>
      </c>
      <c r="C57" s="448">
        <v>64</v>
      </c>
      <c r="D57" s="165">
        <v>60000</v>
      </c>
      <c r="E57" s="360">
        <v>60000</v>
      </c>
      <c r="F57" s="163">
        <v>0</v>
      </c>
      <c r="G57" s="13"/>
    </row>
    <row r="58" spans="1:7" ht="12.75">
      <c r="A58" s="231" t="s">
        <v>1462</v>
      </c>
      <c r="B58" s="448">
        <v>3392</v>
      </c>
      <c r="C58" s="448">
        <v>304</v>
      </c>
      <c r="D58" s="165">
        <v>0</v>
      </c>
      <c r="E58" s="360">
        <v>0</v>
      </c>
      <c r="F58" s="163">
        <v>45980</v>
      </c>
      <c r="G58" s="13"/>
    </row>
    <row r="59" spans="1:7" ht="14.25" customHeight="1">
      <c r="A59" s="231" t="s">
        <v>1463</v>
      </c>
      <c r="B59" s="448">
        <v>3392</v>
      </c>
      <c r="C59" s="448">
        <v>933</v>
      </c>
      <c r="D59" s="165">
        <v>0</v>
      </c>
      <c r="E59" s="360">
        <v>250000</v>
      </c>
      <c r="F59" s="163">
        <v>100751</v>
      </c>
      <c r="G59" s="13"/>
    </row>
    <row r="60" spans="1:7" ht="12.75">
      <c r="A60" s="231" t="s">
        <v>1387</v>
      </c>
      <c r="B60" s="448">
        <v>3399</v>
      </c>
      <c r="C60" s="448">
        <v>890</v>
      </c>
      <c r="D60" s="165">
        <v>0</v>
      </c>
      <c r="E60" s="360">
        <v>149510</v>
      </c>
      <c r="F60" s="163">
        <v>93000</v>
      </c>
      <c r="G60" s="13"/>
    </row>
    <row r="61" spans="1:7" ht="12.75">
      <c r="A61" s="449" t="s">
        <v>1464</v>
      </c>
      <c r="B61" s="448">
        <v>3412</v>
      </c>
      <c r="C61" s="448">
        <v>50</v>
      </c>
      <c r="D61" s="165">
        <v>0</v>
      </c>
      <c r="E61" s="360">
        <v>1200000</v>
      </c>
      <c r="F61" s="163">
        <v>831875</v>
      </c>
      <c r="G61" s="13"/>
    </row>
    <row r="62" spans="1:7" ht="12.75">
      <c r="A62" s="449" t="s">
        <v>1465</v>
      </c>
      <c r="B62" s="448">
        <v>3412</v>
      </c>
      <c r="C62" s="448">
        <v>310</v>
      </c>
      <c r="D62" s="165">
        <v>0</v>
      </c>
      <c r="E62" s="360">
        <v>0</v>
      </c>
      <c r="F62" s="163">
        <v>35400</v>
      </c>
      <c r="G62" s="13"/>
    </row>
    <row r="63" spans="1:7" ht="12.75">
      <c r="A63" s="231" t="s">
        <v>1030</v>
      </c>
      <c r="B63" s="448">
        <v>3412</v>
      </c>
      <c r="C63" s="448">
        <v>735</v>
      </c>
      <c r="D63" s="165">
        <v>0</v>
      </c>
      <c r="E63" s="360">
        <v>1700000</v>
      </c>
      <c r="F63" s="163">
        <v>1681050.05</v>
      </c>
      <c r="G63" s="13"/>
    </row>
    <row r="64" spans="1:7" ht="12.75">
      <c r="A64" s="231" t="s">
        <v>1281</v>
      </c>
      <c r="B64" s="448">
        <v>3412</v>
      </c>
      <c r="C64" s="448">
        <v>834</v>
      </c>
      <c r="D64" s="165">
        <v>1300000</v>
      </c>
      <c r="E64" s="360">
        <v>7900000</v>
      </c>
      <c r="F64" s="163">
        <v>7692870.2</v>
      </c>
      <c r="G64" s="13"/>
    </row>
    <row r="65" spans="1:7" ht="12.75">
      <c r="A65" s="231" t="s">
        <v>1476</v>
      </c>
      <c r="B65" s="448">
        <v>3639</v>
      </c>
      <c r="C65" s="448">
        <v>209</v>
      </c>
      <c r="D65" s="165">
        <v>0</v>
      </c>
      <c r="E65" s="360">
        <v>0</v>
      </c>
      <c r="F65" s="163">
        <v>1967</v>
      </c>
      <c r="G65" s="13"/>
    </row>
    <row r="66" spans="1:7" ht="12.75">
      <c r="A66" s="231" t="s">
        <v>1398</v>
      </c>
      <c r="B66" s="448">
        <v>3412</v>
      </c>
      <c r="C66" s="448">
        <v>897</v>
      </c>
      <c r="D66" s="165">
        <v>0</v>
      </c>
      <c r="E66" s="360">
        <v>10003500</v>
      </c>
      <c r="F66" s="163">
        <v>3306527.66</v>
      </c>
      <c r="G66" s="13"/>
    </row>
    <row r="67" spans="1:7" ht="12.75">
      <c r="A67" s="231" t="s">
        <v>1466</v>
      </c>
      <c r="B67" s="448">
        <v>3412</v>
      </c>
      <c r="C67" s="448">
        <v>923</v>
      </c>
      <c r="D67" s="165">
        <v>1000000</v>
      </c>
      <c r="E67" s="360">
        <v>1810000</v>
      </c>
      <c r="F67" s="163">
        <v>1851478.93</v>
      </c>
      <c r="G67" s="13"/>
    </row>
    <row r="68" spans="1:7" ht="12.75">
      <c r="A68" s="231" t="s">
        <v>1467</v>
      </c>
      <c r="B68" s="448">
        <v>3412</v>
      </c>
      <c r="C68" s="448">
        <v>957</v>
      </c>
      <c r="D68" s="165">
        <v>0</v>
      </c>
      <c r="E68" s="360">
        <v>160000</v>
      </c>
      <c r="F68" s="163">
        <v>7800</v>
      </c>
      <c r="G68" s="13"/>
    </row>
    <row r="69" spans="1:7" ht="12.75">
      <c r="A69" s="231" t="s">
        <v>1468</v>
      </c>
      <c r="B69" s="448">
        <v>3412</v>
      </c>
      <c r="C69" s="448">
        <v>958</v>
      </c>
      <c r="D69" s="165">
        <v>0</v>
      </c>
      <c r="E69" s="360">
        <v>110000</v>
      </c>
      <c r="F69" s="163">
        <v>0</v>
      </c>
      <c r="G69" s="13"/>
    </row>
    <row r="70" spans="1:7" ht="12.75">
      <c r="A70" s="231" t="s">
        <v>1399</v>
      </c>
      <c r="B70" s="448">
        <v>3421</v>
      </c>
      <c r="C70" s="448">
        <v>808</v>
      </c>
      <c r="D70" s="165">
        <v>0</v>
      </c>
      <c r="E70" s="360">
        <v>952000</v>
      </c>
      <c r="F70" s="163">
        <v>947807.52</v>
      </c>
      <c r="G70" s="13"/>
    </row>
    <row r="71" spans="1:7" ht="12.75">
      <c r="A71" s="231" t="s">
        <v>1469</v>
      </c>
      <c r="B71" s="448">
        <v>3429</v>
      </c>
      <c r="C71" s="448">
        <v>924</v>
      </c>
      <c r="D71" s="165">
        <v>500000</v>
      </c>
      <c r="E71" s="360">
        <v>1000000</v>
      </c>
      <c r="F71" s="163">
        <v>19360</v>
      </c>
      <c r="G71" s="13"/>
    </row>
    <row r="72" spans="1:7" ht="12.75">
      <c r="A72" s="231" t="s">
        <v>1470</v>
      </c>
      <c r="B72" s="448">
        <v>3631</v>
      </c>
      <c r="C72" s="448">
        <v>310</v>
      </c>
      <c r="D72" s="165">
        <v>0</v>
      </c>
      <c r="E72" s="360">
        <v>170000</v>
      </c>
      <c r="F72" s="163">
        <v>0</v>
      </c>
      <c r="G72" s="13"/>
    </row>
    <row r="73" spans="1:7" ht="12.75">
      <c r="A73" s="231" t="s">
        <v>1401</v>
      </c>
      <c r="B73" s="448">
        <v>3631</v>
      </c>
      <c r="C73" s="448">
        <v>867</v>
      </c>
      <c r="D73" s="165">
        <v>0</v>
      </c>
      <c r="E73" s="360">
        <v>80000</v>
      </c>
      <c r="F73" s="163">
        <v>0</v>
      </c>
      <c r="G73" s="13"/>
    </row>
    <row r="74" spans="1:7" ht="12.75">
      <c r="A74" s="231" t="s">
        <v>1403</v>
      </c>
      <c r="B74" s="448">
        <v>3631</v>
      </c>
      <c r="C74" s="448">
        <v>880</v>
      </c>
      <c r="D74" s="165">
        <v>0</v>
      </c>
      <c r="E74" s="360">
        <v>193000</v>
      </c>
      <c r="F74" s="163">
        <v>0</v>
      </c>
      <c r="G74" s="13"/>
    </row>
    <row r="75" spans="1:7" ht="12.75">
      <c r="A75" s="231" t="s">
        <v>1471</v>
      </c>
      <c r="B75" s="448">
        <v>3631</v>
      </c>
      <c r="C75" s="448">
        <v>931</v>
      </c>
      <c r="D75" s="165">
        <v>0</v>
      </c>
      <c r="E75" s="360">
        <v>96000</v>
      </c>
      <c r="F75" s="163">
        <v>0</v>
      </c>
      <c r="G75" s="13"/>
    </row>
    <row r="76" spans="1:7" ht="12.75">
      <c r="A76" s="231" t="s">
        <v>1472</v>
      </c>
      <c r="B76" s="448">
        <v>3631</v>
      </c>
      <c r="C76" s="448">
        <v>932</v>
      </c>
      <c r="D76" s="165">
        <v>0</v>
      </c>
      <c r="E76" s="360">
        <v>300000</v>
      </c>
      <c r="F76" s="163">
        <v>29000</v>
      </c>
      <c r="G76" s="13"/>
    </row>
    <row r="77" spans="1:7" ht="12.75">
      <c r="A77" s="231" t="s">
        <v>1473</v>
      </c>
      <c r="B77" s="448">
        <v>3631</v>
      </c>
      <c r="C77" s="448">
        <v>951</v>
      </c>
      <c r="D77" s="165">
        <v>0</v>
      </c>
      <c r="E77" s="360">
        <v>582000</v>
      </c>
      <c r="F77" s="163">
        <v>496922.8</v>
      </c>
      <c r="G77" s="13"/>
    </row>
    <row r="78" spans="1:7" ht="12.75">
      <c r="A78" s="231" t="s">
        <v>1474</v>
      </c>
      <c r="B78" s="448">
        <v>3631</v>
      </c>
      <c r="C78" s="448">
        <v>953</v>
      </c>
      <c r="D78" s="165">
        <v>0</v>
      </c>
      <c r="E78" s="360">
        <v>420000</v>
      </c>
      <c r="F78" s="163">
        <v>138998</v>
      </c>
      <c r="G78" s="13"/>
    </row>
    <row r="79" spans="1:7" ht="12.75">
      <c r="A79" s="231" t="s">
        <v>1117</v>
      </c>
      <c r="B79" s="448">
        <v>3632</v>
      </c>
      <c r="C79" s="448">
        <v>773</v>
      </c>
      <c r="D79" s="165">
        <v>4500000</v>
      </c>
      <c r="E79" s="360">
        <v>4500000</v>
      </c>
      <c r="F79" s="163">
        <v>3994974.72</v>
      </c>
      <c r="G79" s="13"/>
    </row>
    <row r="80" spans="1:7" ht="12.75">
      <c r="A80" s="231" t="s">
        <v>1406</v>
      </c>
      <c r="B80" s="448">
        <v>3632</v>
      </c>
      <c r="C80" s="448">
        <v>877</v>
      </c>
      <c r="D80" s="165">
        <v>1500000</v>
      </c>
      <c r="E80" s="360">
        <v>1500000</v>
      </c>
      <c r="F80" s="163">
        <v>1440040</v>
      </c>
      <c r="G80" s="13"/>
    </row>
    <row r="81" spans="1:7" ht="12.75">
      <c r="A81" s="231" t="s">
        <v>1407</v>
      </c>
      <c r="B81" s="448">
        <v>3632</v>
      </c>
      <c r="C81" s="448">
        <v>884</v>
      </c>
      <c r="D81" s="165">
        <v>83000</v>
      </c>
      <c r="E81" s="360">
        <v>83000</v>
      </c>
      <c r="F81" s="163">
        <v>5000</v>
      </c>
      <c r="G81" s="13"/>
    </row>
    <row r="82" spans="1:7" ht="12.75">
      <c r="A82" s="231" t="s">
        <v>1475</v>
      </c>
      <c r="B82" s="448">
        <v>3633</v>
      </c>
      <c r="C82" s="448">
        <v>954</v>
      </c>
      <c r="D82" s="165">
        <v>0</v>
      </c>
      <c r="E82" s="360">
        <v>205000</v>
      </c>
      <c r="F82" s="163">
        <v>201992.56</v>
      </c>
      <c r="G82" s="13"/>
    </row>
    <row r="83" spans="1:7" ht="12.75">
      <c r="A83" s="231" t="s">
        <v>1301</v>
      </c>
      <c r="B83" s="448">
        <v>3639</v>
      </c>
      <c r="C83" s="448"/>
      <c r="D83" s="165">
        <v>2000000</v>
      </c>
      <c r="E83" s="360">
        <v>14711850</v>
      </c>
      <c r="F83" s="163">
        <v>3767963</v>
      </c>
      <c r="G83" s="13"/>
    </row>
    <row r="84" spans="1:7" ht="12.75">
      <c r="A84" s="231" t="s">
        <v>1477</v>
      </c>
      <c r="B84" s="448">
        <v>3639</v>
      </c>
      <c r="C84" s="448">
        <v>404</v>
      </c>
      <c r="D84" s="165">
        <v>0</v>
      </c>
      <c r="E84" s="360">
        <v>0</v>
      </c>
      <c r="F84" s="163">
        <v>4882</v>
      </c>
      <c r="G84" s="13"/>
    </row>
    <row r="85" spans="1:7" ht="12.75">
      <c r="A85" s="231" t="s">
        <v>1302</v>
      </c>
      <c r="B85" s="448">
        <v>3639</v>
      </c>
      <c r="C85" s="448">
        <v>307</v>
      </c>
      <c r="D85" s="165">
        <v>0</v>
      </c>
      <c r="E85" s="360">
        <v>200000</v>
      </c>
      <c r="F85" s="163">
        <v>0</v>
      </c>
      <c r="G85" s="13"/>
    </row>
    <row r="86" spans="1:7" ht="12.75">
      <c r="A86" s="231" t="s">
        <v>1303</v>
      </c>
      <c r="B86" s="448">
        <v>3639</v>
      </c>
      <c r="C86" s="448">
        <v>310</v>
      </c>
      <c r="D86" s="165">
        <v>0</v>
      </c>
      <c r="E86" s="360">
        <v>250000</v>
      </c>
      <c r="F86" s="163">
        <v>0</v>
      </c>
      <c r="G86" s="13"/>
    </row>
    <row r="87" spans="1:7" ht="12.75">
      <c r="A87" s="231" t="s">
        <v>1305</v>
      </c>
      <c r="B87" s="448">
        <v>3639</v>
      </c>
      <c r="C87" s="448">
        <v>725</v>
      </c>
      <c r="D87" s="165">
        <v>400000</v>
      </c>
      <c r="E87" s="360">
        <v>760000</v>
      </c>
      <c r="F87" s="163">
        <v>233205</v>
      </c>
      <c r="G87" s="13"/>
    </row>
    <row r="88" spans="1:7" ht="12.75">
      <c r="A88" s="231" t="s">
        <v>1304</v>
      </c>
      <c r="B88" s="448">
        <v>3639</v>
      </c>
      <c r="C88" s="448">
        <v>480</v>
      </c>
      <c r="D88" s="165">
        <v>300000</v>
      </c>
      <c r="E88" s="360">
        <v>711000</v>
      </c>
      <c r="F88" s="163">
        <v>0</v>
      </c>
      <c r="G88" s="163"/>
    </row>
    <row r="89" spans="1:7" ht="12.75">
      <c r="A89" s="231" t="s">
        <v>1478</v>
      </c>
      <c r="B89" s="448">
        <v>3639</v>
      </c>
      <c r="C89" s="448">
        <v>788</v>
      </c>
      <c r="D89" s="165">
        <v>242000</v>
      </c>
      <c r="E89" s="360">
        <v>242000</v>
      </c>
      <c r="F89" s="163">
        <v>242000</v>
      </c>
      <c r="G89" s="163"/>
    </row>
    <row r="90" spans="1:7" ht="12.75">
      <c r="A90" s="231" t="s">
        <v>1409</v>
      </c>
      <c r="B90" s="448">
        <v>3639</v>
      </c>
      <c r="C90" s="448">
        <v>878</v>
      </c>
      <c r="D90" s="165">
        <v>1700000</v>
      </c>
      <c r="E90" s="360">
        <v>1700000</v>
      </c>
      <c r="F90" s="163">
        <v>0</v>
      </c>
      <c r="G90" s="163"/>
    </row>
    <row r="91" spans="1:8" ht="12.75">
      <c r="A91" s="231" t="s">
        <v>1480</v>
      </c>
      <c r="B91" s="448">
        <v>3639</v>
      </c>
      <c r="C91" s="448">
        <v>928</v>
      </c>
      <c r="D91" s="165">
        <v>0</v>
      </c>
      <c r="E91" s="360">
        <v>0</v>
      </c>
      <c r="F91" s="163">
        <v>340531.1</v>
      </c>
      <c r="G91" s="163">
        <v>250000</v>
      </c>
      <c r="H91" t="s">
        <v>1504</v>
      </c>
    </row>
    <row r="92" spans="1:7" ht="12.75">
      <c r="A92" s="231" t="s">
        <v>1481</v>
      </c>
      <c r="B92" s="448">
        <v>3639</v>
      </c>
      <c r="C92" s="448">
        <v>952</v>
      </c>
      <c r="D92" s="165">
        <v>0</v>
      </c>
      <c r="E92" s="360">
        <v>0</v>
      </c>
      <c r="F92" s="163">
        <v>24200</v>
      </c>
      <c r="G92" s="163"/>
    </row>
    <row r="93" spans="1:7" ht="12.75">
      <c r="A93" s="231" t="s">
        <v>1479</v>
      </c>
      <c r="B93" s="448">
        <v>3639</v>
      </c>
      <c r="C93" s="448">
        <v>925</v>
      </c>
      <c r="D93" s="165">
        <v>150000</v>
      </c>
      <c r="E93" s="360">
        <v>700000</v>
      </c>
      <c r="F93" s="163">
        <v>54450</v>
      </c>
      <c r="G93" s="163"/>
    </row>
    <row r="94" spans="1:7" ht="12.75">
      <c r="A94" s="231" t="s">
        <v>797</v>
      </c>
      <c r="B94" s="448">
        <v>3722</v>
      </c>
      <c r="C94" s="448">
        <v>653</v>
      </c>
      <c r="D94" s="165">
        <v>0</v>
      </c>
      <c r="E94" s="360">
        <v>66550</v>
      </c>
      <c r="F94" s="163">
        <v>0</v>
      </c>
      <c r="G94" s="439"/>
    </row>
    <row r="95" spans="1:7" ht="12.75">
      <c r="A95" s="231" t="s">
        <v>1483</v>
      </c>
      <c r="B95" s="448">
        <v>3742</v>
      </c>
      <c r="C95" s="448">
        <v>956</v>
      </c>
      <c r="D95" s="165">
        <v>0</v>
      </c>
      <c r="E95" s="360">
        <v>130000</v>
      </c>
      <c r="F95" s="163">
        <v>7502</v>
      </c>
      <c r="G95" s="439"/>
    </row>
    <row r="96" spans="1:8" ht="12.75">
      <c r="A96" s="231" t="s">
        <v>1482</v>
      </c>
      <c r="B96" s="448">
        <v>3742</v>
      </c>
      <c r="C96" s="448">
        <v>926</v>
      </c>
      <c r="D96" s="165">
        <v>1000000</v>
      </c>
      <c r="E96" s="360">
        <v>1000000</v>
      </c>
      <c r="F96" s="163">
        <v>449826.31</v>
      </c>
      <c r="G96" s="163">
        <v>100000</v>
      </c>
      <c r="H96" t="s">
        <v>1506</v>
      </c>
    </row>
    <row r="97" spans="1:7" ht="12.75">
      <c r="A97" s="231" t="s">
        <v>1485</v>
      </c>
      <c r="B97" s="448">
        <v>3745</v>
      </c>
      <c r="C97" s="448">
        <v>307</v>
      </c>
      <c r="D97" s="165">
        <v>0</v>
      </c>
      <c r="E97" s="360">
        <v>0</v>
      </c>
      <c r="F97" s="163">
        <v>18509.37</v>
      </c>
      <c r="G97" s="163"/>
    </row>
    <row r="98" spans="1:7" ht="12.75">
      <c r="A98" s="231" t="s">
        <v>1484</v>
      </c>
      <c r="B98" s="448">
        <v>3745</v>
      </c>
      <c r="C98" s="448">
        <v>309</v>
      </c>
      <c r="D98" s="165">
        <v>400000</v>
      </c>
      <c r="E98" s="360">
        <v>400000</v>
      </c>
      <c r="F98" s="163">
        <v>0</v>
      </c>
      <c r="G98" s="163"/>
    </row>
    <row r="99" spans="1:7" ht="12.75">
      <c r="A99" s="231" t="s">
        <v>1486</v>
      </c>
      <c r="B99" s="448">
        <v>3745</v>
      </c>
      <c r="C99" s="448">
        <v>938</v>
      </c>
      <c r="D99" s="165">
        <v>0</v>
      </c>
      <c r="E99" s="360">
        <v>200000</v>
      </c>
      <c r="F99" s="163">
        <v>198900</v>
      </c>
      <c r="G99" s="163"/>
    </row>
    <row r="100" spans="1:8" ht="12.75">
      <c r="A100" s="231" t="s">
        <v>1413</v>
      </c>
      <c r="B100" s="448">
        <v>4351</v>
      </c>
      <c r="C100" s="448">
        <v>835</v>
      </c>
      <c r="D100" s="165">
        <v>265000</v>
      </c>
      <c r="E100" s="360">
        <v>71011588.16</v>
      </c>
      <c r="F100" s="163">
        <v>4559219.1</v>
      </c>
      <c r="G100" s="163">
        <v>2046588.16</v>
      </c>
      <c r="H100" t="s">
        <v>1507</v>
      </c>
    </row>
    <row r="101" spans="1:7" ht="12.75">
      <c r="A101" s="231" t="s">
        <v>1487</v>
      </c>
      <c r="B101" s="448">
        <v>5311</v>
      </c>
      <c r="C101" s="448">
        <v>4</v>
      </c>
      <c r="D101" s="165">
        <v>0</v>
      </c>
      <c r="E101" s="360">
        <v>0</v>
      </c>
      <c r="F101" s="163">
        <v>9813.1</v>
      </c>
      <c r="G101" s="163"/>
    </row>
    <row r="102" spans="1:7" ht="12.75">
      <c r="A102" s="231" t="s">
        <v>1488</v>
      </c>
      <c r="B102" s="448">
        <v>5311</v>
      </c>
      <c r="C102" s="448">
        <v>813</v>
      </c>
      <c r="D102" s="165">
        <v>0</v>
      </c>
      <c r="E102" s="360">
        <v>119417</v>
      </c>
      <c r="F102" s="163">
        <v>119417</v>
      </c>
      <c r="G102" s="163"/>
    </row>
    <row r="103" spans="1:7" ht="12.75">
      <c r="A103" s="231" t="s">
        <v>1489</v>
      </c>
      <c r="B103" s="448">
        <v>5399</v>
      </c>
      <c r="C103" s="448">
        <v>813</v>
      </c>
      <c r="D103" s="165">
        <v>600000</v>
      </c>
      <c r="E103" s="360">
        <v>600000</v>
      </c>
      <c r="F103" s="163">
        <v>71999.84</v>
      </c>
      <c r="G103" s="439"/>
    </row>
    <row r="104" spans="1:7" ht="12.75">
      <c r="A104" s="231" t="s">
        <v>1491</v>
      </c>
      <c r="B104" s="448">
        <v>5512</v>
      </c>
      <c r="C104" s="448">
        <v>934</v>
      </c>
      <c r="D104" s="165">
        <v>0</v>
      </c>
      <c r="E104" s="360">
        <v>150000</v>
      </c>
      <c r="F104" s="163">
        <v>0</v>
      </c>
      <c r="G104" s="13"/>
    </row>
    <row r="105" spans="1:7" ht="12.75">
      <c r="A105" s="231" t="s">
        <v>1490</v>
      </c>
      <c r="B105" s="448">
        <v>5512</v>
      </c>
      <c r="C105" s="448">
        <v>927</v>
      </c>
      <c r="D105" s="165">
        <v>1000000</v>
      </c>
      <c r="E105" s="360">
        <v>1055000</v>
      </c>
      <c r="F105" s="163">
        <v>0</v>
      </c>
      <c r="G105" s="403"/>
    </row>
    <row r="106" spans="1:8" ht="12.75">
      <c r="A106" s="231" t="s">
        <v>1492</v>
      </c>
      <c r="B106" s="448">
        <v>6171</v>
      </c>
      <c r="C106" s="448">
        <v>4</v>
      </c>
      <c r="D106" s="165">
        <v>0</v>
      </c>
      <c r="E106" s="360">
        <v>700079</v>
      </c>
      <c r="F106" s="163">
        <v>660103.4</v>
      </c>
      <c r="G106" s="13">
        <v>200000</v>
      </c>
      <c r="H106" t="s">
        <v>1505</v>
      </c>
    </row>
    <row r="107" spans="1:7" ht="12.75">
      <c r="A107" s="231" t="s">
        <v>1209</v>
      </c>
      <c r="B107" s="448">
        <v>6171</v>
      </c>
      <c r="C107" s="448">
        <v>4</v>
      </c>
      <c r="D107" s="165">
        <v>0</v>
      </c>
      <c r="E107" s="360">
        <v>0</v>
      </c>
      <c r="F107" s="163">
        <v>186448.9</v>
      </c>
      <c r="G107" s="13"/>
    </row>
    <row r="108" spans="1:7" ht="12.75">
      <c r="A108" s="231" t="s">
        <v>1056</v>
      </c>
      <c r="B108" s="448">
        <v>6171</v>
      </c>
      <c r="C108" s="448">
        <v>4</v>
      </c>
      <c r="D108" s="165">
        <v>400000</v>
      </c>
      <c r="E108" s="360">
        <v>400000</v>
      </c>
      <c r="F108" s="163">
        <v>456666</v>
      </c>
      <c r="G108" s="13"/>
    </row>
    <row r="109" spans="1:7" ht="13.5" thickBot="1">
      <c r="A109" s="450" t="s">
        <v>1493</v>
      </c>
      <c r="B109" s="451">
        <v>6171</v>
      </c>
      <c r="C109" s="451">
        <v>4</v>
      </c>
      <c r="D109" s="171">
        <v>0</v>
      </c>
      <c r="E109" s="452">
        <v>600000</v>
      </c>
      <c r="F109" s="169">
        <v>0</v>
      </c>
      <c r="G109" s="383"/>
    </row>
    <row r="110" spans="1:7" ht="13.5" thickBot="1">
      <c r="A110" s="435" t="s">
        <v>1191</v>
      </c>
      <c r="B110" s="127"/>
      <c r="C110" s="127"/>
      <c r="D110" s="63">
        <f>SUM(D7:D109)-D8-D9-D10-D11-D12-D13-D14-D17-D18-D34-D35</f>
        <v>59774000</v>
      </c>
      <c r="E110" s="436">
        <f>SUM(E7:E109)-D8-D9-D10-D11-D12-D13-D14-D17-D18-D34-D35</f>
        <v>179710032.51999998</v>
      </c>
      <c r="F110" s="437">
        <f>SUM(F7:F109)-D8-D9-D10-D11-D12-D13-D14-D17-D18-D34-D35</f>
        <v>67432866.87</v>
      </c>
      <c r="G110" s="438">
        <f>SUM(G7:G109)</f>
        <v>2655002.16</v>
      </c>
    </row>
    <row r="111" spans="1:7" ht="13.5" thickBot="1">
      <c r="A111" s="260"/>
      <c r="B111" s="261"/>
      <c r="C111" s="261"/>
      <c r="D111" s="262"/>
      <c r="E111" s="262"/>
      <c r="F111" s="262"/>
      <c r="G111" s="1"/>
    </row>
    <row r="112" spans="1:7" ht="13.5" thickBot="1">
      <c r="A112" s="315"/>
      <c r="B112" s="327"/>
      <c r="C112" s="394"/>
      <c r="D112" s="323" t="s">
        <v>1216</v>
      </c>
      <c r="E112" s="336" t="s">
        <v>1</v>
      </c>
      <c r="F112" s="315" t="s">
        <v>421</v>
      </c>
      <c r="G112" s="419"/>
    </row>
    <row r="113" spans="1:7" ht="13.5" thickBot="1">
      <c r="A113" s="331" t="s">
        <v>299</v>
      </c>
      <c r="B113" s="328" t="s">
        <v>61</v>
      </c>
      <c r="C113" s="395" t="s">
        <v>1193</v>
      </c>
      <c r="D113" s="324" t="s">
        <v>1189</v>
      </c>
      <c r="E113" s="337" t="s">
        <v>2</v>
      </c>
      <c r="F113" s="316" t="s">
        <v>3</v>
      </c>
      <c r="G113" s="380" t="s">
        <v>5</v>
      </c>
    </row>
    <row r="114" spans="1:7" ht="13.5" thickBot="1">
      <c r="A114" s="316"/>
      <c r="B114" s="329"/>
      <c r="C114" s="396"/>
      <c r="D114" s="325" t="s">
        <v>567</v>
      </c>
      <c r="E114" s="377" t="s">
        <v>567</v>
      </c>
      <c r="F114" s="431" t="s">
        <v>567</v>
      </c>
      <c r="G114" s="426" t="s">
        <v>567</v>
      </c>
    </row>
    <row r="115" spans="1:7" ht="12.75">
      <c r="A115" s="420" t="s">
        <v>1427</v>
      </c>
      <c r="B115" s="421">
        <v>1031</v>
      </c>
      <c r="C115" s="421"/>
      <c r="D115" s="420">
        <v>0</v>
      </c>
      <c r="E115" s="425">
        <v>0</v>
      </c>
      <c r="F115" s="424">
        <v>0</v>
      </c>
      <c r="G115" s="427"/>
    </row>
    <row r="116" spans="1:7" ht="12.75">
      <c r="A116" s="66" t="s">
        <v>1430</v>
      </c>
      <c r="B116" s="266">
        <v>2212</v>
      </c>
      <c r="C116" s="266"/>
      <c r="D116" s="422">
        <v>10962000</v>
      </c>
      <c r="E116" s="423">
        <v>16621500</v>
      </c>
      <c r="F116" s="424">
        <v>9938983.28</v>
      </c>
      <c r="G116" s="428"/>
    </row>
    <row r="117" spans="1:7" ht="12.75">
      <c r="A117" s="66" t="s">
        <v>1057</v>
      </c>
      <c r="B117" s="104">
        <v>2219</v>
      </c>
      <c r="C117" s="104"/>
      <c r="D117" s="3">
        <v>0</v>
      </c>
      <c r="E117" s="358">
        <v>4229710</v>
      </c>
      <c r="F117" s="195">
        <v>4269610.35</v>
      </c>
      <c r="G117" s="429"/>
    </row>
    <row r="118" spans="1:7" ht="12.75">
      <c r="A118" s="66" t="s">
        <v>1140</v>
      </c>
      <c r="B118" s="104">
        <v>2221</v>
      </c>
      <c r="C118" s="104"/>
      <c r="D118" s="3">
        <v>200000</v>
      </c>
      <c r="E118" s="358">
        <v>200000</v>
      </c>
      <c r="F118" s="195">
        <v>0</v>
      </c>
      <c r="G118" s="429"/>
    </row>
    <row r="119" spans="1:7" ht="12.75">
      <c r="A119" s="66" t="s">
        <v>645</v>
      </c>
      <c r="B119" s="104">
        <v>2223</v>
      </c>
      <c r="C119" s="104"/>
      <c r="D119" s="3">
        <v>0</v>
      </c>
      <c r="E119" s="358">
        <v>0</v>
      </c>
      <c r="F119" s="195">
        <v>5159</v>
      </c>
      <c r="G119" s="429"/>
    </row>
    <row r="120" spans="1:7" ht="12.75">
      <c r="A120" s="68" t="s">
        <v>1336</v>
      </c>
      <c r="B120" s="105">
        <v>2229</v>
      </c>
      <c r="C120" s="105"/>
      <c r="D120" s="4">
        <v>243000</v>
      </c>
      <c r="E120" s="359">
        <v>243000</v>
      </c>
      <c r="F120" s="191">
        <v>115029.02</v>
      </c>
      <c r="G120" s="429"/>
    </row>
    <row r="121" spans="1:7" ht="12.75">
      <c r="A121" s="68" t="s">
        <v>403</v>
      </c>
      <c r="B121" s="105">
        <v>2310</v>
      </c>
      <c r="C121" s="105"/>
      <c r="D121" s="4">
        <v>0</v>
      </c>
      <c r="E121" s="359">
        <v>0</v>
      </c>
      <c r="F121" s="191">
        <v>0</v>
      </c>
      <c r="G121" s="429"/>
    </row>
    <row r="122" spans="1:7" ht="12.75">
      <c r="A122" s="68" t="s">
        <v>1141</v>
      </c>
      <c r="B122" s="105">
        <v>2321</v>
      </c>
      <c r="C122" s="105"/>
      <c r="D122" s="4">
        <v>0</v>
      </c>
      <c r="E122" s="359">
        <v>50000</v>
      </c>
      <c r="F122" s="191">
        <v>0</v>
      </c>
      <c r="G122" s="429"/>
    </row>
    <row r="123" spans="1:7" ht="12.75">
      <c r="A123" s="68" t="s">
        <v>647</v>
      </c>
      <c r="B123" s="105">
        <v>2333</v>
      </c>
      <c r="C123" s="105"/>
      <c r="D123" s="4">
        <v>200000</v>
      </c>
      <c r="E123" s="359">
        <v>200000</v>
      </c>
      <c r="F123" s="191">
        <v>13143.02</v>
      </c>
      <c r="G123" s="429"/>
    </row>
    <row r="124" spans="1:7" ht="12.75">
      <c r="A124" s="68" t="s">
        <v>1059</v>
      </c>
      <c r="B124" s="105">
        <v>2341</v>
      </c>
      <c r="C124" s="105"/>
      <c r="D124" s="4">
        <v>200000</v>
      </c>
      <c r="E124" s="359">
        <v>200000</v>
      </c>
      <c r="F124" s="191">
        <v>0</v>
      </c>
      <c r="G124" s="429"/>
    </row>
    <row r="125" spans="1:7" ht="12.75">
      <c r="A125" s="68" t="s">
        <v>301</v>
      </c>
      <c r="B125" s="105">
        <v>3111</v>
      </c>
      <c r="C125" s="105"/>
      <c r="D125" s="4">
        <v>1500000</v>
      </c>
      <c r="E125" s="359">
        <v>134000</v>
      </c>
      <c r="F125" s="191">
        <v>73575</v>
      </c>
      <c r="G125" s="429"/>
    </row>
    <row r="126" spans="1:7" ht="12.75">
      <c r="A126" s="68" t="s">
        <v>302</v>
      </c>
      <c r="B126" s="105">
        <v>3113</v>
      </c>
      <c r="C126" s="105"/>
      <c r="D126" s="4">
        <v>1020000</v>
      </c>
      <c r="E126" s="359">
        <v>1110000</v>
      </c>
      <c r="F126" s="191">
        <v>1106506.75</v>
      </c>
      <c r="G126" s="429"/>
    </row>
    <row r="127" spans="1:7" ht="12.75">
      <c r="A127" s="68" t="s">
        <v>817</v>
      </c>
      <c r="B127" s="105">
        <v>3141</v>
      </c>
      <c r="C127" s="105"/>
      <c r="D127" s="4">
        <v>75000</v>
      </c>
      <c r="E127" s="359">
        <v>97000</v>
      </c>
      <c r="F127" s="191">
        <v>96642.7</v>
      </c>
      <c r="G127" s="429"/>
    </row>
    <row r="128" spans="1:7" ht="12.75">
      <c r="A128" s="68" t="s">
        <v>1428</v>
      </c>
      <c r="B128" s="105">
        <v>3314</v>
      </c>
      <c r="C128" s="105"/>
      <c r="D128" s="4">
        <v>185000</v>
      </c>
      <c r="E128" s="359">
        <v>185000</v>
      </c>
      <c r="F128" s="191">
        <v>167497</v>
      </c>
      <c r="G128" s="429"/>
    </row>
    <row r="129" spans="1:7" ht="12.75">
      <c r="A129" s="68" t="s">
        <v>907</v>
      </c>
      <c r="B129" s="105">
        <v>3319</v>
      </c>
      <c r="C129" s="105"/>
      <c r="D129" s="4">
        <v>0</v>
      </c>
      <c r="E129" s="359">
        <v>0</v>
      </c>
      <c r="F129" s="191">
        <v>8712</v>
      </c>
      <c r="G129" s="429"/>
    </row>
    <row r="130" spans="1:7" ht="12.75">
      <c r="A130" s="68" t="s">
        <v>986</v>
      </c>
      <c r="B130" s="105">
        <v>3322</v>
      </c>
      <c r="C130" s="105"/>
      <c r="D130" s="4">
        <v>0</v>
      </c>
      <c r="E130" s="359">
        <v>0</v>
      </c>
      <c r="F130" s="191">
        <v>62557</v>
      </c>
      <c r="G130" s="429"/>
    </row>
    <row r="131" spans="1:7" ht="25.5">
      <c r="A131" s="417" t="s">
        <v>1429</v>
      </c>
      <c r="B131" s="105">
        <v>3326</v>
      </c>
      <c r="C131" s="105"/>
      <c r="D131" s="4">
        <v>0</v>
      </c>
      <c r="E131" s="359">
        <v>205000</v>
      </c>
      <c r="F131" s="191">
        <v>201320</v>
      </c>
      <c r="G131" s="429"/>
    </row>
    <row r="132" spans="1:7" ht="12.75">
      <c r="A132" s="68" t="s">
        <v>49</v>
      </c>
      <c r="B132" s="105">
        <v>3341</v>
      </c>
      <c r="C132" s="105"/>
      <c r="D132" s="4">
        <v>30000</v>
      </c>
      <c r="E132" s="359">
        <v>80000</v>
      </c>
      <c r="F132" s="191">
        <v>0</v>
      </c>
      <c r="G132" s="429"/>
    </row>
    <row r="133" spans="1:7" ht="12.75">
      <c r="A133" s="68" t="s">
        <v>409</v>
      </c>
      <c r="B133" s="105">
        <v>3392</v>
      </c>
      <c r="C133" s="105"/>
      <c r="D133" s="4">
        <v>650000</v>
      </c>
      <c r="E133" s="359">
        <v>945000</v>
      </c>
      <c r="F133" s="191">
        <v>249632.96</v>
      </c>
      <c r="G133" s="429"/>
    </row>
    <row r="134" spans="1:7" ht="12.75">
      <c r="A134" s="68" t="s">
        <v>1431</v>
      </c>
      <c r="B134" s="105">
        <v>3412</v>
      </c>
      <c r="C134" s="105"/>
      <c r="D134" s="4">
        <v>0</v>
      </c>
      <c r="E134" s="359">
        <v>215085</v>
      </c>
      <c r="F134" s="191">
        <v>114105.92</v>
      </c>
      <c r="G134" s="429"/>
    </row>
    <row r="135" spans="1:7" ht="12.75">
      <c r="A135" s="68" t="s">
        <v>1327</v>
      </c>
      <c r="B135" s="105">
        <v>3421</v>
      </c>
      <c r="C135" s="105"/>
      <c r="D135" s="4">
        <v>300000</v>
      </c>
      <c r="E135" s="359">
        <v>385000</v>
      </c>
      <c r="F135" s="191">
        <v>381100</v>
      </c>
      <c r="G135" s="429"/>
    </row>
    <row r="136" spans="1:7" ht="12.75">
      <c r="A136" s="68" t="s">
        <v>1432</v>
      </c>
      <c r="B136" s="105">
        <v>3429</v>
      </c>
      <c r="C136" s="105"/>
      <c r="D136" s="4">
        <v>0</v>
      </c>
      <c r="E136" s="359">
        <v>0</v>
      </c>
      <c r="F136" s="191">
        <v>0</v>
      </c>
      <c r="G136" s="429"/>
    </row>
    <row r="137" spans="1:8" ht="12.75">
      <c r="A137" s="68" t="s">
        <v>1433</v>
      </c>
      <c r="B137" s="105">
        <v>3631</v>
      </c>
      <c r="C137" s="105"/>
      <c r="D137" s="4">
        <v>670000</v>
      </c>
      <c r="E137" s="359">
        <v>1235000</v>
      </c>
      <c r="F137" s="191">
        <v>1459849.55</v>
      </c>
      <c r="G137" s="429">
        <v>100000</v>
      </c>
      <c r="H137" t="s">
        <v>1503</v>
      </c>
    </row>
    <row r="138" spans="1:7" ht="12.75">
      <c r="A138" s="68" t="s">
        <v>1434</v>
      </c>
      <c r="B138" s="105">
        <v>3632</v>
      </c>
      <c r="C138" s="105"/>
      <c r="D138" s="4">
        <v>136000</v>
      </c>
      <c r="E138" s="359">
        <v>216000</v>
      </c>
      <c r="F138" s="191">
        <v>50360.2</v>
      </c>
      <c r="G138" s="429"/>
    </row>
    <row r="139" spans="1:7" ht="12.75">
      <c r="A139" s="68" t="s">
        <v>1435</v>
      </c>
      <c r="B139" s="105">
        <v>3639</v>
      </c>
      <c r="C139" s="105"/>
      <c r="D139" s="4">
        <v>1099000</v>
      </c>
      <c r="E139" s="359">
        <v>1101000</v>
      </c>
      <c r="F139" s="191">
        <v>36020.98</v>
      </c>
      <c r="G139" s="429"/>
    </row>
    <row r="140" spans="1:7" ht="12.75">
      <c r="A140" s="68" t="s">
        <v>1339</v>
      </c>
      <c r="B140" s="105">
        <v>3725</v>
      </c>
      <c r="C140" s="105"/>
      <c r="D140" s="4">
        <v>250000</v>
      </c>
      <c r="E140" s="359">
        <v>250000</v>
      </c>
      <c r="F140" s="191">
        <v>173692.06</v>
      </c>
      <c r="G140" s="429"/>
    </row>
    <row r="141" spans="1:7" ht="12.75">
      <c r="A141" s="68" t="s">
        <v>1143</v>
      </c>
      <c r="B141" s="105">
        <v>3742</v>
      </c>
      <c r="C141" s="105"/>
      <c r="D141" s="4">
        <v>0</v>
      </c>
      <c r="E141" s="359">
        <v>100000</v>
      </c>
      <c r="F141" s="191">
        <v>1240</v>
      </c>
      <c r="G141" s="429"/>
    </row>
    <row r="142" spans="1:7" ht="12.75">
      <c r="A142" s="68" t="s">
        <v>1144</v>
      </c>
      <c r="B142" s="105">
        <v>3745</v>
      </c>
      <c r="C142" s="105"/>
      <c r="D142" s="4">
        <v>745000</v>
      </c>
      <c r="E142" s="359">
        <v>795000</v>
      </c>
      <c r="F142" s="191">
        <v>124614.77</v>
      </c>
      <c r="G142" s="429"/>
    </row>
    <row r="143" spans="1:7" ht="12.75">
      <c r="A143" s="68" t="s">
        <v>564</v>
      </c>
      <c r="B143" s="105">
        <v>5212</v>
      </c>
      <c r="C143" s="105"/>
      <c r="D143" s="4">
        <v>0</v>
      </c>
      <c r="E143" s="359">
        <v>0</v>
      </c>
      <c r="F143" s="191">
        <v>0</v>
      </c>
      <c r="G143" s="429"/>
    </row>
    <row r="144" spans="1:7" ht="12.75">
      <c r="A144" s="68" t="s">
        <v>1328</v>
      </c>
      <c r="B144" s="105">
        <v>5311</v>
      </c>
      <c r="C144" s="105"/>
      <c r="D144" s="4">
        <v>25000</v>
      </c>
      <c r="E144" s="359">
        <v>25000</v>
      </c>
      <c r="F144" s="191">
        <v>52104.4</v>
      </c>
      <c r="G144" s="429"/>
    </row>
    <row r="145" spans="1:7" ht="12.75">
      <c r="A145" s="68" t="s">
        <v>1494</v>
      </c>
      <c r="B145" s="105">
        <v>5399</v>
      </c>
      <c r="C145" s="105"/>
      <c r="D145" s="4">
        <v>0</v>
      </c>
      <c r="E145" s="359">
        <v>0</v>
      </c>
      <c r="F145" s="191">
        <v>13310</v>
      </c>
      <c r="G145" s="429"/>
    </row>
    <row r="146" spans="1:7" ht="12.75">
      <c r="A146" s="68" t="s">
        <v>418</v>
      </c>
      <c r="B146" s="105">
        <v>5512</v>
      </c>
      <c r="C146" s="105"/>
      <c r="D146" s="4">
        <v>400000</v>
      </c>
      <c r="E146" s="359">
        <v>874815</v>
      </c>
      <c r="F146" s="191">
        <v>638158.4</v>
      </c>
      <c r="G146" s="429"/>
    </row>
    <row r="147" spans="1:7" ht="13.5" thickBot="1">
      <c r="A147" s="68" t="s">
        <v>419</v>
      </c>
      <c r="B147" s="105">
        <v>6171</v>
      </c>
      <c r="C147" s="105"/>
      <c r="D147" s="4">
        <v>785000</v>
      </c>
      <c r="E147" s="359">
        <v>785000</v>
      </c>
      <c r="F147" s="411">
        <v>457374.96</v>
      </c>
      <c r="G147" s="430"/>
    </row>
    <row r="148" spans="1:7" ht="13.5" thickBot="1">
      <c r="A148" s="202" t="s">
        <v>1192</v>
      </c>
      <c r="B148" s="203"/>
      <c r="C148" s="203"/>
      <c r="D148" s="363">
        <f>SUM(D115:D147)</f>
        <v>19675000</v>
      </c>
      <c r="E148" s="363">
        <f>SUM(E115:E147)</f>
        <v>30482110</v>
      </c>
      <c r="F148" s="363">
        <f>SUM(F115:F147)</f>
        <v>19810299.319999997</v>
      </c>
      <c r="G148" s="376">
        <f>SUM(G116:G147)</f>
        <v>100000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46"/>
  <sheetViews>
    <sheetView zoomScale="130" zoomScaleNormal="130" zoomScalePageLayoutView="0" workbookViewId="0" topLeftCell="A117">
      <selection activeCell="A1" sqref="A1:G148"/>
    </sheetView>
  </sheetViews>
  <sheetFormatPr defaultColWidth="9.00390625" defaultRowHeight="12.75"/>
  <cols>
    <col min="1" max="1" width="53.375" style="0" customWidth="1"/>
    <col min="3" max="3" width="14.25390625" style="0" customWidth="1"/>
    <col min="4" max="4" width="15.375" style="0" customWidth="1"/>
    <col min="5" max="5" width="15.625" style="0" customWidth="1"/>
    <col min="6" max="6" width="15.25390625" style="0" bestFit="1" customWidth="1"/>
    <col min="7" max="7" width="15.75390625" style="0" bestFit="1" customWidth="1"/>
  </cols>
  <sheetData>
    <row r="2" spans="1:7" ht="18">
      <c r="A2" s="433" t="s">
        <v>1510</v>
      </c>
      <c r="B2" s="92"/>
      <c r="C2" s="92"/>
      <c r="E2" s="1"/>
      <c r="G2" s="434" t="s">
        <v>1439</v>
      </c>
    </row>
    <row r="3" spans="1:5" ht="13.5" thickBot="1">
      <c r="A3" s="48"/>
      <c r="B3" s="92"/>
      <c r="C3" s="92"/>
      <c r="E3" s="1"/>
    </row>
    <row r="4" spans="1:6" ht="13.5" thickBot="1">
      <c r="A4" s="54" t="s">
        <v>0</v>
      </c>
      <c r="B4" s="102"/>
      <c r="C4" s="102"/>
      <c r="D4" s="55" t="s">
        <v>134</v>
      </c>
      <c r="E4" s="354" t="s">
        <v>1</v>
      </c>
      <c r="F4" s="370" t="s">
        <v>421</v>
      </c>
    </row>
    <row r="5" spans="1:7" ht="13.5" thickBot="1">
      <c r="A5" s="122"/>
      <c r="B5" s="123" t="s">
        <v>61</v>
      </c>
      <c r="C5" s="123" t="s">
        <v>1193</v>
      </c>
      <c r="D5" s="124" t="s">
        <v>1189</v>
      </c>
      <c r="E5" s="355" t="s">
        <v>2</v>
      </c>
      <c r="F5" s="371" t="s">
        <v>3</v>
      </c>
      <c r="G5" s="384" t="s">
        <v>5</v>
      </c>
    </row>
    <row r="6" spans="1:7" ht="13.5" thickBot="1">
      <c r="A6" s="57"/>
      <c r="B6" s="103"/>
      <c r="C6" s="103"/>
      <c r="D6" s="58" t="s">
        <v>567</v>
      </c>
      <c r="E6" s="356" t="s">
        <v>567</v>
      </c>
      <c r="F6" s="372" t="s">
        <v>567</v>
      </c>
      <c r="G6" s="385" t="s">
        <v>567</v>
      </c>
    </row>
    <row r="7" spans="1:7" ht="12.75">
      <c r="A7" s="453" t="s">
        <v>1511</v>
      </c>
      <c r="B7" s="454"/>
      <c r="C7" s="454"/>
      <c r="D7" s="455"/>
      <c r="E7" s="456"/>
      <c r="F7" s="498"/>
      <c r="G7" s="503"/>
    </row>
    <row r="8" spans="1:7" ht="12.75">
      <c r="A8" s="457"/>
      <c r="B8" s="105"/>
      <c r="C8" s="105"/>
      <c r="D8" s="49"/>
      <c r="E8" s="4"/>
      <c r="F8" s="115"/>
      <c r="G8" s="32"/>
    </row>
    <row r="9" spans="1:7" ht="12.75">
      <c r="A9" s="459" t="s">
        <v>1512</v>
      </c>
      <c r="B9" s="472" t="s">
        <v>1514</v>
      </c>
      <c r="C9" s="472"/>
      <c r="D9" s="473">
        <v>1160000</v>
      </c>
      <c r="E9" s="473">
        <v>972000</v>
      </c>
      <c r="F9" s="499">
        <v>0</v>
      </c>
      <c r="G9" s="429"/>
    </row>
    <row r="10" spans="1:7" ht="12.75">
      <c r="A10" s="440" t="s">
        <v>1223</v>
      </c>
      <c r="B10" s="472" t="s">
        <v>1515</v>
      </c>
      <c r="C10" s="472" t="s">
        <v>1516</v>
      </c>
      <c r="D10" s="473">
        <v>23500000</v>
      </c>
      <c r="E10" s="473">
        <v>23628000</v>
      </c>
      <c r="F10" s="499">
        <v>4097663.92</v>
      </c>
      <c r="G10" s="429"/>
    </row>
    <row r="11" spans="1:7" ht="12.75">
      <c r="A11" s="440" t="s">
        <v>1440</v>
      </c>
      <c r="B11" s="474">
        <v>2212</v>
      </c>
      <c r="C11" s="472" t="s">
        <v>1517</v>
      </c>
      <c r="D11" s="473">
        <v>15158000</v>
      </c>
      <c r="E11" s="473">
        <v>15158000</v>
      </c>
      <c r="F11" s="499">
        <v>315745.58</v>
      </c>
      <c r="G11" s="429"/>
    </row>
    <row r="12" spans="1:7" ht="12.75">
      <c r="A12" s="404" t="s">
        <v>374</v>
      </c>
      <c r="B12" s="474">
        <v>2212</v>
      </c>
      <c r="C12" s="472" t="s">
        <v>1518</v>
      </c>
      <c r="D12" s="473">
        <v>1200000</v>
      </c>
      <c r="E12" s="473">
        <v>3200000</v>
      </c>
      <c r="F12" s="499">
        <v>990000</v>
      </c>
      <c r="G12" s="461"/>
    </row>
    <row r="13" spans="1:7" ht="12.75">
      <c r="A13" s="440" t="s">
        <v>1354</v>
      </c>
      <c r="B13" s="474">
        <v>2212</v>
      </c>
      <c r="C13" s="472" t="s">
        <v>1519</v>
      </c>
      <c r="D13" s="473">
        <v>0</v>
      </c>
      <c r="E13" s="473">
        <v>0</v>
      </c>
      <c r="F13" s="499">
        <v>169300</v>
      </c>
      <c r="G13" s="461"/>
    </row>
    <row r="14" spans="1:7" ht="12.75">
      <c r="A14" s="231" t="s">
        <v>1442</v>
      </c>
      <c r="B14" s="472" t="s">
        <v>1524</v>
      </c>
      <c r="C14" s="472" t="s">
        <v>1520</v>
      </c>
      <c r="D14" s="473">
        <v>2400000</v>
      </c>
      <c r="E14" s="473">
        <v>2400000</v>
      </c>
      <c r="F14" s="499">
        <v>1911250.88</v>
      </c>
      <c r="G14" s="461"/>
    </row>
    <row r="15" spans="1:7" ht="12.75">
      <c r="A15" s="231" t="s">
        <v>1443</v>
      </c>
      <c r="B15" s="472" t="s">
        <v>1524</v>
      </c>
      <c r="C15" s="472" t="s">
        <v>1521</v>
      </c>
      <c r="D15" s="473">
        <v>0</v>
      </c>
      <c r="E15" s="473">
        <v>3712500</v>
      </c>
      <c r="F15" s="499">
        <v>12500</v>
      </c>
      <c r="G15" s="461"/>
    </row>
    <row r="16" spans="1:11" ht="12.75">
      <c r="A16" s="231" t="s">
        <v>1653</v>
      </c>
      <c r="B16" s="474">
        <v>2219</v>
      </c>
      <c r="C16" s="472" t="s">
        <v>1522</v>
      </c>
      <c r="D16" s="473">
        <v>120000</v>
      </c>
      <c r="E16" s="473">
        <v>120000</v>
      </c>
      <c r="F16" s="499">
        <v>0</v>
      </c>
      <c r="G16" s="461"/>
      <c r="K16" s="465"/>
    </row>
    <row r="17" spans="1:7" ht="12.75">
      <c r="A17" s="231" t="s">
        <v>1654</v>
      </c>
      <c r="B17" s="474">
        <v>2219</v>
      </c>
      <c r="C17" s="472" t="s">
        <v>1523</v>
      </c>
      <c r="D17" s="473">
        <v>0</v>
      </c>
      <c r="E17" s="473">
        <v>50000</v>
      </c>
      <c r="F17" s="499">
        <v>0</v>
      </c>
      <c r="G17" s="462"/>
    </row>
    <row r="18" spans="1:7" ht="12.75">
      <c r="A18" s="458" t="s">
        <v>1513</v>
      </c>
      <c r="B18" s="474">
        <v>2219</v>
      </c>
      <c r="C18" s="472" t="s">
        <v>1525</v>
      </c>
      <c r="D18" s="473">
        <v>0</v>
      </c>
      <c r="E18" s="473">
        <v>61000</v>
      </c>
      <c r="F18" s="499">
        <v>60500</v>
      </c>
      <c r="G18" s="462"/>
    </row>
    <row r="19" spans="1:7" ht="12.75">
      <c r="A19" s="458" t="s">
        <v>1682</v>
      </c>
      <c r="B19" s="474">
        <v>2219</v>
      </c>
      <c r="C19" s="472" t="s">
        <v>1526</v>
      </c>
      <c r="D19" s="473">
        <v>0</v>
      </c>
      <c r="E19" s="473">
        <v>250000</v>
      </c>
      <c r="F19" s="499">
        <v>144844.26</v>
      </c>
      <c r="G19" s="461"/>
    </row>
    <row r="20" spans="1:7" ht="12.75">
      <c r="A20" s="458" t="s">
        <v>1652</v>
      </c>
      <c r="B20" s="474">
        <v>2219</v>
      </c>
      <c r="C20" s="472" t="s">
        <v>1527</v>
      </c>
      <c r="D20" s="473">
        <v>0</v>
      </c>
      <c r="E20" s="473">
        <v>61000</v>
      </c>
      <c r="F20" s="499">
        <v>61000</v>
      </c>
      <c r="G20" s="461"/>
    </row>
    <row r="21" spans="1:7" ht="12.75">
      <c r="A21" s="460" t="s">
        <v>1655</v>
      </c>
      <c r="B21" s="472" t="s">
        <v>1531</v>
      </c>
      <c r="C21" s="472" t="s">
        <v>1528</v>
      </c>
      <c r="D21" s="473">
        <v>500000</v>
      </c>
      <c r="E21" s="473">
        <v>500000</v>
      </c>
      <c r="F21" s="499">
        <v>0</v>
      </c>
      <c r="G21" s="461"/>
    </row>
    <row r="22" spans="1:7" ht="12.75">
      <c r="A22" s="460" t="s">
        <v>1601</v>
      </c>
      <c r="B22" s="474">
        <v>2219</v>
      </c>
      <c r="C22" s="472" t="s">
        <v>1529</v>
      </c>
      <c r="D22" s="473">
        <v>0</v>
      </c>
      <c r="E22" s="473">
        <v>100000</v>
      </c>
      <c r="F22" s="499">
        <v>99946</v>
      </c>
      <c r="G22" s="466"/>
    </row>
    <row r="23" spans="1:7" ht="12.75">
      <c r="A23" s="231" t="s">
        <v>996</v>
      </c>
      <c r="B23" s="474">
        <v>2310</v>
      </c>
      <c r="C23" s="472" t="s">
        <v>1516</v>
      </c>
      <c r="D23" s="473">
        <v>0</v>
      </c>
      <c r="E23" s="473">
        <v>43000</v>
      </c>
      <c r="F23" s="499">
        <v>67235.6</v>
      </c>
      <c r="G23" s="466"/>
    </row>
    <row r="24" spans="1:7" ht="12.75">
      <c r="A24" s="231" t="s">
        <v>1657</v>
      </c>
      <c r="B24" s="474">
        <v>2310</v>
      </c>
      <c r="C24" s="472"/>
      <c r="D24" s="473">
        <v>4136000</v>
      </c>
      <c r="E24" s="473">
        <v>4337000</v>
      </c>
      <c r="F24" s="499">
        <v>4373165</v>
      </c>
      <c r="G24" s="466"/>
    </row>
    <row r="25" spans="1:7" ht="12.75">
      <c r="A25" s="231" t="s">
        <v>1602</v>
      </c>
      <c r="B25" s="474">
        <v>2310</v>
      </c>
      <c r="C25" s="472" t="s">
        <v>1525</v>
      </c>
      <c r="D25" s="473">
        <v>4000000</v>
      </c>
      <c r="E25" s="473">
        <v>4000000</v>
      </c>
      <c r="F25" s="499">
        <v>274000</v>
      </c>
      <c r="G25" s="466"/>
    </row>
    <row r="26" spans="1:7" ht="12.75">
      <c r="A26" s="231" t="s">
        <v>1656</v>
      </c>
      <c r="B26" s="474">
        <v>2321</v>
      </c>
      <c r="C26" s="472" t="s">
        <v>1530</v>
      </c>
      <c r="D26" s="473">
        <v>1930000</v>
      </c>
      <c r="E26" s="473">
        <v>1930000</v>
      </c>
      <c r="F26" s="499">
        <v>0</v>
      </c>
      <c r="G26" s="467"/>
    </row>
    <row r="27" spans="1:7" ht="12.75">
      <c r="A27" s="440" t="s">
        <v>1603</v>
      </c>
      <c r="B27" s="474">
        <v>2321</v>
      </c>
      <c r="C27" s="472" t="s">
        <v>1516</v>
      </c>
      <c r="D27" s="473">
        <v>0</v>
      </c>
      <c r="E27" s="473">
        <v>44000</v>
      </c>
      <c r="F27" s="499">
        <v>73245.4</v>
      </c>
      <c r="G27" s="32"/>
    </row>
    <row r="28" spans="1:7" ht="12.75">
      <c r="A28" s="440" t="s">
        <v>1604</v>
      </c>
      <c r="B28" s="474">
        <v>2321</v>
      </c>
      <c r="C28" s="472"/>
      <c r="D28" s="473">
        <v>2240000</v>
      </c>
      <c r="E28" s="473">
        <v>4572434</v>
      </c>
      <c r="F28" s="499">
        <v>3416468</v>
      </c>
      <c r="G28" s="468"/>
    </row>
    <row r="29" spans="1:7" ht="12.75">
      <c r="A29" s="440" t="s">
        <v>1605</v>
      </c>
      <c r="B29" s="474">
        <v>2321</v>
      </c>
      <c r="C29" s="472" t="s">
        <v>1532</v>
      </c>
      <c r="D29" s="473">
        <v>0</v>
      </c>
      <c r="E29" s="473">
        <v>430000</v>
      </c>
      <c r="F29" s="499">
        <v>430000</v>
      </c>
      <c r="G29" s="32"/>
    </row>
    <row r="30" spans="1:7" ht="12.75">
      <c r="A30" s="231" t="s">
        <v>1658</v>
      </c>
      <c r="B30" s="474">
        <v>2321</v>
      </c>
      <c r="C30" s="472" t="s">
        <v>1530</v>
      </c>
      <c r="D30" s="473">
        <v>8000000</v>
      </c>
      <c r="E30" s="473">
        <v>8000000</v>
      </c>
      <c r="F30" s="499">
        <v>0</v>
      </c>
      <c r="G30" s="32"/>
    </row>
    <row r="31" spans="1:7" ht="12.75">
      <c r="A31" s="231" t="s">
        <v>1606</v>
      </c>
      <c r="B31" s="474">
        <v>2341</v>
      </c>
      <c r="C31" s="472" t="s">
        <v>1533</v>
      </c>
      <c r="D31" s="473">
        <v>0</v>
      </c>
      <c r="E31" s="473">
        <v>1881300.4</v>
      </c>
      <c r="F31" s="499">
        <v>917774.48</v>
      </c>
      <c r="G31" s="32">
        <v>663300.4</v>
      </c>
    </row>
    <row r="32" spans="1:7" ht="12.75">
      <c r="A32" s="231" t="s">
        <v>1659</v>
      </c>
      <c r="B32" s="474">
        <v>3111</v>
      </c>
      <c r="C32" s="472" t="s">
        <v>1534</v>
      </c>
      <c r="D32" s="473">
        <v>400000</v>
      </c>
      <c r="E32" s="473">
        <v>400000</v>
      </c>
      <c r="F32" s="499">
        <v>0</v>
      </c>
      <c r="G32" s="32"/>
    </row>
    <row r="33" spans="1:7" ht="12.75">
      <c r="A33" s="231" t="s">
        <v>1607</v>
      </c>
      <c r="B33" s="474">
        <v>3111</v>
      </c>
      <c r="C33" s="472" t="s">
        <v>1535</v>
      </c>
      <c r="D33" s="473">
        <v>0</v>
      </c>
      <c r="E33" s="473">
        <v>0</v>
      </c>
      <c r="F33" s="499">
        <v>9214.15</v>
      </c>
      <c r="G33" s="469"/>
    </row>
    <row r="34" spans="1:7" ht="12.75">
      <c r="A34" s="231" t="s">
        <v>1452</v>
      </c>
      <c r="B34" s="474">
        <v>3111</v>
      </c>
      <c r="C34" s="472" t="s">
        <v>1536</v>
      </c>
      <c r="D34" s="473">
        <v>200000</v>
      </c>
      <c r="E34" s="473">
        <v>442000</v>
      </c>
      <c r="F34" s="499">
        <v>363000</v>
      </c>
      <c r="G34" s="32"/>
    </row>
    <row r="35" spans="1:7" ht="12.75">
      <c r="A35" s="231" t="s">
        <v>1660</v>
      </c>
      <c r="B35" s="474">
        <v>3111</v>
      </c>
      <c r="C35" s="472" t="s">
        <v>1537</v>
      </c>
      <c r="D35" s="473">
        <v>0</v>
      </c>
      <c r="E35" s="473">
        <v>1003344</v>
      </c>
      <c r="F35" s="499">
        <v>0</v>
      </c>
      <c r="G35" s="87">
        <v>1003344</v>
      </c>
    </row>
    <row r="36" spans="1:7" ht="12.75">
      <c r="A36" s="231" t="s">
        <v>1661</v>
      </c>
      <c r="B36" s="474">
        <v>3111</v>
      </c>
      <c r="C36" s="472" t="s">
        <v>1538</v>
      </c>
      <c r="D36" s="473">
        <v>0</v>
      </c>
      <c r="E36" s="473">
        <v>150000</v>
      </c>
      <c r="F36" s="499">
        <v>0</v>
      </c>
      <c r="G36" s="469"/>
    </row>
    <row r="37" spans="1:7" ht="12.75">
      <c r="A37" s="231" t="s">
        <v>1608</v>
      </c>
      <c r="B37" s="474">
        <v>3111</v>
      </c>
      <c r="C37" s="472" t="s">
        <v>1539</v>
      </c>
      <c r="D37" s="473">
        <v>120000</v>
      </c>
      <c r="E37" s="473">
        <v>120000</v>
      </c>
      <c r="F37" s="499">
        <v>106152.09</v>
      </c>
      <c r="G37" s="504"/>
    </row>
    <row r="38" spans="1:7" ht="12.75">
      <c r="A38" s="231" t="s">
        <v>1609</v>
      </c>
      <c r="B38" s="472" t="s">
        <v>1541</v>
      </c>
      <c r="C38" s="472" t="s">
        <v>1540</v>
      </c>
      <c r="D38" s="473">
        <v>0</v>
      </c>
      <c r="E38" s="473">
        <v>200000</v>
      </c>
      <c r="F38" s="499">
        <v>185229</v>
      </c>
      <c r="G38" s="87"/>
    </row>
    <row r="39" spans="1:7" ht="12.75">
      <c r="A39" s="231" t="s">
        <v>1610</v>
      </c>
      <c r="B39" s="472" t="s">
        <v>1541</v>
      </c>
      <c r="C39" s="472" t="s">
        <v>1542</v>
      </c>
      <c r="D39" s="473">
        <v>0</v>
      </c>
      <c r="E39" s="473">
        <v>0</v>
      </c>
      <c r="F39" s="499">
        <v>42483</v>
      </c>
      <c r="G39" s="32"/>
    </row>
    <row r="40" spans="1:7" ht="12.75">
      <c r="A40" s="231" t="s">
        <v>1611</v>
      </c>
      <c r="B40" s="472" t="s">
        <v>1541</v>
      </c>
      <c r="C40" s="472" t="s">
        <v>1543</v>
      </c>
      <c r="D40" s="473">
        <v>0</v>
      </c>
      <c r="E40" s="473">
        <v>170000</v>
      </c>
      <c r="F40" s="499">
        <v>144838.31</v>
      </c>
      <c r="G40" s="32"/>
    </row>
    <row r="41" spans="1:7" ht="12.75">
      <c r="A41" s="231" t="s">
        <v>1612</v>
      </c>
      <c r="B41" s="472" t="s">
        <v>1541</v>
      </c>
      <c r="C41" s="472" t="s">
        <v>1544</v>
      </c>
      <c r="D41" s="473">
        <v>2450000</v>
      </c>
      <c r="E41" s="473">
        <v>1243268.47</v>
      </c>
      <c r="F41" s="499">
        <v>1083095.57</v>
      </c>
      <c r="G41" s="32"/>
    </row>
    <row r="42" spans="1:7" ht="12.75">
      <c r="A42" s="231" t="s">
        <v>1613</v>
      </c>
      <c r="B42" s="472" t="s">
        <v>1541</v>
      </c>
      <c r="C42" s="472" t="s">
        <v>1545</v>
      </c>
      <c r="D42" s="473">
        <v>0</v>
      </c>
      <c r="E42" s="473">
        <v>316000</v>
      </c>
      <c r="F42" s="499">
        <v>164221.2</v>
      </c>
      <c r="G42" s="32"/>
    </row>
    <row r="43" spans="1:7" ht="12.75">
      <c r="A43" s="231" t="s">
        <v>1612</v>
      </c>
      <c r="B43" s="474">
        <v>3113</v>
      </c>
      <c r="C43" s="472" t="s">
        <v>1546</v>
      </c>
      <c r="D43" s="473">
        <v>0</v>
      </c>
      <c r="E43" s="473">
        <v>0.3</v>
      </c>
      <c r="F43" s="499">
        <v>4356</v>
      </c>
      <c r="G43" s="32"/>
    </row>
    <row r="44" spans="1:7" ht="12.75">
      <c r="A44" s="231" t="s">
        <v>1615</v>
      </c>
      <c r="B44" s="474">
        <v>3113</v>
      </c>
      <c r="C44" s="472" t="s">
        <v>1547</v>
      </c>
      <c r="D44" s="473">
        <v>0</v>
      </c>
      <c r="E44" s="473">
        <v>721000</v>
      </c>
      <c r="F44" s="499">
        <v>130655.8</v>
      </c>
      <c r="G44" s="32"/>
    </row>
    <row r="45" spans="1:7" ht="12.75">
      <c r="A45" s="231" t="s">
        <v>1662</v>
      </c>
      <c r="B45" s="474">
        <v>3113</v>
      </c>
      <c r="C45" s="472" t="s">
        <v>1548</v>
      </c>
      <c r="D45" s="473">
        <v>0</v>
      </c>
      <c r="E45" s="473">
        <v>85000</v>
      </c>
      <c r="F45" s="499">
        <v>0</v>
      </c>
      <c r="G45" s="429"/>
    </row>
    <row r="46" spans="1:7" ht="12.75">
      <c r="A46" s="231" t="s">
        <v>1614</v>
      </c>
      <c r="B46" s="464">
        <v>3113</v>
      </c>
      <c r="C46" s="49" t="s">
        <v>1549</v>
      </c>
      <c r="D46" s="4">
        <v>0</v>
      </c>
      <c r="E46" s="4">
        <v>0</v>
      </c>
      <c r="F46" s="116">
        <v>358135.8</v>
      </c>
      <c r="G46" s="429"/>
    </row>
    <row r="47" spans="1:7" ht="12.75">
      <c r="A47" s="231" t="s">
        <v>1616</v>
      </c>
      <c r="B47" s="464">
        <v>3113</v>
      </c>
      <c r="C47" s="49" t="s">
        <v>1550</v>
      </c>
      <c r="D47" s="4">
        <v>0</v>
      </c>
      <c r="E47" s="4">
        <v>0</v>
      </c>
      <c r="F47" s="116">
        <v>174215.8</v>
      </c>
      <c r="G47" s="429"/>
    </row>
    <row r="48" spans="1:7" ht="12.75">
      <c r="A48" s="231" t="s">
        <v>1617</v>
      </c>
      <c r="B48" s="464">
        <v>3113</v>
      </c>
      <c r="C48" s="49" t="s">
        <v>1551</v>
      </c>
      <c r="D48" s="4">
        <v>0</v>
      </c>
      <c r="E48" s="4">
        <v>0</v>
      </c>
      <c r="F48" s="116">
        <v>56845.8</v>
      </c>
      <c r="G48" s="429"/>
    </row>
    <row r="49" spans="1:7" ht="12.75">
      <c r="A49" s="231" t="s">
        <v>1618</v>
      </c>
      <c r="B49" s="464">
        <v>3113</v>
      </c>
      <c r="C49" s="49" t="s">
        <v>1552</v>
      </c>
      <c r="D49" s="4">
        <v>750000</v>
      </c>
      <c r="E49" s="4">
        <v>750000</v>
      </c>
      <c r="F49" s="116">
        <v>744112.49</v>
      </c>
      <c r="G49" s="429"/>
    </row>
    <row r="50" spans="1:7" ht="12.75">
      <c r="A50" s="231" t="s">
        <v>1619</v>
      </c>
      <c r="B50" s="464">
        <v>3141</v>
      </c>
      <c r="C50" s="49" t="s">
        <v>1553</v>
      </c>
      <c r="D50" s="4">
        <v>480000</v>
      </c>
      <c r="E50" s="4">
        <v>1105000</v>
      </c>
      <c r="F50" s="116">
        <v>904074.6</v>
      </c>
      <c r="G50" s="429"/>
    </row>
    <row r="51" spans="1:7" ht="12.75">
      <c r="A51" s="231" t="s">
        <v>1620</v>
      </c>
      <c r="B51" s="464">
        <v>3231</v>
      </c>
      <c r="C51" s="49" t="s">
        <v>1554</v>
      </c>
      <c r="D51" s="4">
        <v>210000</v>
      </c>
      <c r="E51" s="4">
        <v>210000</v>
      </c>
      <c r="F51" s="116">
        <v>199790</v>
      </c>
      <c r="G51" s="429"/>
    </row>
    <row r="52" spans="1:7" ht="12.75">
      <c r="A52" s="231" t="s">
        <v>1621</v>
      </c>
      <c r="B52" s="464">
        <v>3314</v>
      </c>
      <c r="C52" s="49" t="s">
        <v>1555</v>
      </c>
      <c r="D52" s="4">
        <v>800000</v>
      </c>
      <c r="E52" s="4">
        <v>2000500</v>
      </c>
      <c r="F52" s="116">
        <v>1518550</v>
      </c>
      <c r="G52" s="429"/>
    </row>
    <row r="53" spans="1:7" ht="12.75">
      <c r="A53" s="231" t="s">
        <v>1622</v>
      </c>
      <c r="B53" s="464">
        <v>3315</v>
      </c>
      <c r="C53" s="49" t="s">
        <v>1556</v>
      </c>
      <c r="D53" s="4">
        <v>820000</v>
      </c>
      <c r="E53" s="4">
        <v>3020000</v>
      </c>
      <c r="F53" s="116">
        <v>992200</v>
      </c>
      <c r="G53" s="429"/>
    </row>
    <row r="54" spans="1:7" ht="12.75">
      <c r="A54" s="449" t="s">
        <v>1663</v>
      </c>
      <c r="B54" s="464">
        <v>3341</v>
      </c>
      <c r="C54" s="49" t="s">
        <v>1557</v>
      </c>
      <c r="D54" s="4">
        <v>60000</v>
      </c>
      <c r="E54" s="4">
        <v>60000</v>
      </c>
      <c r="F54" s="116">
        <v>0</v>
      </c>
      <c r="G54" s="429"/>
    </row>
    <row r="55" spans="1:7" ht="12.75">
      <c r="A55" s="449" t="s">
        <v>1664</v>
      </c>
      <c r="B55" s="464">
        <v>3392</v>
      </c>
      <c r="C55" s="49" t="s">
        <v>1558</v>
      </c>
      <c r="D55" s="4">
        <v>0</v>
      </c>
      <c r="E55" s="4">
        <v>4500000</v>
      </c>
      <c r="F55" s="116">
        <v>0</v>
      </c>
      <c r="G55" s="429"/>
    </row>
    <row r="56" spans="1:7" ht="12.75">
      <c r="A56" s="231" t="s">
        <v>1626</v>
      </c>
      <c r="B56" s="464">
        <v>3412</v>
      </c>
      <c r="C56" s="49" t="s">
        <v>1540</v>
      </c>
      <c r="D56" s="4">
        <v>0</v>
      </c>
      <c r="E56" s="4">
        <v>300000</v>
      </c>
      <c r="F56" s="116">
        <v>27341</v>
      </c>
      <c r="G56" s="429"/>
    </row>
    <row r="57" spans="1:7" ht="12.75">
      <c r="A57" s="231" t="s">
        <v>1625</v>
      </c>
      <c r="B57" s="464">
        <v>3412</v>
      </c>
      <c r="C57" s="49" t="s">
        <v>1559</v>
      </c>
      <c r="D57" s="4">
        <v>55000</v>
      </c>
      <c r="E57" s="4">
        <v>376800</v>
      </c>
      <c r="F57" s="116">
        <v>299559.7</v>
      </c>
      <c r="G57" s="429"/>
    </row>
    <row r="58" spans="1:7" ht="12.75">
      <c r="A58" s="231" t="s">
        <v>1398</v>
      </c>
      <c r="B58" s="464">
        <v>3412</v>
      </c>
      <c r="C58" s="49" t="s">
        <v>1560</v>
      </c>
      <c r="D58" s="4">
        <v>14000000</v>
      </c>
      <c r="E58" s="4">
        <v>16735170</v>
      </c>
      <c r="F58" s="116">
        <v>12751713.36</v>
      </c>
      <c r="G58" s="429">
        <v>6941400</v>
      </c>
    </row>
    <row r="59" spans="1:7" ht="12.75">
      <c r="A59" s="231" t="s">
        <v>1623</v>
      </c>
      <c r="B59" s="464">
        <v>3412</v>
      </c>
      <c r="C59" s="49" t="s">
        <v>1561</v>
      </c>
      <c r="D59" s="4">
        <v>0</v>
      </c>
      <c r="E59" s="4">
        <v>226000</v>
      </c>
      <c r="F59" s="116">
        <v>228132</v>
      </c>
      <c r="G59" s="429"/>
    </row>
    <row r="60" spans="1:7" ht="12.75">
      <c r="A60" s="231" t="s">
        <v>1624</v>
      </c>
      <c r="B60" s="464">
        <v>3412</v>
      </c>
      <c r="C60" s="49" t="s">
        <v>1562</v>
      </c>
      <c r="D60" s="4">
        <v>160000</v>
      </c>
      <c r="E60" s="4">
        <v>6048000</v>
      </c>
      <c r="F60" s="116">
        <v>5785934.19</v>
      </c>
      <c r="G60" s="429"/>
    </row>
    <row r="61" spans="1:7" ht="12.75">
      <c r="A61" s="231" t="s">
        <v>1627</v>
      </c>
      <c r="B61" s="464">
        <v>3412</v>
      </c>
      <c r="C61" s="49" t="s">
        <v>1563</v>
      </c>
      <c r="D61" s="4">
        <v>110000</v>
      </c>
      <c r="E61" s="4">
        <v>135000</v>
      </c>
      <c r="F61" s="116">
        <v>70906</v>
      </c>
      <c r="G61" s="429"/>
    </row>
    <row r="62" spans="1:7" ht="12.75">
      <c r="A62" s="231" t="s">
        <v>1666</v>
      </c>
      <c r="B62" s="464">
        <v>3412</v>
      </c>
      <c r="C62" s="49" t="s">
        <v>1564</v>
      </c>
      <c r="D62" s="4">
        <v>0</v>
      </c>
      <c r="E62" s="4">
        <v>200000</v>
      </c>
      <c r="F62" s="500">
        <v>0</v>
      </c>
      <c r="G62" s="4"/>
    </row>
    <row r="63" spans="1:7" ht="12.75">
      <c r="A63" s="231" t="s">
        <v>1628</v>
      </c>
      <c r="B63" s="464">
        <v>3412</v>
      </c>
      <c r="C63" s="49" t="s">
        <v>1565</v>
      </c>
      <c r="D63" s="4">
        <v>0</v>
      </c>
      <c r="E63" s="4">
        <v>160000</v>
      </c>
      <c r="F63" s="500">
        <v>132000</v>
      </c>
      <c r="G63" s="4"/>
    </row>
    <row r="64" spans="1:7" ht="12.75">
      <c r="A64" s="231" t="s">
        <v>1469</v>
      </c>
      <c r="B64" s="464">
        <v>3429</v>
      </c>
      <c r="C64" s="49" t="s">
        <v>1566</v>
      </c>
      <c r="D64" s="4">
        <v>1000000</v>
      </c>
      <c r="E64" s="4">
        <v>1000000</v>
      </c>
      <c r="F64" s="500">
        <v>1000000</v>
      </c>
      <c r="G64" s="4"/>
    </row>
    <row r="65" spans="1:7" ht="12.75">
      <c r="A65" s="231" t="s">
        <v>1629</v>
      </c>
      <c r="B65" s="464">
        <v>3515</v>
      </c>
      <c r="C65" s="49"/>
      <c r="D65" s="4">
        <v>0</v>
      </c>
      <c r="E65" s="4">
        <v>201876</v>
      </c>
      <c r="F65" s="500">
        <v>201876</v>
      </c>
      <c r="G65" s="4"/>
    </row>
    <row r="66" spans="1:7" ht="12.75">
      <c r="A66" s="231" t="s">
        <v>1665</v>
      </c>
      <c r="B66" s="464">
        <v>3631</v>
      </c>
      <c r="C66" s="49" t="s">
        <v>1540</v>
      </c>
      <c r="D66" s="4">
        <v>0</v>
      </c>
      <c r="E66" s="4">
        <v>150000</v>
      </c>
      <c r="F66" s="500">
        <v>0</v>
      </c>
      <c r="G66" s="482"/>
    </row>
    <row r="67" spans="1:7" ht="12.75">
      <c r="A67" s="231" t="s">
        <v>1667</v>
      </c>
      <c r="B67" s="464">
        <v>3631</v>
      </c>
      <c r="C67" s="49" t="s">
        <v>1567</v>
      </c>
      <c r="D67" s="4">
        <v>0</v>
      </c>
      <c r="E67" s="4">
        <v>200000</v>
      </c>
      <c r="F67" s="500">
        <v>0</v>
      </c>
      <c r="G67" s="4"/>
    </row>
    <row r="68" spans="1:7" ht="12.75">
      <c r="A68" s="231" t="s">
        <v>1630</v>
      </c>
      <c r="B68" s="464">
        <v>3631</v>
      </c>
      <c r="C68" s="49" t="s">
        <v>1568</v>
      </c>
      <c r="D68" s="4">
        <v>0</v>
      </c>
      <c r="E68" s="4">
        <v>2177167</v>
      </c>
      <c r="F68" s="500">
        <v>142465.4</v>
      </c>
      <c r="G68" s="4"/>
    </row>
    <row r="69" spans="1:7" ht="12.75">
      <c r="A69" s="231" t="s">
        <v>1474</v>
      </c>
      <c r="B69" s="464">
        <v>3631</v>
      </c>
      <c r="C69" s="49" t="s">
        <v>1569</v>
      </c>
      <c r="D69" s="4">
        <v>0</v>
      </c>
      <c r="E69" s="4">
        <v>281000</v>
      </c>
      <c r="F69" s="500">
        <v>241511.27</v>
      </c>
      <c r="G69" s="4"/>
    </row>
    <row r="70" spans="1:7" ht="12.75">
      <c r="A70" s="231" t="s">
        <v>1631</v>
      </c>
      <c r="B70" s="464">
        <v>3631</v>
      </c>
      <c r="C70" s="49" t="s">
        <v>1570</v>
      </c>
      <c r="D70" s="4">
        <v>0</v>
      </c>
      <c r="E70" s="4">
        <v>1855000</v>
      </c>
      <c r="F70" s="500">
        <v>1853892.43</v>
      </c>
      <c r="G70" s="4"/>
    </row>
    <row r="71" spans="1:7" ht="12.75">
      <c r="A71" s="231" t="s">
        <v>1407</v>
      </c>
      <c r="B71" s="464">
        <v>3632</v>
      </c>
      <c r="C71" s="49" t="s">
        <v>1571</v>
      </c>
      <c r="D71" s="4">
        <v>0</v>
      </c>
      <c r="E71" s="4">
        <v>49000</v>
      </c>
      <c r="F71" s="500">
        <v>48200</v>
      </c>
      <c r="G71" s="4"/>
    </row>
    <row r="72" spans="1:7" ht="12.75">
      <c r="A72" s="231" t="s">
        <v>1668</v>
      </c>
      <c r="B72" s="49" t="s">
        <v>1572</v>
      </c>
      <c r="C72" s="49" t="s">
        <v>1574</v>
      </c>
      <c r="D72" s="4">
        <v>1700000</v>
      </c>
      <c r="E72" s="4">
        <v>1700000</v>
      </c>
      <c r="F72" s="500">
        <v>0</v>
      </c>
      <c r="G72" s="4"/>
    </row>
    <row r="73" spans="1:7" ht="12.75">
      <c r="A73" s="231" t="s">
        <v>1632</v>
      </c>
      <c r="B73" s="49" t="s">
        <v>1572</v>
      </c>
      <c r="C73" s="49"/>
      <c r="D73" s="4">
        <v>0</v>
      </c>
      <c r="E73" s="4">
        <v>1411000</v>
      </c>
      <c r="F73" s="500">
        <v>200</v>
      </c>
      <c r="G73" s="4"/>
    </row>
    <row r="74" spans="1:7" ht="12.75">
      <c r="A74" s="231" t="s">
        <v>209</v>
      </c>
      <c r="B74" s="49" t="s">
        <v>1572</v>
      </c>
      <c r="C74" s="49" t="s">
        <v>1575</v>
      </c>
      <c r="D74" s="4">
        <v>0</v>
      </c>
      <c r="E74" s="4">
        <v>145200</v>
      </c>
      <c r="F74" s="500">
        <v>145200</v>
      </c>
      <c r="G74" s="4"/>
    </row>
    <row r="75" spans="1:7" ht="12.75">
      <c r="A75" s="231" t="s">
        <v>1633</v>
      </c>
      <c r="B75" s="49" t="s">
        <v>1572</v>
      </c>
      <c r="C75" s="49" t="s">
        <v>1576</v>
      </c>
      <c r="D75" s="4">
        <v>260000</v>
      </c>
      <c r="E75" s="4">
        <v>260000</v>
      </c>
      <c r="F75" s="500">
        <v>90903</v>
      </c>
      <c r="G75" s="4"/>
    </row>
    <row r="76" spans="1:7" ht="12.75">
      <c r="A76" s="231" t="s">
        <v>1669</v>
      </c>
      <c r="B76" s="49" t="s">
        <v>1572</v>
      </c>
      <c r="C76" s="49" t="s">
        <v>1577</v>
      </c>
      <c r="D76" s="4">
        <v>242000</v>
      </c>
      <c r="E76" s="4">
        <v>0</v>
      </c>
      <c r="F76" s="500">
        <v>0</v>
      </c>
      <c r="G76" s="4"/>
    </row>
    <row r="77" spans="1:7" ht="12.75">
      <c r="A77" s="231" t="s">
        <v>1670</v>
      </c>
      <c r="B77" s="49" t="s">
        <v>1572</v>
      </c>
      <c r="C77" s="49" t="s">
        <v>1578</v>
      </c>
      <c r="D77" s="4">
        <v>650000</v>
      </c>
      <c r="E77" s="4">
        <v>650000</v>
      </c>
      <c r="F77" s="500">
        <v>0</v>
      </c>
      <c r="G77" s="4"/>
    </row>
    <row r="78" spans="1:7" ht="12.75">
      <c r="A78" s="231" t="s">
        <v>1671</v>
      </c>
      <c r="B78" s="49" t="s">
        <v>1572</v>
      </c>
      <c r="C78" s="49" t="s">
        <v>1579</v>
      </c>
      <c r="D78" s="4">
        <v>150000</v>
      </c>
      <c r="E78" s="4">
        <v>200000</v>
      </c>
      <c r="F78" s="500">
        <v>0</v>
      </c>
      <c r="G78" s="4"/>
    </row>
    <row r="79" spans="1:7" ht="12.75">
      <c r="A79" s="231" t="s">
        <v>1634</v>
      </c>
      <c r="B79" s="49" t="s">
        <v>1572</v>
      </c>
      <c r="C79" s="49" t="s">
        <v>1580</v>
      </c>
      <c r="D79" s="4">
        <v>0</v>
      </c>
      <c r="E79" s="4">
        <v>671509</v>
      </c>
      <c r="F79" s="500">
        <v>350715.54</v>
      </c>
      <c r="G79" s="4"/>
    </row>
    <row r="80" spans="1:7" ht="12.75">
      <c r="A80" s="231" t="s">
        <v>1635</v>
      </c>
      <c r="B80" s="49" t="s">
        <v>1572</v>
      </c>
      <c r="C80" s="49" t="s">
        <v>1573</v>
      </c>
      <c r="D80" s="4">
        <v>560000</v>
      </c>
      <c r="E80" s="4">
        <v>560000</v>
      </c>
      <c r="F80" s="500">
        <v>559854.9</v>
      </c>
      <c r="G80" s="4"/>
    </row>
    <row r="81" spans="1:7" ht="12.75">
      <c r="A81" s="231" t="s">
        <v>1672</v>
      </c>
      <c r="B81" s="49" t="s">
        <v>1572</v>
      </c>
      <c r="C81" s="49" t="s">
        <v>1581</v>
      </c>
      <c r="D81" s="4">
        <v>1000000</v>
      </c>
      <c r="E81" s="4">
        <v>1000000</v>
      </c>
      <c r="F81" s="500">
        <v>0</v>
      </c>
      <c r="G81" s="4"/>
    </row>
    <row r="82" spans="1:7" ht="12.75">
      <c r="A82" s="231" t="s">
        <v>1636</v>
      </c>
      <c r="B82" s="464">
        <v>3639</v>
      </c>
      <c r="C82" s="49" t="s">
        <v>1582</v>
      </c>
      <c r="D82" s="4">
        <v>0</v>
      </c>
      <c r="E82" s="4">
        <v>0</v>
      </c>
      <c r="F82" s="500">
        <v>1000</v>
      </c>
      <c r="G82" s="4"/>
    </row>
    <row r="83" spans="1:7" ht="12.75">
      <c r="A83" s="231" t="s">
        <v>1637</v>
      </c>
      <c r="B83" s="464">
        <v>3639</v>
      </c>
      <c r="C83" s="49" t="s">
        <v>1583</v>
      </c>
      <c r="D83" s="4">
        <v>0</v>
      </c>
      <c r="E83" s="4">
        <v>2000000</v>
      </c>
      <c r="F83" s="500">
        <v>9680</v>
      </c>
      <c r="G83" s="4"/>
    </row>
    <row r="84" spans="1:7" ht="12.75">
      <c r="A84" s="231" t="s">
        <v>1638</v>
      </c>
      <c r="B84" s="464">
        <v>3639</v>
      </c>
      <c r="C84" s="49"/>
      <c r="D84" s="4">
        <v>4760000</v>
      </c>
      <c r="E84" s="4">
        <v>5333400</v>
      </c>
      <c r="F84" s="500">
        <v>3218965.65</v>
      </c>
      <c r="G84" s="4"/>
    </row>
    <row r="85" spans="1:7" ht="12.75">
      <c r="A85" s="231" t="s">
        <v>707</v>
      </c>
      <c r="B85" s="464">
        <v>3639</v>
      </c>
      <c r="C85" s="49" t="s">
        <v>1540</v>
      </c>
      <c r="D85" s="4">
        <v>0</v>
      </c>
      <c r="E85" s="4">
        <v>400000</v>
      </c>
      <c r="F85" s="500">
        <v>0</v>
      </c>
      <c r="G85" s="4"/>
    </row>
    <row r="86" spans="1:7" ht="12.75">
      <c r="A86" s="231" t="s">
        <v>1673</v>
      </c>
      <c r="B86" s="464">
        <v>3639</v>
      </c>
      <c r="C86" s="49" t="s">
        <v>1525</v>
      </c>
      <c r="D86" s="4">
        <v>50000</v>
      </c>
      <c r="E86" s="4">
        <v>50000</v>
      </c>
      <c r="F86" s="500">
        <v>0</v>
      </c>
      <c r="G86" s="4"/>
    </row>
    <row r="87" spans="1:7" ht="12.75">
      <c r="A87" s="231" t="s">
        <v>629</v>
      </c>
      <c r="B87" s="464">
        <v>3639</v>
      </c>
      <c r="C87" s="49" t="s">
        <v>1530</v>
      </c>
      <c r="D87" s="4">
        <v>0</v>
      </c>
      <c r="E87" s="4">
        <v>250000</v>
      </c>
      <c r="F87" s="500">
        <v>0</v>
      </c>
      <c r="G87" s="4"/>
    </row>
    <row r="88" spans="1:7" ht="12.75">
      <c r="A88" s="231" t="s">
        <v>797</v>
      </c>
      <c r="B88" s="464">
        <v>3722</v>
      </c>
      <c r="C88" s="49" t="s">
        <v>1584</v>
      </c>
      <c r="D88" s="4">
        <v>67000</v>
      </c>
      <c r="E88" s="4">
        <v>8767000</v>
      </c>
      <c r="F88" s="500">
        <v>8125972.8</v>
      </c>
      <c r="G88" s="4"/>
    </row>
    <row r="89" spans="1:7" ht="12.75">
      <c r="A89" s="231" t="s">
        <v>1639</v>
      </c>
      <c r="B89" s="464">
        <v>3742</v>
      </c>
      <c r="C89" s="49" t="s">
        <v>1585</v>
      </c>
      <c r="D89" s="4">
        <v>0</v>
      </c>
      <c r="E89" s="4">
        <v>0</v>
      </c>
      <c r="F89" s="500">
        <v>89912</v>
      </c>
      <c r="G89" s="4"/>
    </row>
    <row r="90" spans="1:7" ht="12.75">
      <c r="A90" s="231" t="s">
        <v>1640</v>
      </c>
      <c r="B90" s="464">
        <v>3742</v>
      </c>
      <c r="C90" s="49" t="s">
        <v>1586</v>
      </c>
      <c r="D90" s="4">
        <v>125000</v>
      </c>
      <c r="E90" s="4">
        <v>125000</v>
      </c>
      <c r="F90" s="500">
        <v>125000</v>
      </c>
      <c r="G90" s="4"/>
    </row>
    <row r="91" spans="1:7" ht="12.75">
      <c r="A91" s="231" t="s">
        <v>1641</v>
      </c>
      <c r="B91" s="464">
        <v>3742</v>
      </c>
      <c r="C91" s="49" t="s">
        <v>1587</v>
      </c>
      <c r="D91" s="4">
        <v>0</v>
      </c>
      <c r="E91" s="4">
        <v>515000</v>
      </c>
      <c r="F91" s="500">
        <v>235950</v>
      </c>
      <c r="G91" s="4"/>
    </row>
    <row r="92" spans="1:7" ht="12.75">
      <c r="A92" s="161" t="s">
        <v>1642</v>
      </c>
      <c r="B92" s="464" t="s">
        <v>1588</v>
      </c>
      <c r="C92" s="49" t="s">
        <v>1540</v>
      </c>
      <c r="D92" s="4">
        <v>0</v>
      </c>
      <c r="E92" s="4">
        <v>0</v>
      </c>
      <c r="F92" s="500">
        <v>69640</v>
      </c>
      <c r="G92" s="4"/>
    </row>
    <row r="93" spans="1:7" ht="12.75">
      <c r="A93" s="161" t="s">
        <v>1674</v>
      </c>
      <c r="B93" s="464">
        <v>3745</v>
      </c>
      <c r="C93" s="49" t="s">
        <v>1525</v>
      </c>
      <c r="D93" s="4">
        <v>0</v>
      </c>
      <c r="E93" s="4">
        <v>100000</v>
      </c>
      <c r="F93" s="500">
        <v>0</v>
      </c>
      <c r="G93" s="4"/>
    </row>
    <row r="94" spans="1:7" ht="12.75">
      <c r="A94" s="161" t="s">
        <v>1643</v>
      </c>
      <c r="B94" s="464">
        <v>3745</v>
      </c>
      <c r="C94" s="49" t="s">
        <v>1530</v>
      </c>
      <c r="D94" s="4">
        <v>0</v>
      </c>
      <c r="E94" s="4">
        <v>0</v>
      </c>
      <c r="F94" s="500">
        <v>16118</v>
      </c>
      <c r="G94" s="4"/>
    </row>
    <row r="95" spans="1:7" ht="12.75">
      <c r="A95" s="161" t="s">
        <v>1623</v>
      </c>
      <c r="B95" s="464">
        <v>3745</v>
      </c>
      <c r="C95" s="49" t="s">
        <v>1561</v>
      </c>
      <c r="D95" s="4">
        <v>0</v>
      </c>
      <c r="E95" s="4">
        <v>0</v>
      </c>
      <c r="F95" s="500">
        <v>24175.8</v>
      </c>
      <c r="G95" s="4"/>
    </row>
    <row r="96" spans="1:7" ht="12.75">
      <c r="A96" s="161" t="s">
        <v>1644</v>
      </c>
      <c r="B96" s="464">
        <v>3745</v>
      </c>
      <c r="C96" s="49" t="s">
        <v>1589</v>
      </c>
      <c r="D96" s="4">
        <v>0</v>
      </c>
      <c r="E96" s="4">
        <v>0</v>
      </c>
      <c r="F96" s="500">
        <v>94622</v>
      </c>
      <c r="G96" s="4"/>
    </row>
    <row r="97" spans="1:7" ht="12.75">
      <c r="A97" s="161" t="s">
        <v>1645</v>
      </c>
      <c r="B97" s="464">
        <v>3745</v>
      </c>
      <c r="C97" s="49" t="s">
        <v>1590</v>
      </c>
      <c r="D97" s="4">
        <v>0</v>
      </c>
      <c r="E97" s="4">
        <v>300000</v>
      </c>
      <c r="F97" s="500">
        <v>299167.57</v>
      </c>
      <c r="G97" s="4"/>
    </row>
    <row r="98" spans="1:7" ht="12.75">
      <c r="A98" s="161" t="s">
        <v>1675</v>
      </c>
      <c r="B98" s="464">
        <v>3745</v>
      </c>
      <c r="C98" s="49" t="s">
        <v>1525</v>
      </c>
      <c r="D98" s="4">
        <v>0</v>
      </c>
      <c r="E98" s="4">
        <v>450000</v>
      </c>
      <c r="F98" s="500">
        <v>0</v>
      </c>
      <c r="G98" s="4"/>
    </row>
    <row r="99" spans="1:7" ht="12.75">
      <c r="A99" s="161" t="s">
        <v>1676</v>
      </c>
      <c r="B99" s="464">
        <v>3745</v>
      </c>
      <c r="C99" s="49" t="s">
        <v>1530</v>
      </c>
      <c r="D99" s="4">
        <v>0</v>
      </c>
      <c r="E99" s="4">
        <v>450000</v>
      </c>
      <c r="F99" s="500">
        <v>0</v>
      </c>
      <c r="G99" s="4"/>
    </row>
    <row r="100" spans="1:7" ht="12.75">
      <c r="A100" s="161" t="s">
        <v>1646</v>
      </c>
      <c r="B100" s="464">
        <v>4351</v>
      </c>
      <c r="C100" s="49" t="s">
        <v>1591</v>
      </c>
      <c r="D100" s="4">
        <v>13450000</v>
      </c>
      <c r="E100" s="4">
        <v>76277601.84</v>
      </c>
      <c r="F100" s="500">
        <v>74256329.13</v>
      </c>
      <c r="G100" s="4">
        <v>10533411.84</v>
      </c>
    </row>
    <row r="101" spans="1:7" ht="12.75">
      <c r="A101" s="161" t="s">
        <v>1677</v>
      </c>
      <c r="B101" s="464">
        <v>5399</v>
      </c>
      <c r="C101" s="49"/>
      <c r="D101" s="4">
        <v>600000</v>
      </c>
      <c r="E101" s="4">
        <v>600000</v>
      </c>
      <c r="F101" s="500">
        <v>0</v>
      </c>
      <c r="G101" s="4"/>
    </row>
    <row r="102" spans="1:7" ht="12.75">
      <c r="A102" s="161" t="s">
        <v>1678</v>
      </c>
      <c r="B102" s="464">
        <v>5512</v>
      </c>
      <c r="C102" s="49" t="s">
        <v>1592</v>
      </c>
      <c r="D102" s="4">
        <v>0</v>
      </c>
      <c r="E102" s="4">
        <v>250000</v>
      </c>
      <c r="F102" s="500">
        <v>0</v>
      </c>
      <c r="G102" s="4"/>
    </row>
    <row r="103" spans="1:7" ht="12.75">
      <c r="A103" s="161" t="s">
        <v>1647</v>
      </c>
      <c r="B103" s="464">
        <v>5512</v>
      </c>
      <c r="C103" s="49" t="s">
        <v>1593</v>
      </c>
      <c r="D103" s="4">
        <v>50000</v>
      </c>
      <c r="E103" s="4">
        <v>50000</v>
      </c>
      <c r="F103" s="500">
        <v>50000</v>
      </c>
      <c r="G103" s="4"/>
    </row>
    <row r="104" spans="1:7" ht="12.75">
      <c r="A104" s="458" t="s">
        <v>1679</v>
      </c>
      <c r="B104" s="464">
        <v>5512</v>
      </c>
      <c r="C104" s="49"/>
      <c r="D104" s="4">
        <v>2000000</v>
      </c>
      <c r="E104" s="4">
        <v>2000000</v>
      </c>
      <c r="F104" s="500">
        <v>0</v>
      </c>
      <c r="G104" s="4"/>
    </row>
    <row r="105" spans="1:7" ht="12.75">
      <c r="A105" s="458" t="s">
        <v>1490</v>
      </c>
      <c r="B105" s="464">
        <v>5512</v>
      </c>
      <c r="C105" s="49" t="s">
        <v>1594</v>
      </c>
      <c r="D105" s="4">
        <v>0</v>
      </c>
      <c r="E105" s="4">
        <v>1337000</v>
      </c>
      <c r="F105" s="500">
        <v>1036619</v>
      </c>
      <c r="G105" s="4">
        <v>750000</v>
      </c>
    </row>
    <row r="106" spans="1:7" ht="12.75">
      <c r="A106" s="458" t="s">
        <v>1648</v>
      </c>
      <c r="B106" s="464">
        <v>5512</v>
      </c>
      <c r="C106" s="49" t="s">
        <v>1595</v>
      </c>
      <c r="D106" s="4">
        <v>0</v>
      </c>
      <c r="E106" s="4">
        <v>0</v>
      </c>
      <c r="F106" s="500">
        <v>93339.4</v>
      </c>
      <c r="G106" s="4"/>
    </row>
    <row r="107" spans="1:7" ht="12.75">
      <c r="A107" s="458" t="s">
        <v>1649</v>
      </c>
      <c r="B107" s="464">
        <v>5512</v>
      </c>
      <c r="C107" s="49" t="s">
        <v>1596</v>
      </c>
      <c r="D107" s="4">
        <v>0</v>
      </c>
      <c r="E107" s="4">
        <v>0</v>
      </c>
      <c r="F107" s="500">
        <v>58975.4</v>
      </c>
      <c r="G107" s="4"/>
    </row>
    <row r="108" spans="1:7" ht="12.75">
      <c r="A108" s="470" t="s">
        <v>1209</v>
      </c>
      <c r="B108" s="475">
        <v>6171</v>
      </c>
      <c r="C108" s="49" t="s">
        <v>1597</v>
      </c>
      <c r="D108" s="4">
        <v>0</v>
      </c>
      <c r="E108" s="4">
        <v>0</v>
      </c>
      <c r="F108" s="500">
        <v>229730.6</v>
      </c>
      <c r="G108" s="4"/>
    </row>
    <row r="109" spans="1:7" ht="12.75">
      <c r="A109" s="471" t="s">
        <v>1680</v>
      </c>
      <c r="B109" s="475">
        <v>6171</v>
      </c>
      <c r="C109" s="49" t="s">
        <v>1598</v>
      </c>
      <c r="D109" s="4">
        <v>0</v>
      </c>
      <c r="E109" s="4">
        <v>600000</v>
      </c>
      <c r="F109" s="500">
        <v>0</v>
      </c>
      <c r="G109" s="4"/>
    </row>
    <row r="110" spans="1:7" ht="12.75">
      <c r="A110" s="471" t="s">
        <v>1650</v>
      </c>
      <c r="B110" s="475">
        <v>6171</v>
      </c>
      <c r="C110" s="49" t="s">
        <v>1597</v>
      </c>
      <c r="D110" s="4">
        <v>120000</v>
      </c>
      <c r="E110" s="4">
        <v>120000</v>
      </c>
      <c r="F110" s="500">
        <v>148709</v>
      </c>
      <c r="G110" s="4"/>
    </row>
    <row r="111" spans="1:7" ht="12.75">
      <c r="A111" s="471" t="s">
        <v>1681</v>
      </c>
      <c r="B111" s="475">
        <v>6171</v>
      </c>
      <c r="C111" s="49" t="s">
        <v>1599</v>
      </c>
      <c r="D111" s="4">
        <v>0</v>
      </c>
      <c r="E111" s="4">
        <v>435000</v>
      </c>
      <c r="F111" s="500">
        <v>0</v>
      </c>
      <c r="G111" s="4"/>
    </row>
    <row r="112" spans="1:7" ht="12.75">
      <c r="A112" s="471" t="s">
        <v>1056</v>
      </c>
      <c r="B112" s="475">
        <v>6171</v>
      </c>
      <c r="C112" s="49" t="s">
        <v>1597</v>
      </c>
      <c r="D112" s="4">
        <v>450000</v>
      </c>
      <c r="E112" s="4">
        <v>450000</v>
      </c>
      <c r="F112" s="500">
        <v>0</v>
      </c>
      <c r="G112" s="4"/>
    </row>
    <row r="113" spans="1:7" ht="13.5" thickBot="1">
      <c r="A113" s="476" t="s">
        <v>1651</v>
      </c>
      <c r="B113" s="477">
        <v>6171</v>
      </c>
      <c r="C113" s="60" t="s">
        <v>1600</v>
      </c>
      <c r="D113" s="6">
        <v>0</v>
      </c>
      <c r="E113" s="6">
        <v>149513</v>
      </c>
      <c r="F113" s="501">
        <v>230021</v>
      </c>
      <c r="G113" s="6"/>
    </row>
    <row r="114" spans="1:7" ht="13.5" thickBot="1">
      <c r="A114" s="478" t="s">
        <v>1191</v>
      </c>
      <c r="B114" s="479"/>
      <c r="C114" s="480"/>
      <c r="D114" s="63">
        <f>SUM(D9:D113)</f>
        <v>112193000</v>
      </c>
      <c r="E114" s="63">
        <f>SUM(E9:E113)</f>
        <v>229648584.01000002</v>
      </c>
      <c r="F114" s="502">
        <f>SUM(F8:F113)</f>
        <v>136940140.86999997</v>
      </c>
      <c r="G114" s="28"/>
    </row>
    <row r="115" spans="1:7" ht="12.75">
      <c r="A115" s="483"/>
      <c r="B115" s="261"/>
      <c r="C115" s="484"/>
      <c r="D115" s="485"/>
      <c r="E115" s="485"/>
      <c r="F115" s="486"/>
      <c r="G115" s="111"/>
    </row>
    <row r="116" spans="1:7" ht="13.5" thickBot="1">
      <c r="A116" s="260"/>
      <c r="B116" s="487"/>
      <c r="C116" s="488"/>
      <c r="D116" s="485"/>
      <c r="E116" s="485"/>
      <c r="F116" s="485"/>
      <c r="G116" s="111"/>
    </row>
    <row r="117" spans="1:5" ht="12.75">
      <c r="A117" s="489"/>
      <c r="B117" s="491"/>
      <c r="C117" s="494"/>
      <c r="D117" s="323" t="s">
        <v>1216</v>
      </c>
      <c r="E117" s="523" t="s">
        <v>421</v>
      </c>
    </row>
    <row r="118" spans="1:5" ht="12.75">
      <c r="A118" s="490" t="s">
        <v>299</v>
      </c>
      <c r="B118" s="492" t="s">
        <v>61</v>
      </c>
      <c r="C118" s="495" t="s">
        <v>1189</v>
      </c>
      <c r="D118" s="496" t="s">
        <v>2</v>
      </c>
      <c r="E118" s="524"/>
    </row>
    <row r="119" spans="1:5" ht="13.5" thickBot="1">
      <c r="A119" s="463"/>
      <c r="B119" s="493"/>
      <c r="C119" s="325" t="s">
        <v>567</v>
      </c>
      <c r="D119" s="377" t="s">
        <v>567</v>
      </c>
      <c r="E119" s="316" t="s">
        <v>567</v>
      </c>
    </row>
    <row r="120" spans="1:5" ht="12.75">
      <c r="A120" s="481" t="s">
        <v>1139</v>
      </c>
      <c r="B120" s="421">
        <v>2141</v>
      </c>
      <c r="C120" s="507">
        <v>0</v>
      </c>
      <c r="D120" s="425">
        <v>0</v>
      </c>
      <c r="E120" s="424">
        <v>1081.74</v>
      </c>
    </row>
    <row r="121" spans="1:5" ht="12.75">
      <c r="A121" s="8" t="s">
        <v>1430</v>
      </c>
      <c r="B121" s="266">
        <v>2212</v>
      </c>
      <c r="C121" s="422">
        <v>3572000</v>
      </c>
      <c r="D121" s="423">
        <v>8322000</v>
      </c>
      <c r="E121" s="424">
        <v>5067717.8</v>
      </c>
    </row>
    <row r="122" spans="1:5" ht="12.75">
      <c r="A122" s="8" t="s">
        <v>1057</v>
      </c>
      <c r="B122" s="104">
        <v>2219</v>
      </c>
      <c r="C122" s="3">
        <v>1548000</v>
      </c>
      <c r="D122" s="358">
        <v>2871000</v>
      </c>
      <c r="E122" s="195">
        <v>2499571.19</v>
      </c>
    </row>
    <row r="123" spans="1:5" ht="12.75">
      <c r="A123" s="66" t="s">
        <v>1140</v>
      </c>
      <c r="B123" s="104">
        <v>2221</v>
      </c>
      <c r="C123" s="3">
        <v>50000</v>
      </c>
      <c r="D123" s="358">
        <v>50000</v>
      </c>
      <c r="E123" s="195">
        <v>28272</v>
      </c>
    </row>
    <row r="124" spans="1:5" ht="12.75">
      <c r="A124" s="66" t="s">
        <v>645</v>
      </c>
      <c r="B124" s="104">
        <v>2223</v>
      </c>
      <c r="C124" s="3">
        <v>0</v>
      </c>
      <c r="D124" s="358">
        <v>0</v>
      </c>
      <c r="E124" s="195">
        <v>3823</v>
      </c>
    </row>
    <row r="125" spans="1:11" ht="12.75">
      <c r="A125" s="68" t="s">
        <v>1336</v>
      </c>
      <c r="B125" s="105">
        <v>2229</v>
      </c>
      <c r="C125" s="4">
        <v>260000</v>
      </c>
      <c r="D125" s="359">
        <v>260000</v>
      </c>
      <c r="E125" s="191">
        <v>92547.68</v>
      </c>
      <c r="K125" s="48"/>
    </row>
    <row r="126" spans="1:5" ht="12.75">
      <c r="A126" s="68" t="s">
        <v>1141</v>
      </c>
      <c r="B126" s="105">
        <v>2321</v>
      </c>
      <c r="C126" s="4">
        <v>0</v>
      </c>
      <c r="D126" s="359">
        <v>270000</v>
      </c>
      <c r="E126" s="191">
        <v>200000</v>
      </c>
    </row>
    <row r="127" spans="1:5" ht="12.75">
      <c r="A127" s="68" t="s">
        <v>647</v>
      </c>
      <c r="B127" s="105">
        <v>2333</v>
      </c>
      <c r="C127" s="4">
        <v>200000</v>
      </c>
      <c r="D127" s="359">
        <v>200000</v>
      </c>
      <c r="E127" s="191">
        <v>93735.07</v>
      </c>
    </row>
    <row r="128" spans="1:5" ht="12.75">
      <c r="A128" s="68" t="s">
        <v>1059</v>
      </c>
      <c r="B128" s="105">
        <v>2341</v>
      </c>
      <c r="C128" s="4">
        <v>200000</v>
      </c>
      <c r="D128" s="359">
        <v>450000</v>
      </c>
      <c r="E128" s="191">
        <v>227480</v>
      </c>
    </row>
    <row r="129" spans="1:5" ht="12.75">
      <c r="A129" s="68" t="s">
        <v>301</v>
      </c>
      <c r="B129" s="105">
        <v>3111</v>
      </c>
      <c r="C129" s="4">
        <v>1850000</v>
      </c>
      <c r="D129" s="359">
        <v>2170000</v>
      </c>
      <c r="E129" s="191">
        <v>2278180.96</v>
      </c>
    </row>
    <row r="130" spans="1:5" ht="12.75">
      <c r="A130" s="68" t="s">
        <v>302</v>
      </c>
      <c r="B130" s="105">
        <v>3113</v>
      </c>
      <c r="C130" s="4">
        <v>790000</v>
      </c>
      <c r="D130" s="359">
        <v>866000</v>
      </c>
      <c r="E130" s="191">
        <v>779690.12</v>
      </c>
    </row>
    <row r="131" spans="1:5" ht="12.75">
      <c r="A131" s="68" t="s">
        <v>817</v>
      </c>
      <c r="B131" s="105">
        <v>3141</v>
      </c>
      <c r="C131" s="4">
        <v>65000</v>
      </c>
      <c r="D131" s="359">
        <v>215000</v>
      </c>
      <c r="E131" s="191">
        <v>404310.5</v>
      </c>
    </row>
    <row r="132" spans="1:5" ht="12.75">
      <c r="A132" s="68" t="s">
        <v>1428</v>
      </c>
      <c r="B132" s="105">
        <v>3314</v>
      </c>
      <c r="C132" s="4">
        <v>80000</v>
      </c>
      <c r="D132" s="359">
        <v>80000</v>
      </c>
      <c r="E132" s="191">
        <v>66422</v>
      </c>
    </row>
    <row r="133" spans="1:5" ht="12.75">
      <c r="A133" s="68" t="s">
        <v>986</v>
      </c>
      <c r="B133" s="105">
        <v>3322</v>
      </c>
      <c r="C133" s="4">
        <v>0</v>
      </c>
      <c r="D133" s="359">
        <v>493155.5</v>
      </c>
      <c r="E133" s="191">
        <v>564206</v>
      </c>
    </row>
    <row r="134" spans="1:8" ht="12.75">
      <c r="A134" s="68" t="s">
        <v>49</v>
      </c>
      <c r="B134" s="105">
        <v>3341</v>
      </c>
      <c r="C134" s="4">
        <v>30000</v>
      </c>
      <c r="D134" s="359">
        <v>85000</v>
      </c>
      <c r="E134" s="191">
        <v>0</v>
      </c>
      <c r="H134" s="48"/>
    </row>
    <row r="135" spans="1:5" ht="12.75">
      <c r="A135" s="68" t="s">
        <v>409</v>
      </c>
      <c r="B135" s="105">
        <v>3392</v>
      </c>
      <c r="C135" s="4">
        <v>550000</v>
      </c>
      <c r="D135" s="359">
        <v>941587</v>
      </c>
      <c r="E135" s="191">
        <v>669037.77</v>
      </c>
    </row>
    <row r="136" spans="1:5" ht="12.75">
      <c r="A136" s="68" t="s">
        <v>1431</v>
      </c>
      <c r="B136" s="105">
        <v>3412</v>
      </c>
      <c r="C136" s="4">
        <v>220000</v>
      </c>
      <c r="D136" s="359">
        <v>645000</v>
      </c>
      <c r="E136" s="191">
        <v>192561.78</v>
      </c>
    </row>
    <row r="137" spans="1:5" ht="12.75">
      <c r="A137" s="68" t="s">
        <v>1327</v>
      </c>
      <c r="B137" s="105">
        <v>3421</v>
      </c>
      <c r="C137" s="4">
        <v>0</v>
      </c>
      <c r="D137" s="359">
        <v>0</v>
      </c>
      <c r="E137" s="191">
        <v>47086.75</v>
      </c>
    </row>
    <row r="138" spans="1:5" ht="12.75">
      <c r="A138" s="68" t="s">
        <v>1433</v>
      </c>
      <c r="B138" s="105">
        <v>3631</v>
      </c>
      <c r="C138" s="4">
        <v>700000</v>
      </c>
      <c r="D138" s="359">
        <v>990000</v>
      </c>
      <c r="E138" s="191">
        <v>1164530.93</v>
      </c>
    </row>
    <row r="139" spans="1:5" ht="12.75">
      <c r="A139" s="68" t="s">
        <v>1435</v>
      </c>
      <c r="B139" s="105">
        <v>3639</v>
      </c>
      <c r="C139" s="4">
        <v>2200000</v>
      </c>
      <c r="D139" s="359">
        <v>150000</v>
      </c>
      <c r="E139" s="191">
        <v>148195.3</v>
      </c>
    </row>
    <row r="140" spans="1:5" ht="12.75">
      <c r="A140" s="68" t="s">
        <v>1339</v>
      </c>
      <c r="B140" s="105">
        <v>3725</v>
      </c>
      <c r="C140" s="4">
        <v>350000</v>
      </c>
      <c r="D140" s="359">
        <v>350000</v>
      </c>
      <c r="E140" s="191">
        <v>150227.08</v>
      </c>
    </row>
    <row r="141" spans="1:5" ht="12.75">
      <c r="A141" s="68" t="s">
        <v>1143</v>
      </c>
      <c r="B141" s="105">
        <v>3742</v>
      </c>
      <c r="C141" s="283">
        <v>0</v>
      </c>
      <c r="D141" s="4">
        <v>100000</v>
      </c>
      <c r="E141" s="191">
        <v>43024</v>
      </c>
    </row>
    <row r="142" spans="1:5" ht="12.75">
      <c r="A142" s="68" t="s">
        <v>1144</v>
      </c>
      <c r="B142" s="105">
        <v>3745</v>
      </c>
      <c r="C142" s="283">
        <v>775000</v>
      </c>
      <c r="D142" s="4">
        <v>1375000</v>
      </c>
      <c r="E142" s="191">
        <v>80932.87</v>
      </c>
    </row>
    <row r="143" spans="1:5" ht="12.75">
      <c r="A143" s="68" t="s">
        <v>1328</v>
      </c>
      <c r="B143" s="105">
        <v>5311</v>
      </c>
      <c r="C143" s="283">
        <v>75000</v>
      </c>
      <c r="D143" s="4">
        <v>75000</v>
      </c>
      <c r="E143" s="191">
        <v>139872.23</v>
      </c>
    </row>
    <row r="144" spans="1:5" ht="12.75">
      <c r="A144" s="68" t="s">
        <v>418</v>
      </c>
      <c r="B144" s="105">
        <v>5512</v>
      </c>
      <c r="C144" s="283">
        <v>250000</v>
      </c>
      <c r="D144" s="4">
        <v>395000</v>
      </c>
      <c r="E144" s="192">
        <v>585695.61</v>
      </c>
    </row>
    <row r="145" spans="1:6" ht="13.5" thickBot="1">
      <c r="A145" s="70" t="s">
        <v>419</v>
      </c>
      <c r="B145" s="106">
        <v>6171</v>
      </c>
      <c r="C145" s="505">
        <v>575000</v>
      </c>
      <c r="D145" s="6">
        <v>755000</v>
      </c>
      <c r="E145" s="497">
        <v>412145.66</v>
      </c>
      <c r="F145" s="10"/>
    </row>
    <row r="146" spans="1:5" ht="13.5" thickBot="1">
      <c r="A146" s="202" t="s">
        <v>1192</v>
      </c>
      <c r="B146" s="203"/>
      <c r="C146" s="506">
        <f>SUM(C120:C145)</f>
        <v>14340000</v>
      </c>
      <c r="D146" s="363">
        <f>SUM(D120:D145)</f>
        <v>22108742.5</v>
      </c>
      <c r="E146" s="210">
        <f>SUM(E120:E145)</f>
        <v>15940348.04</v>
      </c>
    </row>
  </sheetData>
  <sheetProtection/>
  <mergeCells count="1">
    <mergeCell ref="E117:E1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9"/>
  <sheetViews>
    <sheetView tabSelected="1" zoomScalePageLayoutView="0" workbookViewId="0" topLeftCell="A1">
      <selection activeCell="I142" sqref="I142"/>
    </sheetView>
  </sheetViews>
  <sheetFormatPr defaultColWidth="9.00390625" defaultRowHeight="12.75"/>
  <cols>
    <col min="1" max="1" width="59.00390625" style="0" customWidth="1"/>
    <col min="3" max="3" width="12.75390625" style="0" bestFit="1" customWidth="1"/>
    <col min="4" max="4" width="14.375" style="0" bestFit="1" customWidth="1"/>
    <col min="5" max="6" width="15.25390625" style="0" bestFit="1" customWidth="1"/>
    <col min="7" max="7" width="15.75390625" style="0" bestFit="1" customWidth="1"/>
  </cols>
  <sheetData>
    <row r="2" spans="1:7" ht="18">
      <c r="A2" s="433" t="s">
        <v>1686</v>
      </c>
      <c r="B2" s="92"/>
      <c r="C2" s="92"/>
      <c r="E2" s="1"/>
      <c r="G2" s="434" t="s">
        <v>1439</v>
      </c>
    </row>
    <row r="3" spans="1:5" ht="13.5" thickBot="1">
      <c r="A3" s="48"/>
      <c r="B3" s="92"/>
      <c r="C3" s="92"/>
      <c r="E3" s="1"/>
    </row>
    <row r="4" spans="1:6" ht="13.5" thickBot="1">
      <c r="A4" s="54" t="s">
        <v>0</v>
      </c>
      <c r="B4" s="102"/>
      <c r="C4" s="102"/>
      <c r="D4" s="55" t="s">
        <v>134</v>
      </c>
      <c r="E4" s="354" t="s">
        <v>1</v>
      </c>
      <c r="F4" s="370" t="s">
        <v>421</v>
      </c>
    </row>
    <row r="5" spans="1:7" ht="13.5" thickBot="1">
      <c r="A5" s="122"/>
      <c r="B5" s="123" t="s">
        <v>61</v>
      </c>
      <c r="C5" s="123" t="s">
        <v>1193</v>
      </c>
      <c r="D5" s="124" t="s">
        <v>1189</v>
      </c>
      <c r="E5" s="355" t="s">
        <v>2</v>
      </c>
      <c r="F5" s="371" t="s">
        <v>3</v>
      </c>
      <c r="G5" s="384" t="s">
        <v>5</v>
      </c>
    </row>
    <row r="6" spans="1:7" ht="13.5" thickBot="1">
      <c r="A6" s="57"/>
      <c r="B6" s="103"/>
      <c r="C6" s="103"/>
      <c r="D6" s="58" t="s">
        <v>567</v>
      </c>
      <c r="E6" s="356" t="s">
        <v>567</v>
      </c>
      <c r="F6" s="372" t="s">
        <v>567</v>
      </c>
      <c r="G6" s="385" t="s">
        <v>567</v>
      </c>
    </row>
    <row r="7" spans="1:7" ht="12.75">
      <c r="A7" s="453" t="s">
        <v>1757</v>
      </c>
      <c r="B7" s="454"/>
      <c r="C7" s="454"/>
      <c r="D7" s="455"/>
      <c r="E7" s="456"/>
      <c r="F7" s="498"/>
      <c r="G7" s="503"/>
    </row>
    <row r="8" spans="1:7" ht="12.75">
      <c r="A8" s="457"/>
      <c r="B8" s="105"/>
      <c r="C8" s="105"/>
      <c r="D8" s="49"/>
      <c r="E8" s="4"/>
      <c r="F8" s="115"/>
      <c r="G8" s="32"/>
    </row>
    <row r="9" spans="1:7" ht="12.75">
      <c r="A9" s="459" t="s">
        <v>1758</v>
      </c>
      <c r="B9" s="474">
        <v>2143</v>
      </c>
      <c r="C9" s="472"/>
      <c r="D9" s="473">
        <v>0</v>
      </c>
      <c r="E9" s="473">
        <v>52000</v>
      </c>
      <c r="F9" s="514">
        <v>51667</v>
      </c>
      <c r="G9" s="429"/>
    </row>
    <row r="10" spans="1:7" ht="12.75">
      <c r="A10" s="440" t="s">
        <v>1223</v>
      </c>
      <c r="B10" s="472" t="s">
        <v>1515</v>
      </c>
      <c r="C10" s="474">
        <v>402</v>
      </c>
      <c r="D10" s="473">
        <v>40550000</v>
      </c>
      <c r="E10" s="473">
        <v>48495000</v>
      </c>
      <c r="F10" s="514">
        <v>44015912.1</v>
      </c>
      <c r="G10" s="429"/>
    </row>
    <row r="11" spans="1:7" ht="12.75">
      <c r="A11" s="440" t="s">
        <v>1440</v>
      </c>
      <c r="B11" s="474">
        <v>2212</v>
      </c>
      <c r="C11" s="474">
        <v>584</v>
      </c>
      <c r="D11" s="473">
        <v>13800000</v>
      </c>
      <c r="E11" s="473">
        <v>13778500</v>
      </c>
      <c r="F11" s="514">
        <v>13192048.55</v>
      </c>
      <c r="G11" s="429"/>
    </row>
    <row r="12" spans="1:7" ht="12.75">
      <c r="A12" s="440" t="s">
        <v>374</v>
      </c>
      <c r="B12" s="474">
        <v>2212</v>
      </c>
      <c r="C12" s="474">
        <v>761</v>
      </c>
      <c r="D12" s="473">
        <v>7000000</v>
      </c>
      <c r="E12" s="473">
        <v>7000000</v>
      </c>
      <c r="F12" s="514">
        <v>6019163.15</v>
      </c>
      <c r="G12" s="461"/>
    </row>
    <row r="13" spans="1:7" ht="12.75">
      <c r="A13" s="440" t="s">
        <v>1759</v>
      </c>
      <c r="B13" s="474">
        <v>2212</v>
      </c>
      <c r="C13" s="474">
        <v>1024</v>
      </c>
      <c r="D13" s="473">
        <v>0</v>
      </c>
      <c r="E13" s="473">
        <v>0</v>
      </c>
      <c r="F13" s="514">
        <v>133777.03</v>
      </c>
      <c r="G13" s="461"/>
    </row>
    <row r="14" spans="1:7" ht="12.75">
      <c r="A14" s="231" t="s">
        <v>1687</v>
      </c>
      <c r="B14" s="474">
        <v>2212</v>
      </c>
      <c r="C14" s="474">
        <v>978</v>
      </c>
      <c r="D14" s="473">
        <v>300000</v>
      </c>
      <c r="E14" s="473">
        <v>300000</v>
      </c>
      <c r="F14" s="514">
        <v>0</v>
      </c>
      <c r="G14" s="461"/>
    </row>
    <row r="15" spans="1:7" ht="12.75">
      <c r="A15" s="231" t="s">
        <v>1443</v>
      </c>
      <c r="B15" s="474">
        <v>2212</v>
      </c>
      <c r="C15" s="474">
        <v>943</v>
      </c>
      <c r="D15" s="473">
        <v>200000</v>
      </c>
      <c r="E15" s="473">
        <v>200000</v>
      </c>
      <c r="F15" s="514">
        <v>102245</v>
      </c>
      <c r="G15" s="461"/>
    </row>
    <row r="16" spans="1:7" ht="12.75">
      <c r="A16" s="231" t="s">
        <v>1653</v>
      </c>
      <c r="B16" s="474">
        <v>2212</v>
      </c>
      <c r="C16" s="474">
        <v>960</v>
      </c>
      <c r="D16" s="473">
        <v>150000</v>
      </c>
      <c r="E16" s="473">
        <v>150000</v>
      </c>
      <c r="F16" s="514">
        <v>0</v>
      </c>
      <c r="G16" s="461"/>
    </row>
    <row r="17" spans="1:7" ht="12.75">
      <c r="A17" s="231" t="s">
        <v>1691</v>
      </c>
      <c r="B17" s="474">
        <v>2219</v>
      </c>
      <c r="C17" s="474">
        <v>990</v>
      </c>
      <c r="D17" s="473">
        <v>0</v>
      </c>
      <c r="E17" s="473">
        <v>420300</v>
      </c>
      <c r="F17" s="514">
        <v>151250</v>
      </c>
      <c r="G17" s="462"/>
    </row>
    <row r="18" spans="1:7" ht="12.75">
      <c r="A18" s="458" t="s">
        <v>1692</v>
      </c>
      <c r="B18" s="474">
        <v>2219</v>
      </c>
      <c r="C18" s="474">
        <v>995</v>
      </c>
      <c r="D18" s="473">
        <v>50000</v>
      </c>
      <c r="E18" s="473">
        <v>50000</v>
      </c>
      <c r="F18" s="514">
        <v>0</v>
      </c>
      <c r="G18" s="462"/>
    </row>
    <row r="19" spans="1:7" ht="12.75">
      <c r="A19" s="458" t="s">
        <v>1693</v>
      </c>
      <c r="B19" s="474">
        <v>2219</v>
      </c>
      <c r="C19" s="474">
        <v>1001</v>
      </c>
      <c r="D19" s="473">
        <v>0</v>
      </c>
      <c r="E19" s="473">
        <v>100000</v>
      </c>
      <c r="F19" s="514">
        <v>0</v>
      </c>
      <c r="G19" s="461"/>
    </row>
    <row r="20" spans="1:7" ht="12.75">
      <c r="A20" s="458" t="s">
        <v>1652</v>
      </c>
      <c r="B20" s="474">
        <v>2219</v>
      </c>
      <c r="C20" s="474">
        <v>769</v>
      </c>
      <c r="D20" s="473">
        <v>0</v>
      </c>
      <c r="E20" s="473">
        <v>254000</v>
      </c>
      <c r="F20" s="514">
        <v>253900</v>
      </c>
      <c r="G20" s="461"/>
    </row>
    <row r="21" spans="1:7" ht="12.75">
      <c r="A21" s="460" t="s">
        <v>1688</v>
      </c>
      <c r="B21" s="474">
        <v>2219</v>
      </c>
      <c r="C21" s="474">
        <v>852</v>
      </c>
      <c r="D21" s="473">
        <v>0</v>
      </c>
      <c r="E21" s="473">
        <v>21000000</v>
      </c>
      <c r="F21" s="514">
        <v>66550</v>
      </c>
      <c r="G21" s="461"/>
    </row>
    <row r="22" spans="1:7" ht="12.75">
      <c r="A22" s="460" t="s">
        <v>1689</v>
      </c>
      <c r="B22" s="474">
        <v>2219</v>
      </c>
      <c r="C22" s="474">
        <v>862</v>
      </c>
      <c r="D22" s="473">
        <v>0</v>
      </c>
      <c r="E22" s="473">
        <v>2025225.82</v>
      </c>
      <c r="F22" s="514">
        <v>1978847.04</v>
      </c>
      <c r="G22" s="466">
        <v>150000</v>
      </c>
    </row>
    <row r="23" spans="1:7" ht="12.75">
      <c r="A23" s="460" t="s">
        <v>1694</v>
      </c>
      <c r="B23" s="474">
        <v>2219</v>
      </c>
      <c r="C23" s="474">
        <v>1008</v>
      </c>
      <c r="D23" s="473">
        <v>0</v>
      </c>
      <c r="E23" s="473">
        <v>150000</v>
      </c>
      <c r="F23" s="514">
        <v>0</v>
      </c>
      <c r="G23" s="466"/>
    </row>
    <row r="24" spans="1:7" ht="12.75">
      <c r="A24" s="460" t="s">
        <v>1695</v>
      </c>
      <c r="B24" s="474">
        <v>2219</v>
      </c>
      <c r="C24" s="474">
        <v>1011</v>
      </c>
      <c r="D24" s="473">
        <v>0</v>
      </c>
      <c r="E24" s="473">
        <v>600000</v>
      </c>
      <c r="F24" s="514">
        <v>121000</v>
      </c>
      <c r="G24" s="466"/>
    </row>
    <row r="25" spans="1:7" ht="12.75">
      <c r="A25" s="231" t="s">
        <v>1690</v>
      </c>
      <c r="B25" s="474">
        <v>2219</v>
      </c>
      <c r="C25" s="474">
        <v>929</v>
      </c>
      <c r="D25" s="473">
        <v>0</v>
      </c>
      <c r="E25" s="473">
        <v>0</v>
      </c>
      <c r="F25" s="514">
        <v>316081.69</v>
      </c>
      <c r="G25" s="466"/>
    </row>
    <row r="26" spans="1:7" ht="12.75">
      <c r="A26" s="231" t="s">
        <v>1696</v>
      </c>
      <c r="B26" s="474">
        <v>2221</v>
      </c>
      <c r="C26" s="474">
        <v>1023</v>
      </c>
      <c r="D26" s="473">
        <v>0</v>
      </c>
      <c r="E26" s="473">
        <v>200000</v>
      </c>
      <c r="F26" s="514">
        <v>146578.19</v>
      </c>
      <c r="G26" s="466"/>
    </row>
    <row r="27" spans="1:7" ht="12.75">
      <c r="A27" s="231" t="s">
        <v>1697</v>
      </c>
      <c r="B27" s="474">
        <v>2221</v>
      </c>
      <c r="C27" s="474">
        <v>1028</v>
      </c>
      <c r="D27" s="473">
        <v>0</v>
      </c>
      <c r="E27" s="473">
        <v>0</v>
      </c>
      <c r="F27" s="514">
        <v>53187.97</v>
      </c>
      <c r="G27" s="466"/>
    </row>
    <row r="28" spans="1:7" ht="12.75">
      <c r="A28" s="231" t="s">
        <v>1698</v>
      </c>
      <c r="B28" s="474">
        <v>2310</v>
      </c>
      <c r="C28" s="472"/>
      <c r="D28" s="473">
        <v>1150000</v>
      </c>
      <c r="E28" s="473">
        <v>1150000</v>
      </c>
      <c r="F28" s="514">
        <v>1145000</v>
      </c>
      <c r="G28" s="466"/>
    </row>
    <row r="29" spans="1:7" ht="12.75">
      <c r="A29" s="231" t="s">
        <v>1699</v>
      </c>
      <c r="B29" s="474">
        <v>2310</v>
      </c>
      <c r="C29" s="474">
        <v>761</v>
      </c>
      <c r="D29" s="473">
        <v>0</v>
      </c>
      <c r="E29" s="473">
        <v>125000</v>
      </c>
      <c r="F29" s="514">
        <v>125000</v>
      </c>
      <c r="G29" s="466"/>
    </row>
    <row r="30" spans="1:7" ht="12.75">
      <c r="A30" s="231" t="s">
        <v>1701</v>
      </c>
      <c r="B30" s="474">
        <v>2310</v>
      </c>
      <c r="C30" s="474">
        <v>1021</v>
      </c>
      <c r="D30" s="473">
        <v>0</v>
      </c>
      <c r="E30" s="473">
        <v>36000</v>
      </c>
      <c r="F30" s="514">
        <v>36000</v>
      </c>
      <c r="G30" s="466"/>
    </row>
    <row r="31" spans="1:7" ht="12.75">
      <c r="A31" s="231" t="s">
        <v>1700</v>
      </c>
      <c r="B31" s="474">
        <v>2310</v>
      </c>
      <c r="C31" s="474">
        <v>1020</v>
      </c>
      <c r="D31" s="473">
        <v>0</v>
      </c>
      <c r="E31" s="473">
        <v>98000</v>
      </c>
      <c r="F31" s="514">
        <v>98000</v>
      </c>
      <c r="G31" s="467"/>
    </row>
    <row r="32" spans="1:7" ht="12.75">
      <c r="A32" s="440" t="s">
        <v>1702</v>
      </c>
      <c r="B32" s="474">
        <v>2321</v>
      </c>
      <c r="C32" s="474">
        <v>761</v>
      </c>
      <c r="D32" s="473">
        <v>0</v>
      </c>
      <c r="E32" s="473">
        <v>125000</v>
      </c>
      <c r="F32" s="514">
        <v>125000</v>
      </c>
      <c r="G32" s="32"/>
    </row>
    <row r="33" spans="1:7" ht="12.75">
      <c r="A33" s="440" t="s">
        <v>1604</v>
      </c>
      <c r="B33" s="474">
        <v>2321</v>
      </c>
      <c r="C33" s="472"/>
      <c r="D33" s="473">
        <v>3000000</v>
      </c>
      <c r="E33" s="473">
        <v>3842000</v>
      </c>
      <c r="F33" s="514">
        <v>3841456</v>
      </c>
      <c r="G33" s="468"/>
    </row>
    <row r="34" spans="1:7" ht="12.75">
      <c r="A34" s="440" t="s">
        <v>1703</v>
      </c>
      <c r="B34" s="474">
        <v>2321</v>
      </c>
      <c r="C34" s="474">
        <v>1020</v>
      </c>
      <c r="D34" s="473">
        <v>0</v>
      </c>
      <c r="E34" s="473">
        <v>98000</v>
      </c>
      <c r="F34" s="514">
        <v>98000</v>
      </c>
      <c r="G34" s="32"/>
    </row>
    <row r="35" spans="1:7" ht="12.75">
      <c r="A35" s="231" t="s">
        <v>1704</v>
      </c>
      <c r="B35" s="474">
        <v>2321</v>
      </c>
      <c r="C35" s="474">
        <v>1021</v>
      </c>
      <c r="D35" s="473">
        <v>0</v>
      </c>
      <c r="E35" s="473">
        <v>36000</v>
      </c>
      <c r="F35" s="514">
        <v>36000</v>
      </c>
      <c r="G35" s="32"/>
    </row>
    <row r="36" spans="1:7" ht="12.75">
      <c r="A36" s="231" t="s">
        <v>1705</v>
      </c>
      <c r="B36" s="474">
        <v>2321</v>
      </c>
      <c r="C36" s="474">
        <v>1009</v>
      </c>
      <c r="D36" s="473">
        <v>0</v>
      </c>
      <c r="E36" s="473">
        <v>158000</v>
      </c>
      <c r="F36" s="514">
        <v>151250</v>
      </c>
      <c r="G36" s="32"/>
    </row>
    <row r="37" spans="1:7" ht="12.75">
      <c r="A37" s="231" t="s">
        <v>1606</v>
      </c>
      <c r="B37" s="474">
        <v>2341</v>
      </c>
      <c r="C37" s="474">
        <v>829</v>
      </c>
      <c r="D37" s="473">
        <v>1000000</v>
      </c>
      <c r="E37" s="473">
        <v>1763699.6</v>
      </c>
      <c r="F37" s="514">
        <v>1236874.13</v>
      </c>
      <c r="G37" s="32">
        <v>763699.6</v>
      </c>
    </row>
    <row r="38" spans="1:7" ht="12.75">
      <c r="A38" s="231" t="s">
        <v>1707</v>
      </c>
      <c r="B38" s="474">
        <v>3111</v>
      </c>
      <c r="C38" s="474">
        <v>9</v>
      </c>
      <c r="D38" s="473">
        <v>0</v>
      </c>
      <c r="E38" s="473">
        <v>0</v>
      </c>
      <c r="F38" s="514">
        <v>229415</v>
      </c>
      <c r="G38" s="32"/>
    </row>
    <row r="39" spans="1:7" ht="12.75">
      <c r="A39" s="231" t="s">
        <v>1708</v>
      </c>
      <c r="B39" s="474">
        <v>3111</v>
      </c>
      <c r="C39" s="474">
        <v>11</v>
      </c>
      <c r="D39" s="473">
        <v>80000</v>
      </c>
      <c r="E39" s="473">
        <v>80000</v>
      </c>
      <c r="F39" s="514">
        <v>86508.95</v>
      </c>
      <c r="G39" s="469"/>
    </row>
    <row r="40" spans="1:7" ht="12.75">
      <c r="A40" s="231" t="s">
        <v>1452</v>
      </c>
      <c r="B40" s="474">
        <v>3111</v>
      </c>
      <c r="C40" s="474">
        <v>920</v>
      </c>
      <c r="D40" s="473">
        <v>16000000</v>
      </c>
      <c r="E40" s="473">
        <v>16000000</v>
      </c>
      <c r="F40" s="514">
        <v>3245129.95</v>
      </c>
      <c r="G40" s="32"/>
    </row>
    <row r="41" spans="1:7" ht="12.75">
      <c r="A41" s="231" t="s">
        <v>1709</v>
      </c>
      <c r="B41" s="474">
        <v>3111</v>
      </c>
      <c r="C41" s="474">
        <v>141</v>
      </c>
      <c r="D41" s="473">
        <v>0</v>
      </c>
      <c r="E41" s="473">
        <v>100000</v>
      </c>
      <c r="F41" s="514">
        <v>69450</v>
      </c>
      <c r="G41" s="87"/>
    </row>
    <row r="42" spans="1:7" ht="12.75">
      <c r="A42" s="231" t="s">
        <v>1661</v>
      </c>
      <c r="B42" s="474">
        <v>3111</v>
      </c>
      <c r="C42" s="474">
        <v>974</v>
      </c>
      <c r="D42" s="473">
        <v>0</v>
      </c>
      <c r="E42" s="473">
        <v>245500</v>
      </c>
      <c r="F42" s="514">
        <v>13500</v>
      </c>
      <c r="G42" s="469"/>
    </row>
    <row r="43" spans="1:7" ht="12.75">
      <c r="A43" s="231" t="s">
        <v>1706</v>
      </c>
      <c r="B43" s="474">
        <v>3111</v>
      </c>
      <c r="C43" s="474">
        <v>996</v>
      </c>
      <c r="D43" s="473">
        <v>4000000</v>
      </c>
      <c r="E43" s="473">
        <v>4000000</v>
      </c>
      <c r="F43" s="514">
        <v>3576171.36</v>
      </c>
      <c r="G43" s="469"/>
    </row>
    <row r="44" spans="1:7" ht="12.75">
      <c r="A44" s="231" t="s">
        <v>1711</v>
      </c>
      <c r="B44" s="474">
        <v>3111</v>
      </c>
      <c r="C44" s="474">
        <v>997</v>
      </c>
      <c r="D44" s="473">
        <v>150000</v>
      </c>
      <c r="E44" s="473">
        <v>150000</v>
      </c>
      <c r="F44" s="514">
        <v>145358.51</v>
      </c>
      <c r="G44" s="469"/>
    </row>
    <row r="45" spans="1:7" ht="12.75">
      <c r="A45" s="231" t="s">
        <v>1710</v>
      </c>
      <c r="B45" s="474">
        <v>3111</v>
      </c>
      <c r="C45" s="474">
        <v>46</v>
      </c>
      <c r="D45" s="473">
        <v>0</v>
      </c>
      <c r="E45" s="473">
        <v>0</v>
      </c>
      <c r="F45" s="514">
        <v>5203</v>
      </c>
      <c r="G45" s="504"/>
    </row>
    <row r="46" spans="1:7" ht="12.75">
      <c r="A46" s="231" t="s">
        <v>1721</v>
      </c>
      <c r="B46" s="474">
        <v>3113</v>
      </c>
      <c r="C46" s="474"/>
      <c r="D46" s="473">
        <v>1685000</v>
      </c>
      <c r="E46" s="473">
        <v>1685000</v>
      </c>
      <c r="F46" s="514">
        <v>0</v>
      </c>
      <c r="G46" s="504"/>
    </row>
    <row r="47" spans="1:7" ht="12.75">
      <c r="A47" s="231" t="s">
        <v>1615</v>
      </c>
      <c r="B47" s="474">
        <v>3113</v>
      </c>
      <c r="C47" s="474">
        <v>979</v>
      </c>
      <c r="D47" s="473">
        <v>0</v>
      </c>
      <c r="E47" s="473">
        <v>45000</v>
      </c>
      <c r="F47" s="514">
        <v>39200</v>
      </c>
      <c r="G47" s="32"/>
    </row>
    <row r="48" spans="1:7" ht="12.75">
      <c r="A48" s="231" t="s">
        <v>1662</v>
      </c>
      <c r="B48" s="474">
        <v>3113</v>
      </c>
      <c r="C48" s="474">
        <v>985</v>
      </c>
      <c r="D48" s="473">
        <v>0</v>
      </c>
      <c r="E48" s="473">
        <v>120000</v>
      </c>
      <c r="F48" s="514">
        <v>115025</v>
      </c>
      <c r="G48" s="429"/>
    </row>
    <row r="49" spans="1:7" ht="12.75">
      <c r="A49" s="231" t="s">
        <v>1614</v>
      </c>
      <c r="B49" s="464">
        <v>3113</v>
      </c>
      <c r="C49" s="464">
        <v>987</v>
      </c>
      <c r="D49" s="4">
        <v>0</v>
      </c>
      <c r="E49" s="4">
        <v>4200000</v>
      </c>
      <c r="F49" s="515">
        <v>1217850</v>
      </c>
      <c r="G49" s="429"/>
    </row>
    <row r="50" spans="1:7" ht="12.75">
      <c r="A50" s="231" t="s">
        <v>1616</v>
      </c>
      <c r="B50" s="464">
        <v>3113</v>
      </c>
      <c r="C50" s="464">
        <v>988</v>
      </c>
      <c r="D50" s="4">
        <v>0</v>
      </c>
      <c r="E50" s="4">
        <v>31200000</v>
      </c>
      <c r="F50" s="515">
        <v>772700</v>
      </c>
      <c r="G50" s="429"/>
    </row>
    <row r="51" spans="1:7" ht="12.75">
      <c r="A51" s="231" t="s">
        <v>1760</v>
      </c>
      <c r="B51" s="464">
        <v>3113</v>
      </c>
      <c r="C51" s="464">
        <v>991</v>
      </c>
      <c r="D51" s="4">
        <v>0</v>
      </c>
      <c r="E51" s="4">
        <v>220000</v>
      </c>
      <c r="F51" s="515">
        <v>218223.5</v>
      </c>
      <c r="G51" s="429"/>
    </row>
    <row r="52" spans="1:7" ht="12.75">
      <c r="A52" s="231" t="s">
        <v>1713</v>
      </c>
      <c r="B52" s="464">
        <v>3113</v>
      </c>
      <c r="C52" s="464">
        <v>998</v>
      </c>
      <c r="D52" s="4">
        <v>150000</v>
      </c>
      <c r="E52" s="4">
        <v>150000</v>
      </c>
      <c r="F52" s="515">
        <v>70361</v>
      </c>
      <c r="G52" s="429"/>
    </row>
    <row r="53" spans="1:7" ht="12.75">
      <c r="A53" s="231" t="s">
        <v>1712</v>
      </c>
      <c r="B53" s="464">
        <v>3113</v>
      </c>
      <c r="C53" s="464">
        <v>241</v>
      </c>
      <c r="D53" s="4">
        <v>410000</v>
      </c>
      <c r="E53" s="4">
        <v>329000</v>
      </c>
      <c r="F53" s="515">
        <v>342321.7</v>
      </c>
      <c r="G53" s="429"/>
    </row>
    <row r="54" spans="1:7" ht="12.75">
      <c r="A54" s="231" t="s">
        <v>1714</v>
      </c>
      <c r="B54" s="464">
        <v>3121</v>
      </c>
      <c r="C54" s="464">
        <v>50</v>
      </c>
      <c r="D54" s="4">
        <v>0</v>
      </c>
      <c r="E54" s="4">
        <v>85000</v>
      </c>
      <c r="F54" s="515">
        <v>79999.65</v>
      </c>
      <c r="G54" s="429"/>
    </row>
    <row r="55" spans="1:7" ht="12.75">
      <c r="A55" s="231" t="s">
        <v>1715</v>
      </c>
      <c r="B55" s="464">
        <v>3141</v>
      </c>
      <c r="C55" s="464"/>
      <c r="D55" s="4">
        <v>0</v>
      </c>
      <c r="E55" s="4">
        <v>320000</v>
      </c>
      <c r="F55" s="515">
        <v>0</v>
      </c>
      <c r="G55" s="429"/>
    </row>
    <row r="56" spans="1:7" ht="12.75">
      <c r="A56" s="231" t="s">
        <v>1716</v>
      </c>
      <c r="B56" s="464">
        <v>3141</v>
      </c>
      <c r="C56" s="464">
        <v>31</v>
      </c>
      <c r="D56" s="4">
        <v>0</v>
      </c>
      <c r="E56" s="4">
        <v>250000</v>
      </c>
      <c r="F56" s="515">
        <v>238130</v>
      </c>
      <c r="G56" s="429"/>
    </row>
    <row r="57" spans="1:7" ht="12.75">
      <c r="A57" s="231" t="s">
        <v>1717</v>
      </c>
      <c r="B57" s="464">
        <v>3314</v>
      </c>
      <c r="C57" s="464">
        <v>965</v>
      </c>
      <c r="D57" s="4">
        <v>4800000</v>
      </c>
      <c r="E57" s="4">
        <v>4800000</v>
      </c>
      <c r="F57" s="515">
        <v>3310980</v>
      </c>
      <c r="G57" s="429"/>
    </row>
    <row r="58" spans="1:7" ht="12.75">
      <c r="A58" s="231" t="s">
        <v>1718</v>
      </c>
      <c r="B58" s="464">
        <v>3314</v>
      </c>
      <c r="C58" s="464">
        <v>1013</v>
      </c>
      <c r="D58" s="4">
        <v>0</v>
      </c>
      <c r="E58" s="4">
        <v>438000</v>
      </c>
      <c r="F58" s="515">
        <v>431548.68</v>
      </c>
      <c r="G58" s="429"/>
    </row>
    <row r="59" spans="1:7" ht="12.75">
      <c r="A59" s="231" t="s">
        <v>1622</v>
      </c>
      <c r="B59" s="464">
        <v>3315</v>
      </c>
      <c r="C59" s="464">
        <v>966</v>
      </c>
      <c r="D59" s="4">
        <v>2027000</v>
      </c>
      <c r="E59" s="4">
        <v>2027000</v>
      </c>
      <c r="F59" s="515">
        <v>0</v>
      </c>
      <c r="G59" s="429"/>
    </row>
    <row r="60" spans="1:7" ht="12.75">
      <c r="A60" s="449" t="s">
        <v>1719</v>
      </c>
      <c r="B60" s="464">
        <v>3322</v>
      </c>
      <c r="C60" s="464">
        <v>1029</v>
      </c>
      <c r="D60" s="4">
        <v>0</v>
      </c>
      <c r="E60" s="4">
        <v>85000</v>
      </c>
      <c r="F60" s="515">
        <v>84700</v>
      </c>
      <c r="G60" s="429"/>
    </row>
    <row r="61" spans="1:7" ht="12.75">
      <c r="A61" s="449" t="s">
        <v>1720</v>
      </c>
      <c r="B61" s="464">
        <v>3341</v>
      </c>
      <c r="C61" s="464">
        <v>64</v>
      </c>
      <c r="D61" s="4">
        <v>60000</v>
      </c>
      <c r="E61" s="4">
        <v>60000</v>
      </c>
      <c r="F61" s="515">
        <v>0</v>
      </c>
      <c r="G61" s="429"/>
    </row>
    <row r="62" spans="1:7" ht="12.75">
      <c r="A62" s="449" t="s">
        <v>1722</v>
      </c>
      <c r="B62" s="464">
        <v>3392</v>
      </c>
      <c r="C62" s="464">
        <v>310</v>
      </c>
      <c r="D62" s="4">
        <v>0</v>
      </c>
      <c r="E62" s="4">
        <v>80000</v>
      </c>
      <c r="F62" s="515">
        <v>43349</v>
      </c>
      <c r="G62" s="429"/>
    </row>
    <row r="63" spans="1:7" ht="12.75">
      <c r="A63" s="449" t="s">
        <v>1664</v>
      </c>
      <c r="B63" s="464">
        <v>3392</v>
      </c>
      <c r="C63" s="464">
        <v>1007</v>
      </c>
      <c r="D63" s="4">
        <v>2000000</v>
      </c>
      <c r="E63" s="4">
        <v>2000000</v>
      </c>
      <c r="F63" s="515">
        <v>175853</v>
      </c>
      <c r="G63" s="429"/>
    </row>
    <row r="64" spans="1:7" ht="12.75">
      <c r="A64" s="231" t="s">
        <v>1723</v>
      </c>
      <c r="B64" s="464">
        <v>3412</v>
      </c>
      <c r="C64" s="464">
        <v>50</v>
      </c>
      <c r="D64" s="4">
        <v>0</v>
      </c>
      <c r="E64" s="4">
        <v>324000</v>
      </c>
      <c r="F64" s="515">
        <v>324000</v>
      </c>
      <c r="G64" s="429"/>
    </row>
    <row r="65" spans="1:7" ht="12.75">
      <c r="A65" s="231" t="s">
        <v>1724</v>
      </c>
      <c r="B65" s="464">
        <v>3412</v>
      </c>
      <c r="C65" s="464">
        <v>209</v>
      </c>
      <c r="D65" s="4">
        <v>0</v>
      </c>
      <c r="E65" s="4">
        <v>0</v>
      </c>
      <c r="F65" s="515">
        <v>87505</v>
      </c>
      <c r="G65" s="429"/>
    </row>
    <row r="66" spans="1:7" ht="12.75">
      <c r="A66" s="231" t="s">
        <v>1725</v>
      </c>
      <c r="B66" s="464">
        <v>3412</v>
      </c>
      <c r="C66" s="464">
        <v>309</v>
      </c>
      <c r="D66" s="4">
        <v>300000</v>
      </c>
      <c r="E66" s="4">
        <v>300000</v>
      </c>
      <c r="F66" s="515">
        <v>0</v>
      </c>
      <c r="G66" s="429"/>
    </row>
    <row r="67" spans="1:7" ht="12.75">
      <c r="A67" s="231" t="s">
        <v>1726</v>
      </c>
      <c r="B67" s="464">
        <v>3412</v>
      </c>
      <c r="C67" s="464">
        <v>834</v>
      </c>
      <c r="D67" s="4">
        <v>120000</v>
      </c>
      <c r="E67" s="4">
        <v>43860000</v>
      </c>
      <c r="F67" s="515">
        <v>43020576.08</v>
      </c>
      <c r="G67" s="429"/>
    </row>
    <row r="68" spans="1:7" ht="12.75">
      <c r="A68" s="231" t="s">
        <v>1727</v>
      </c>
      <c r="B68" s="464">
        <v>3412</v>
      </c>
      <c r="C68" s="464">
        <v>310</v>
      </c>
      <c r="D68" s="4">
        <v>0</v>
      </c>
      <c r="E68" s="4">
        <v>130000</v>
      </c>
      <c r="F68" s="515">
        <v>108589</v>
      </c>
      <c r="G68" s="429"/>
    </row>
    <row r="69" spans="1:7" ht="12.75">
      <c r="A69" s="231" t="s">
        <v>1728</v>
      </c>
      <c r="B69" s="464">
        <v>3412</v>
      </c>
      <c r="C69" s="464">
        <v>450</v>
      </c>
      <c r="D69" s="4">
        <v>0</v>
      </c>
      <c r="E69" s="4">
        <v>192000</v>
      </c>
      <c r="F69" s="515">
        <v>61343.37</v>
      </c>
      <c r="G69" s="429"/>
    </row>
    <row r="70" spans="1:7" ht="12.75">
      <c r="A70" s="231" t="s">
        <v>1627</v>
      </c>
      <c r="B70" s="464">
        <v>3412</v>
      </c>
      <c r="C70" s="464">
        <v>958</v>
      </c>
      <c r="D70" s="4">
        <v>135000</v>
      </c>
      <c r="E70" s="4">
        <v>135000</v>
      </c>
      <c r="F70" s="515">
        <v>0</v>
      </c>
      <c r="G70" s="429"/>
    </row>
    <row r="71" spans="1:7" ht="12.75">
      <c r="A71" s="231" t="s">
        <v>1729</v>
      </c>
      <c r="B71" s="464">
        <v>3412</v>
      </c>
      <c r="C71" s="464">
        <v>1003</v>
      </c>
      <c r="D71" s="4">
        <v>0</v>
      </c>
      <c r="E71" s="4">
        <v>100000</v>
      </c>
      <c r="F71" s="516">
        <v>0</v>
      </c>
      <c r="G71" s="32"/>
    </row>
    <row r="72" spans="1:7" ht="12.75">
      <c r="A72" s="231" t="s">
        <v>1730</v>
      </c>
      <c r="B72" s="464">
        <v>3631</v>
      </c>
      <c r="C72" s="49"/>
      <c r="D72" s="4">
        <v>0</v>
      </c>
      <c r="E72" s="4">
        <v>85000</v>
      </c>
      <c r="F72" s="516">
        <v>156840.2</v>
      </c>
      <c r="G72" s="518"/>
    </row>
    <row r="73" spans="1:7" ht="12.75">
      <c r="A73" s="231" t="s">
        <v>1472</v>
      </c>
      <c r="B73" s="464">
        <v>3631</v>
      </c>
      <c r="C73" s="464">
        <v>932</v>
      </c>
      <c r="D73" s="4">
        <v>0</v>
      </c>
      <c r="E73" s="4">
        <v>700000</v>
      </c>
      <c r="F73" s="516">
        <v>691102</v>
      </c>
      <c r="G73" s="32"/>
    </row>
    <row r="74" spans="1:7" ht="12.75">
      <c r="A74" s="231" t="s">
        <v>1473</v>
      </c>
      <c r="B74" s="464">
        <v>3631</v>
      </c>
      <c r="C74" s="464">
        <v>951</v>
      </c>
      <c r="D74" s="4">
        <v>4600000</v>
      </c>
      <c r="E74" s="4">
        <v>6835440</v>
      </c>
      <c r="F74" s="516">
        <v>3572734.45</v>
      </c>
      <c r="G74" s="32">
        <v>1735440</v>
      </c>
    </row>
    <row r="75" spans="1:7" ht="12.75">
      <c r="A75" s="231" t="s">
        <v>1732</v>
      </c>
      <c r="B75" s="464">
        <v>3631</v>
      </c>
      <c r="C75" s="464">
        <v>1005</v>
      </c>
      <c r="D75" s="4">
        <v>150000</v>
      </c>
      <c r="E75" s="4">
        <v>250000</v>
      </c>
      <c r="F75" s="516">
        <v>0</v>
      </c>
      <c r="G75" s="32"/>
    </row>
    <row r="76" spans="1:7" ht="12.75">
      <c r="A76" s="231" t="s">
        <v>1733</v>
      </c>
      <c r="B76" s="464">
        <v>3631</v>
      </c>
      <c r="C76" s="464">
        <v>1012</v>
      </c>
      <c r="D76" s="4">
        <v>0</v>
      </c>
      <c r="E76" s="4">
        <v>600000</v>
      </c>
      <c r="F76" s="516">
        <v>0</v>
      </c>
      <c r="G76" s="32"/>
    </row>
    <row r="77" spans="1:7" ht="12.75">
      <c r="A77" s="231" t="s">
        <v>1734</v>
      </c>
      <c r="B77" s="464">
        <v>3631</v>
      </c>
      <c r="C77" s="464">
        <v>1022</v>
      </c>
      <c r="D77" s="4">
        <v>0</v>
      </c>
      <c r="E77" s="4">
        <v>0</v>
      </c>
      <c r="F77" s="516">
        <v>1258922.4</v>
      </c>
      <c r="G77" s="32"/>
    </row>
    <row r="78" spans="1:7" ht="12.75">
      <c r="A78" s="231" t="s">
        <v>1731</v>
      </c>
      <c r="B78" s="464">
        <v>3631</v>
      </c>
      <c r="C78" s="464">
        <v>977</v>
      </c>
      <c r="D78" s="4">
        <v>0</v>
      </c>
      <c r="E78" s="4">
        <v>43000</v>
      </c>
      <c r="F78" s="516">
        <v>42101.95</v>
      </c>
      <c r="G78" s="32"/>
    </row>
    <row r="79" spans="1:7" ht="12.75">
      <c r="A79" s="231" t="s">
        <v>1117</v>
      </c>
      <c r="B79" s="464">
        <v>3632</v>
      </c>
      <c r="C79" s="464">
        <v>773</v>
      </c>
      <c r="D79" s="4">
        <v>0</v>
      </c>
      <c r="E79" s="4">
        <v>80000</v>
      </c>
      <c r="F79" s="516">
        <v>76193.7</v>
      </c>
      <c r="G79" s="32"/>
    </row>
    <row r="80" spans="1:7" ht="12.75">
      <c r="A80" s="231" t="s">
        <v>1735</v>
      </c>
      <c r="B80" s="464">
        <v>3632</v>
      </c>
      <c r="C80" s="464">
        <v>1002</v>
      </c>
      <c r="D80" s="4">
        <v>0</v>
      </c>
      <c r="E80" s="4">
        <v>300000</v>
      </c>
      <c r="F80" s="516">
        <v>12100</v>
      </c>
      <c r="G80" s="32"/>
    </row>
    <row r="81" spans="1:7" ht="12.75">
      <c r="A81" s="231" t="s">
        <v>1736</v>
      </c>
      <c r="B81" s="464">
        <v>3632</v>
      </c>
      <c r="C81" s="464">
        <v>1014</v>
      </c>
      <c r="D81" s="4">
        <v>0</v>
      </c>
      <c r="E81" s="4">
        <v>87500</v>
      </c>
      <c r="F81" s="516">
        <v>0</v>
      </c>
      <c r="G81" s="32"/>
    </row>
    <row r="82" spans="1:7" ht="12.75">
      <c r="A82" s="231" t="s">
        <v>1737</v>
      </c>
      <c r="B82" s="49" t="s">
        <v>1572</v>
      </c>
      <c r="C82" s="512">
        <v>307</v>
      </c>
      <c r="D82" s="4">
        <v>0</v>
      </c>
      <c r="E82" s="4">
        <v>0</v>
      </c>
      <c r="F82" s="516">
        <v>93766.29</v>
      </c>
      <c r="G82" s="32"/>
    </row>
    <row r="83" spans="1:7" ht="12.75">
      <c r="A83" s="231" t="s">
        <v>1632</v>
      </c>
      <c r="B83" s="49" t="s">
        <v>1572</v>
      </c>
      <c r="C83" s="464">
        <v>404</v>
      </c>
      <c r="D83" s="4">
        <v>0</v>
      </c>
      <c r="E83" s="4">
        <v>0</v>
      </c>
      <c r="F83" s="516">
        <v>2000</v>
      </c>
      <c r="G83" s="32"/>
    </row>
    <row r="84" spans="1:7" ht="12.75">
      <c r="A84" s="231" t="s">
        <v>1744</v>
      </c>
      <c r="B84" s="49" t="s">
        <v>1572</v>
      </c>
      <c r="C84" s="49"/>
      <c r="D84" s="4">
        <v>3000000</v>
      </c>
      <c r="E84" s="4">
        <v>6604526</v>
      </c>
      <c r="F84" s="516">
        <v>987902.6</v>
      </c>
      <c r="G84" s="32"/>
    </row>
    <row r="85" spans="1:7" ht="12.75">
      <c r="A85" s="231" t="s">
        <v>1738</v>
      </c>
      <c r="B85" s="49" t="s">
        <v>1572</v>
      </c>
      <c r="C85" s="464">
        <v>480</v>
      </c>
      <c r="D85" s="4">
        <v>0</v>
      </c>
      <c r="E85" s="4">
        <v>0</v>
      </c>
      <c r="F85" s="516">
        <v>261898.96</v>
      </c>
      <c r="G85" s="32"/>
    </row>
    <row r="86" spans="1:7" ht="12.75">
      <c r="A86" s="231" t="s">
        <v>1739</v>
      </c>
      <c r="B86" s="49" t="s">
        <v>1572</v>
      </c>
      <c r="C86" s="464">
        <v>887</v>
      </c>
      <c r="D86" s="4">
        <v>500000</v>
      </c>
      <c r="E86" s="4">
        <v>500000</v>
      </c>
      <c r="F86" s="516">
        <v>0</v>
      </c>
      <c r="G86" s="32"/>
    </row>
    <row r="87" spans="1:7" ht="12.75">
      <c r="A87" s="231" t="s">
        <v>1690</v>
      </c>
      <c r="B87" s="49" t="s">
        <v>1572</v>
      </c>
      <c r="C87" s="464">
        <v>929</v>
      </c>
      <c r="D87" s="4">
        <v>0</v>
      </c>
      <c r="E87" s="4">
        <v>30000</v>
      </c>
      <c r="F87" s="500">
        <v>0</v>
      </c>
      <c r="G87" s="32"/>
    </row>
    <row r="88" spans="1:7" ht="12.75">
      <c r="A88" s="231" t="s">
        <v>1761</v>
      </c>
      <c r="B88" s="49" t="s">
        <v>1572</v>
      </c>
      <c r="C88" s="464">
        <v>952</v>
      </c>
      <c r="D88" s="4">
        <v>0</v>
      </c>
      <c r="E88" s="4">
        <v>386710</v>
      </c>
      <c r="F88" s="500">
        <v>0</v>
      </c>
      <c r="G88" s="32"/>
    </row>
    <row r="89" spans="1:7" ht="12.75">
      <c r="A89" s="231" t="s">
        <v>1672</v>
      </c>
      <c r="B89" s="49" t="s">
        <v>1572</v>
      </c>
      <c r="C89" s="464">
        <v>963</v>
      </c>
      <c r="D89" s="4">
        <v>1000000</v>
      </c>
      <c r="E89" s="4">
        <v>1000000</v>
      </c>
      <c r="F89" s="500">
        <v>0</v>
      </c>
      <c r="G89" s="32"/>
    </row>
    <row r="90" spans="1:7" ht="12.75">
      <c r="A90" s="231" t="s">
        <v>1637</v>
      </c>
      <c r="B90" s="464">
        <v>3639</v>
      </c>
      <c r="C90" s="464">
        <v>972</v>
      </c>
      <c r="D90" s="4">
        <v>107000</v>
      </c>
      <c r="E90" s="4">
        <v>2107000</v>
      </c>
      <c r="F90" s="516">
        <v>200000</v>
      </c>
      <c r="G90" s="32"/>
    </row>
    <row r="91" spans="1:7" ht="12.75">
      <c r="A91" s="231" t="s">
        <v>1740</v>
      </c>
      <c r="B91" s="464">
        <v>3639</v>
      </c>
      <c r="C91" s="464">
        <v>999</v>
      </c>
      <c r="D91" s="4">
        <v>1411000</v>
      </c>
      <c r="E91" s="4">
        <v>1411000</v>
      </c>
      <c r="F91" s="500">
        <v>0</v>
      </c>
      <c r="G91" s="32"/>
    </row>
    <row r="92" spans="1:7" ht="12.75">
      <c r="A92" s="231" t="s">
        <v>1741</v>
      </c>
      <c r="B92" s="464">
        <v>3639</v>
      </c>
      <c r="C92" s="464">
        <v>1010</v>
      </c>
      <c r="D92" s="4">
        <v>0</v>
      </c>
      <c r="E92" s="4">
        <v>50000</v>
      </c>
      <c r="F92" s="516">
        <v>0</v>
      </c>
      <c r="G92" s="32"/>
    </row>
    <row r="93" spans="1:7" ht="12.75">
      <c r="A93" s="231" t="s">
        <v>1742</v>
      </c>
      <c r="B93" s="464">
        <v>3639</v>
      </c>
      <c r="C93" s="464">
        <v>1016</v>
      </c>
      <c r="D93" s="4">
        <v>0</v>
      </c>
      <c r="E93" s="4">
        <v>250000</v>
      </c>
      <c r="F93" s="516">
        <v>0</v>
      </c>
      <c r="G93" s="32"/>
    </row>
    <row r="94" spans="1:7" ht="12.75">
      <c r="A94" s="231" t="s">
        <v>1743</v>
      </c>
      <c r="B94" s="464">
        <v>3639</v>
      </c>
      <c r="C94" s="464">
        <v>1026</v>
      </c>
      <c r="D94" s="4">
        <v>0</v>
      </c>
      <c r="E94" s="4">
        <v>150000</v>
      </c>
      <c r="F94" s="516">
        <v>0</v>
      </c>
      <c r="G94" s="32"/>
    </row>
    <row r="95" spans="1:7" ht="12.75">
      <c r="A95" s="231" t="s">
        <v>1745</v>
      </c>
      <c r="B95" s="464">
        <v>3722</v>
      </c>
      <c r="C95" s="464">
        <v>993</v>
      </c>
      <c r="D95" s="4">
        <v>0</v>
      </c>
      <c r="E95" s="4">
        <v>200000</v>
      </c>
      <c r="F95" s="516">
        <v>188155</v>
      </c>
      <c r="G95" s="32"/>
    </row>
    <row r="96" spans="1:7" ht="12.75">
      <c r="A96" s="231" t="s">
        <v>1746</v>
      </c>
      <c r="B96" s="464">
        <v>3725</v>
      </c>
      <c r="C96" s="464">
        <v>959</v>
      </c>
      <c r="D96" s="4">
        <v>400000</v>
      </c>
      <c r="E96" s="4">
        <v>400000</v>
      </c>
      <c r="F96" s="516">
        <v>456441.67</v>
      </c>
      <c r="G96" s="32"/>
    </row>
    <row r="97" spans="1:7" ht="12.75">
      <c r="A97" s="231" t="s">
        <v>1747</v>
      </c>
      <c r="B97" s="464">
        <v>3745</v>
      </c>
      <c r="C97" s="464">
        <v>309</v>
      </c>
      <c r="D97" s="4">
        <v>800000</v>
      </c>
      <c r="E97" s="4">
        <v>800000</v>
      </c>
      <c r="F97" s="516">
        <v>213990</v>
      </c>
      <c r="G97" s="32"/>
    </row>
    <row r="98" spans="1:7" ht="12.75">
      <c r="A98" s="161" t="s">
        <v>1748</v>
      </c>
      <c r="B98" s="464" t="s">
        <v>1588</v>
      </c>
      <c r="C98" s="512">
        <v>310</v>
      </c>
      <c r="D98" s="4">
        <v>411000</v>
      </c>
      <c r="E98" s="4">
        <v>411000</v>
      </c>
      <c r="F98" s="516">
        <v>410872</v>
      </c>
      <c r="G98" s="32"/>
    </row>
    <row r="99" spans="1:7" ht="12.75">
      <c r="A99" s="161" t="s">
        <v>1644</v>
      </c>
      <c r="B99" s="464">
        <v>3745</v>
      </c>
      <c r="C99" s="464">
        <v>887</v>
      </c>
      <c r="D99" s="4">
        <v>0</v>
      </c>
      <c r="E99" s="4">
        <v>55000</v>
      </c>
      <c r="F99" s="516">
        <v>0</v>
      </c>
      <c r="G99" s="32"/>
    </row>
    <row r="100" spans="1:7" ht="12.75">
      <c r="A100" s="161" t="s">
        <v>1645</v>
      </c>
      <c r="B100" s="464">
        <v>3745</v>
      </c>
      <c r="C100" s="464">
        <v>992</v>
      </c>
      <c r="D100" s="4">
        <v>1000000</v>
      </c>
      <c r="E100" s="4">
        <v>1000000</v>
      </c>
      <c r="F100" s="516">
        <v>0</v>
      </c>
      <c r="G100" s="32"/>
    </row>
    <row r="101" spans="1:7" ht="12.75">
      <c r="A101" s="161" t="s">
        <v>1675</v>
      </c>
      <c r="B101" s="464">
        <v>3745</v>
      </c>
      <c r="C101" s="464">
        <v>1006</v>
      </c>
      <c r="D101" s="4">
        <v>0</v>
      </c>
      <c r="E101" s="4">
        <v>175000</v>
      </c>
      <c r="F101" s="516">
        <v>0</v>
      </c>
      <c r="G101" s="32"/>
    </row>
    <row r="102" spans="1:7" ht="12.75">
      <c r="A102" s="161" t="s">
        <v>1676</v>
      </c>
      <c r="B102" s="464">
        <v>3745</v>
      </c>
      <c r="C102" s="464">
        <v>1018</v>
      </c>
      <c r="D102" s="4">
        <v>0</v>
      </c>
      <c r="E102" s="4">
        <v>860000</v>
      </c>
      <c r="F102" s="516">
        <v>38000</v>
      </c>
      <c r="G102" s="32"/>
    </row>
    <row r="103" spans="1:7" ht="12.75">
      <c r="A103" s="161" t="s">
        <v>1749</v>
      </c>
      <c r="B103" s="464">
        <v>4339</v>
      </c>
      <c r="C103" s="464">
        <v>1027</v>
      </c>
      <c r="D103" s="4">
        <v>0</v>
      </c>
      <c r="E103" s="4">
        <v>787000</v>
      </c>
      <c r="F103" s="516">
        <v>0</v>
      </c>
      <c r="G103" s="32"/>
    </row>
    <row r="104" spans="1:7" ht="12.75">
      <c r="A104" s="161" t="s">
        <v>1646</v>
      </c>
      <c r="B104" s="464">
        <v>4351</v>
      </c>
      <c r="C104" s="464">
        <v>835</v>
      </c>
      <c r="D104" s="4">
        <v>0</v>
      </c>
      <c r="E104" s="4">
        <v>95800</v>
      </c>
      <c r="F104" s="516">
        <v>95785.43</v>
      </c>
      <c r="G104" s="32"/>
    </row>
    <row r="105" spans="1:7" ht="12.75">
      <c r="A105" s="161" t="s">
        <v>1751</v>
      </c>
      <c r="B105" s="464">
        <v>5311</v>
      </c>
      <c r="C105" s="464">
        <v>1025</v>
      </c>
      <c r="D105" s="4">
        <v>0</v>
      </c>
      <c r="E105" s="4">
        <v>390000</v>
      </c>
      <c r="F105" s="516">
        <v>0</v>
      </c>
      <c r="G105" s="32"/>
    </row>
    <row r="106" spans="1:7" ht="12.75">
      <c r="A106" s="161" t="s">
        <v>1750</v>
      </c>
      <c r="B106" s="464">
        <v>5399</v>
      </c>
      <c r="C106" s="464">
        <v>1025</v>
      </c>
      <c r="D106" s="4">
        <v>0</v>
      </c>
      <c r="E106" s="4">
        <v>300000</v>
      </c>
      <c r="F106" s="516">
        <v>297003</v>
      </c>
      <c r="G106" s="32">
        <v>350000</v>
      </c>
    </row>
    <row r="107" spans="1:7" ht="12.75">
      <c r="A107" s="161" t="s">
        <v>1752</v>
      </c>
      <c r="B107" s="464">
        <v>5512</v>
      </c>
      <c r="C107" s="464">
        <v>74</v>
      </c>
      <c r="D107" s="4">
        <v>0</v>
      </c>
      <c r="E107" s="4">
        <v>60000</v>
      </c>
      <c r="F107" s="516">
        <v>0</v>
      </c>
      <c r="G107" s="32"/>
    </row>
    <row r="108" spans="1:7" ht="12.75">
      <c r="A108" s="458" t="s">
        <v>1753</v>
      </c>
      <c r="B108" s="464">
        <v>5512</v>
      </c>
      <c r="C108" s="464">
        <v>982</v>
      </c>
      <c r="D108" s="4">
        <v>0</v>
      </c>
      <c r="E108" s="4">
        <v>2275000</v>
      </c>
      <c r="F108" s="516">
        <v>1458776</v>
      </c>
      <c r="G108" s="32">
        <v>750000</v>
      </c>
    </row>
    <row r="109" spans="1:7" ht="12.75">
      <c r="A109" s="458" t="s">
        <v>1754</v>
      </c>
      <c r="B109" s="464">
        <v>5512</v>
      </c>
      <c r="C109" s="464">
        <v>983</v>
      </c>
      <c r="D109" s="4">
        <v>1425000</v>
      </c>
      <c r="E109" s="4">
        <v>2175000</v>
      </c>
      <c r="F109" s="516">
        <v>1379884</v>
      </c>
      <c r="G109" s="32">
        <v>750000</v>
      </c>
    </row>
    <row r="110" spans="1:7" ht="12.75">
      <c r="A110" s="470" t="s">
        <v>1209</v>
      </c>
      <c r="B110" s="475">
        <v>6171</v>
      </c>
      <c r="C110" s="464">
        <v>4</v>
      </c>
      <c r="D110" s="4">
        <v>0</v>
      </c>
      <c r="E110" s="4">
        <v>130000</v>
      </c>
      <c r="F110" s="516">
        <v>128630.26</v>
      </c>
      <c r="G110" s="32"/>
    </row>
    <row r="111" spans="1:7" ht="12.75">
      <c r="A111" s="471" t="s">
        <v>1756</v>
      </c>
      <c r="B111" s="475">
        <v>6171</v>
      </c>
      <c r="C111" s="464">
        <v>4</v>
      </c>
      <c r="D111" s="4">
        <v>120000</v>
      </c>
      <c r="E111" s="4">
        <v>300000</v>
      </c>
      <c r="F111" s="516">
        <v>157211</v>
      </c>
      <c r="G111" s="32"/>
    </row>
    <row r="112" spans="1:7" ht="12.75">
      <c r="A112" s="471" t="s">
        <v>1056</v>
      </c>
      <c r="B112" s="475">
        <v>6171</v>
      </c>
      <c r="C112" s="464">
        <v>4</v>
      </c>
      <c r="D112" s="4">
        <v>450000</v>
      </c>
      <c r="E112" s="4">
        <v>778545</v>
      </c>
      <c r="F112" s="516">
        <v>788545</v>
      </c>
      <c r="G112" s="32"/>
    </row>
    <row r="113" spans="1:7" ht="13.5" thickBot="1">
      <c r="A113" s="476" t="s">
        <v>1755</v>
      </c>
      <c r="B113" s="477">
        <v>6171</v>
      </c>
      <c r="C113" s="513">
        <v>1015</v>
      </c>
      <c r="D113" s="6"/>
      <c r="E113" s="6">
        <v>87500</v>
      </c>
      <c r="F113" s="517">
        <v>0</v>
      </c>
      <c r="G113" s="80"/>
    </row>
    <row r="114" spans="1:7" ht="13.5" thickBot="1">
      <c r="A114" s="478" t="s">
        <v>1191</v>
      </c>
      <c r="B114" s="479"/>
      <c r="C114" s="480"/>
      <c r="D114" s="63">
        <f>SUM(D9:D113)</f>
        <v>114491000</v>
      </c>
      <c r="E114" s="63">
        <f>SUM(E9:E113)</f>
        <v>248667246.42</v>
      </c>
      <c r="F114" s="519">
        <f>SUM(F8:F113)</f>
        <v>144576635.51</v>
      </c>
      <c r="G114" s="28"/>
    </row>
    <row r="115" spans="1:7" ht="12.75">
      <c r="A115" s="483"/>
      <c r="B115" s="261"/>
      <c r="C115" s="484"/>
      <c r="D115" s="485"/>
      <c r="E115" s="485"/>
      <c r="F115" s="486"/>
      <c r="G115" s="111"/>
    </row>
    <row r="116" spans="1:7" ht="13.5" thickBot="1">
      <c r="A116" s="260"/>
      <c r="B116" s="487"/>
      <c r="C116" s="484"/>
      <c r="D116" s="485"/>
      <c r="E116" s="485"/>
      <c r="F116" s="485"/>
      <c r="G116" s="111"/>
    </row>
    <row r="117" spans="1:5" ht="12.75">
      <c r="A117" s="489"/>
      <c r="B117" s="491"/>
      <c r="C117" s="494"/>
      <c r="D117" s="323" t="s">
        <v>1216</v>
      </c>
      <c r="E117" s="523" t="s">
        <v>421</v>
      </c>
    </row>
    <row r="118" spans="1:5" ht="12.75">
      <c r="A118" s="490" t="s">
        <v>299</v>
      </c>
      <c r="B118" s="492" t="s">
        <v>61</v>
      </c>
      <c r="C118" s="495" t="s">
        <v>1189</v>
      </c>
      <c r="D118" s="496" t="s">
        <v>2</v>
      </c>
      <c r="E118" s="524"/>
    </row>
    <row r="119" spans="1:5" ht="13.5" thickBot="1">
      <c r="A119" s="463"/>
      <c r="B119" s="493"/>
      <c r="C119" s="325" t="s">
        <v>567</v>
      </c>
      <c r="D119" s="377" t="s">
        <v>567</v>
      </c>
      <c r="E119" s="316" t="s">
        <v>567</v>
      </c>
    </row>
    <row r="120" spans="1:5" ht="12.75">
      <c r="A120" s="8" t="s">
        <v>1430</v>
      </c>
      <c r="B120" s="266">
        <v>2212</v>
      </c>
      <c r="C120" s="422">
        <v>3920000</v>
      </c>
      <c r="D120" s="423">
        <v>18250000</v>
      </c>
      <c r="E120" s="496">
        <v>10810765.06</v>
      </c>
    </row>
    <row r="121" spans="1:5" ht="12.75">
      <c r="A121" s="8" t="s">
        <v>1057</v>
      </c>
      <c r="B121" s="104">
        <v>2219</v>
      </c>
      <c r="C121" s="3">
        <v>1000000</v>
      </c>
      <c r="D121" s="358">
        <v>5039774.18</v>
      </c>
      <c r="E121" s="496">
        <v>2435585.63</v>
      </c>
    </row>
    <row r="122" spans="1:5" ht="12.75">
      <c r="A122" s="66" t="s">
        <v>1140</v>
      </c>
      <c r="B122" s="104">
        <v>2221</v>
      </c>
      <c r="C122" s="3">
        <v>50000</v>
      </c>
      <c r="D122" s="358">
        <v>352449</v>
      </c>
      <c r="E122" s="496">
        <v>224560.27</v>
      </c>
    </row>
    <row r="123" spans="1:5" ht="12.75">
      <c r="A123" s="66" t="s">
        <v>645</v>
      </c>
      <c r="B123" s="104">
        <v>2223</v>
      </c>
      <c r="C123" s="3">
        <v>0</v>
      </c>
      <c r="D123" s="358">
        <v>10000</v>
      </c>
      <c r="E123" s="496">
        <v>5840</v>
      </c>
    </row>
    <row r="124" spans="1:5" ht="12.75">
      <c r="A124" s="68" t="s">
        <v>1336</v>
      </c>
      <c r="B124" s="105">
        <v>2229</v>
      </c>
      <c r="C124" s="4">
        <v>260000</v>
      </c>
      <c r="D124" s="359">
        <v>258000</v>
      </c>
      <c r="E124" s="520">
        <v>165938.65</v>
      </c>
    </row>
    <row r="125" spans="1:5" ht="12.75">
      <c r="A125" s="68" t="s">
        <v>1141</v>
      </c>
      <c r="B125" s="105">
        <v>2321</v>
      </c>
      <c r="C125" s="4">
        <v>200000</v>
      </c>
      <c r="D125" s="359">
        <v>448000</v>
      </c>
      <c r="E125" s="520">
        <v>166525.04</v>
      </c>
    </row>
    <row r="126" spans="1:5" ht="12.75">
      <c r="A126" s="68" t="s">
        <v>647</v>
      </c>
      <c r="B126" s="105">
        <v>2333</v>
      </c>
      <c r="C126" s="4">
        <v>200000</v>
      </c>
      <c r="D126" s="359">
        <v>244000</v>
      </c>
      <c r="E126" s="520">
        <v>317720.19</v>
      </c>
    </row>
    <row r="127" spans="1:5" ht="12.75">
      <c r="A127" s="68" t="s">
        <v>1059</v>
      </c>
      <c r="B127" s="105">
        <v>2341</v>
      </c>
      <c r="C127" s="4">
        <v>200000</v>
      </c>
      <c r="D127" s="359">
        <v>300000</v>
      </c>
      <c r="E127" s="520">
        <v>92139.08</v>
      </c>
    </row>
    <row r="128" spans="1:5" ht="12.75">
      <c r="A128" s="68" t="s">
        <v>301</v>
      </c>
      <c r="B128" s="105">
        <v>3111</v>
      </c>
      <c r="C128" s="4">
        <v>150000</v>
      </c>
      <c r="D128" s="359">
        <v>254000</v>
      </c>
      <c r="E128" s="520">
        <v>241010.82</v>
      </c>
    </row>
    <row r="129" spans="1:5" ht="12.75">
      <c r="A129" s="68" t="s">
        <v>302</v>
      </c>
      <c r="B129" s="105">
        <v>3113</v>
      </c>
      <c r="C129" s="4">
        <v>410000</v>
      </c>
      <c r="D129" s="359">
        <v>1230875</v>
      </c>
      <c r="E129" s="520">
        <v>1112140.41</v>
      </c>
    </row>
    <row r="130" spans="1:5" ht="12.75">
      <c r="A130" s="68" t="s">
        <v>1684</v>
      </c>
      <c r="B130" s="105">
        <v>3114</v>
      </c>
      <c r="C130" s="4">
        <v>0</v>
      </c>
      <c r="D130" s="359">
        <v>240000</v>
      </c>
      <c r="E130" s="520">
        <v>160010.4</v>
      </c>
    </row>
    <row r="131" spans="1:5" ht="12.75">
      <c r="A131" s="68" t="s">
        <v>817</v>
      </c>
      <c r="B131" s="105">
        <v>3141</v>
      </c>
      <c r="C131" s="4">
        <v>0</v>
      </c>
      <c r="D131" s="359">
        <v>280000</v>
      </c>
      <c r="E131" s="520">
        <v>274670</v>
      </c>
    </row>
    <row r="132" spans="1:5" ht="12.75">
      <c r="A132" s="68" t="s">
        <v>1428</v>
      </c>
      <c r="B132" s="105">
        <v>3314</v>
      </c>
      <c r="C132" s="4">
        <v>0</v>
      </c>
      <c r="D132" s="359">
        <v>120000</v>
      </c>
      <c r="E132" s="520">
        <v>117128</v>
      </c>
    </row>
    <row r="133" spans="1:5" ht="12.75">
      <c r="A133" s="68" t="s">
        <v>907</v>
      </c>
      <c r="B133" s="105">
        <v>3319</v>
      </c>
      <c r="C133" s="4">
        <v>0</v>
      </c>
      <c r="D133" s="359">
        <v>6000</v>
      </c>
      <c r="E133" s="520">
        <v>4500</v>
      </c>
    </row>
    <row r="134" spans="1:5" ht="12.75">
      <c r="A134" s="68" t="s">
        <v>986</v>
      </c>
      <c r="B134" s="105">
        <v>3322</v>
      </c>
      <c r="C134" s="4">
        <v>0</v>
      </c>
      <c r="D134" s="359">
        <v>1179018.5</v>
      </c>
      <c r="E134" s="520">
        <v>918249.61</v>
      </c>
    </row>
    <row r="135" spans="1:5" ht="12.75">
      <c r="A135" s="68" t="s">
        <v>49</v>
      </c>
      <c r="B135" s="105">
        <v>3341</v>
      </c>
      <c r="C135" s="4">
        <v>30000</v>
      </c>
      <c r="D135" s="359">
        <v>85000</v>
      </c>
      <c r="E135" s="520">
        <v>0</v>
      </c>
    </row>
    <row r="136" spans="1:5" ht="12.75">
      <c r="A136" s="68" t="s">
        <v>409</v>
      </c>
      <c r="B136" s="105">
        <v>3392</v>
      </c>
      <c r="C136" s="4">
        <v>0</v>
      </c>
      <c r="D136" s="359">
        <v>402000</v>
      </c>
      <c r="E136" s="520">
        <v>139993.37</v>
      </c>
    </row>
    <row r="137" spans="1:5" ht="12.75">
      <c r="A137" s="68" t="s">
        <v>907</v>
      </c>
      <c r="B137" s="105">
        <v>3399</v>
      </c>
      <c r="C137" s="4">
        <v>0</v>
      </c>
      <c r="D137" s="359">
        <v>4000</v>
      </c>
      <c r="E137" s="520">
        <v>1295</v>
      </c>
    </row>
    <row r="138" spans="1:5" ht="12.75">
      <c r="A138" s="68" t="s">
        <v>1431</v>
      </c>
      <c r="B138" s="105">
        <v>3412</v>
      </c>
      <c r="C138" s="4">
        <v>20000</v>
      </c>
      <c r="D138" s="359">
        <v>520000</v>
      </c>
      <c r="E138" s="520">
        <v>303306.83</v>
      </c>
    </row>
    <row r="139" spans="1:5" ht="12.75">
      <c r="A139" s="68" t="s">
        <v>1433</v>
      </c>
      <c r="B139" s="105">
        <v>3631</v>
      </c>
      <c r="C139" s="4">
        <v>950000</v>
      </c>
      <c r="D139" s="359">
        <v>1150000</v>
      </c>
      <c r="E139" s="520">
        <v>1055230.11</v>
      </c>
    </row>
    <row r="140" spans="1:5" ht="12.75">
      <c r="A140" s="68" t="s">
        <v>1434</v>
      </c>
      <c r="B140" s="105">
        <v>3632</v>
      </c>
      <c r="C140" s="4">
        <v>0</v>
      </c>
      <c r="D140" s="359">
        <v>50000</v>
      </c>
      <c r="E140" s="520">
        <v>0</v>
      </c>
    </row>
    <row r="141" spans="1:5" ht="12.75">
      <c r="A141" s="68" t="s">
        <v>1435</v>
      </c>
      <c r="B141" s="105">
        <v>3639</v>
      </c>
      <c r="C141" s="4">
        <v>0</v>
      </c>
      <c r="D141" s="359">
        <v>10500</v>
      </c>
      <c r="E141" s="520">
        <v>72109.62</v>
      </c>
    </row>
    <row r="142" spans="1:5" ht="12.75">
      <c r="A142" s="68" t="s">
        <v>1339</v>
      </c>
      <c r="B142" s="105">
        <v>3725</v>
      </c>
      <c r="C142" s="4">
        <v>300000</v>
      </c>
      <c r="D142" s="359">
        <v>300000</v>
      </c>
      <c r="E142" s="520">
        <v>91063.18</v>
      </c>
    </row>
    <row r="143" spans="1:5" ht="12.75">
      <c r="A143" s="68" t="s">
        <v>1143</v>
      </c>
      <c r="B143" s="105">
        <v>3742</v>
      </c>
      <c r="C143" s="283">
        <v>0</v>
      </c>
      <c r="D143" s="4">
        <v>33000</v>
      </c>
      <c r="E143" s="520">
        <v>78038</v>
      </c>
    </row>
    <row r="144" spans="1:5" ht="12.75">
      <c r="A144" s="68" t="s">
        <v>1144</v>
      </c>
      <c r="B144" s="105">
        <v>3745</v>
      </c>
      <c r="C144" s="283">
        <v>845000</v>
      </c>
      <c r="D144" s="4">
        <v>965000</v>
      </c>
      <c r="E144" s="520">
        <v>336298.36</v>
      </c>
    </row>
    <row r="145" spans="1:5" ht="12.75">
      <c r="A145" s="68" t="s">
        <v>1328</v>
      </c>
      <c r="B145" s="105">
        <v>5311</v>
      </c>
      <c r="C145" s="283">
        <v>75000</v>
      </c>
      <c r="D145" s="4">
        <v>75000</v>
      </c>
      <c r="E145" s="520">
        <v>177568.24</v>
      </c>
    </row>
    <row r="146" spans="1:5" ht="12.75">
      <c r="A146" s="68" t="s">
        <v>418</v>
      </c>
      <c r="B146" s="105">
        <v>5512</v>
      </c>
      <c r="C146" s="283">
        <v>300000</v>
      </c>
      <c r="D146" s="4">
        <v>291000</v>
      </c>
      <c r="E146" s="521">
        <v>125268.47</v>
      </c>
    </row>
    <row r="147" spans="1:5" ht="12.75">
      <c r="A147" s="70" t="s">
        <v>419</v>
      </c>
      <c r="B147" s="106">
        <v>6171</v>
      </c>
      <c r="C147" s="505">
        <v>575000</v>
      </c>
      <c r="D147" s="6">
        <v>575000</v>
      </c>
      <c r="E147" s="522">
        <v>1475022.82</v>
      </c>
    </row>
    <row r="148" spans="1:6" ht="13.5" thickBot="1">
      <c r="A148" s="70" t="s">
        <v>1685</v>
      </c>
      <c r="B148" s="106">
        <v>6409</v>
      </c>
      <c r="C148" s="505">
        <v>100000</v>
      </c>
      <c r="D148" s="6">
        <v>100000</v>
      </c>
      <c r="E148" s="517">
        <v>0</v>
      </c>
      <c r="F148" s="10"/>
    </row>
    <row r="149" spans="1:5" ht="13.5" thickBot="1">
      <c r="A149" s="202" t="s">
        <v>1192</v>
      </c>
      <c r="B149" s="203"/>
      <c r="C149" s="506">
        <f>SUM(C120:C148)</f>
        <v>9585000</v>
      </c>
      <c r="D149" s="363">
        <f>SUM(D120:D148)</f>
        <v>32772616.68</v>
      </c>
      <c r="E149" s="210">
        <f>SUM(E120:E148)</f>
        <v>20901977.159999996</v>
      </c>
    </row>
  </sheetData>
  <sheetProtection/>
  <mergeCells count="1">
    <mergeCell ref="E117:E118"/>
  </mergeCells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E41"/>
  <sheetViews>
    <sheetView zoomScaleSheetLayoutView="100" zoomScalePageLayoutView="0" workbookViewId="0" topLeftCell="A7">
      <selection activeCell="D34" sqref="D34"/>
    </sheetView>
  </sheetViews>
  <sheetFormatPr defaultColWidth="9.00390625" defaultRowHeight="12.75"/>
  <cols>
    <col min="1" max="1" width="4.75390625" style="92" customWidth="1"/>
    <col min="2" max="2" width="25.75390625" style="92" customWidth="1"/>
    <col min="3" max="4" width="25.75390625" style="282" customWidth="1"/>
  </cols>
  <sheetData>
    <row r="4" spans="2:4" ht="23.25">
      <c r="B4" s="526" t="s">
        <v>1508</v>
      </c>
      <c r="C4" s="526"/>
      <c r="D4" s="526"/>
    </row>
    <row r="9" spans="2:4" ht="15" customHeight="1">
      <c r="B9" s="525" t="s">
        <v>819</v>
      </c>
      <c r="C9" s="525"/>
      <c r="D9" s="525"/>
    </row>
    <row r="10" ht="15" customHeight="1" thickBot="1"/>
    <row r="11" spans="1:4" s="48" customFormat="1" ht="15" customHeight="1">
      <c r="A11" s="347"/>
      <c r="B11" s="527" t="s">
        <v>820</v>
      </c>
      <c r="C11" s="281" t="s">
        <v>821</v>
      </c>
      <c r="D11" s="281" t="s">
        <v>822</v>
      </c>
    </row>
    <row r="12" spans="1:4" s="48" customFormat="1" ht="15" customHeight="1" thickBot="1">
      <c r="A12" s="347"/>
      <c r="B12" s="528"/>
      <c r="C12" s="284" t="s">
        <v>823</v>
      </c>
      <c r="D12" s="284" t="s">
        <v>824</v>
      </c>
    </row>
    <row r="13" spans="1:4" ht="15" customHeight="1">
      <c r="A13" s="92">
        <v>1</v>
      </c>
      <c r="B13" s="285">
        <v>2003</v>
      </c>
      <c r="C13" s="286">
        <v>98825000</v>
      </c>
      <c r="D13" s="287"/>
    </row>
    <row r="14" spans="1:4" ht="15" customHeight="1">
      <c r="A14" s="92">
        <v>2</v>
      </c>
      <c r="B14" s="288">
        <v>2004</v>
      </c>
      <c r="C14" s="283">
        <v>100133000</v>
      </c>
      <c r="D14" s="289"/>
    </row>
    <row r="15" spans="1:4" ht="15" customHeight="1">
      <c r="A15" s="92">
        <v>3</v>
      </c>
      <c r="B15" s="288">
        <v>2005</v>
      </c>
      <c r="C15" s="283">
        <v>89936000</v>
      </c>
      <c r="D15" s="289"/>
    </row>
    <row r="16" spans="1:4" ht="15" customHeight="1">
      <c r="A16" s="92">
        <v>4</v>
      </c>
      <c r="B16" s="288">
        <v>2006</v>
      </c>
      <c r="C16" s="283">
        <f>SUM('2006'!E95)</f>
        <v>59108176.22</v>
      </c>
      <c r="D16" s="289"/>
    </row>
    <row r="17" spans="1:4" ht="15" customHeight="1">
      <c r="A17" s="92">
        <v>5</v>
      </c>
      <c r="B17" s="288">
        <v>2007</v>
      </c>
      <c r="C17" s="283">
        <f>SUM('2007'!E91)</f>
        <v>54358427.66</v>
      </c>
      <c r="D17" s="289">
        <f>SUM('2007'!E100)</f>
        <v>14923113.68</v>
      </c>
    </row>
    <row r="18" spans="1:4" ht="15" customHeight="1">
      <c r="A18" s="92">
        <v>6</v>
      </c>
      <c r="B18" s="288">
        <v>2008</v>
      </c>
      <c r="C18" s="283">
        <f>SUM('2008'!E110)</f>
        <v>53871459.8</v>
      </c>
      <c r="D18" s="289">
        <f>SUM('2008'!E145)</f>
        <v>16556347.379999999</v>
      </c>
    </row>
    <row r="19" spans="1:4" ht="15" customHeight="1">
      <c r="A19" s="92">
        <v>7</v>
      </c>
      <c r="B19" s="288">
        <v>2009</v>
      </c>
      <c r="C19" s="283">
        <f>SUM('2009'!E86)</f>
        <v>65158751.5</v>
      </c>
      <c r="D19" s="289">
        <f>SUM('2009'!E118)</f>
        <v>34758218.63</v>
      </c>
    </row>
    <row r="20" spans="1:4" ht="15" customHeight="1">
      <c r="A20" s="92">
        <v>8</v>
      </c>
      <c r="B20" s="288">
        <v>2010</v>
      </c>
      <c r="C20" s="283">
        <f>SUM('2010'!E90)</f>
        <v>45805178.37</v>
      </c>
      <c r="D20" s="289">
        <f>SUM('2010'!E121)</f>
        <v>25557741.59</v>
      </c>
    </row>
    <row r="21" spans="1:4" ht="15" customHeight="1">
      <c r="A21" s="92">
        <v>9</v>
      </c>
      <c r="B21" s="288">
        <v>2011</v>
      </c>
      <c r="C21" s="283">
        <f>SUM('2011'!E95)</f>
        <v>84495987.6</v>
      </c>
      <c r="D21" s="289">
        <f>SUM('2011'!E125)</f>
        <v>18647411.1</v>
      </c>
    </row>
    <row r="22" spans="1:4" ht="15" customHeight="1">
      <c r="A22" s="92">
        <v>10</v>
      </c>
      <c r="B22" s="288">
        <v>2012</v>
      </c>
      <c r="C22" s="283">
        <f>SUM('2012'!E100)</f>
        <v>67577330.6</v>
      </c>
      <c r="D22" s="289">
        <f>SUM('2012'!E125)</f>
        <v>20320347.660000004</v>
      </c>
    </row>
    <row r="23" spans="1:4" ht="15" customHeight="1">
      <c r="A23" s="92">
        <v>11</v>
      </c>
      <c r="B23" s="288">
        <v>2013</v>
      </c>
      <c r="C23" s="283">
        <f>SUM('2013'!E90)</f>
        <v>42998990.04999999</v>
      </c>
      <c r="D23" s="289">
        <f>SUM('2013'!E119)</f>
        <v>32908380.44</v>
      </c>
    </row>
    <row r="24" spans="1:4" ht="15" customHeight="1">
      <c r="A24" s="92">
        <v>12</v>
      </c>
      <c r="B24" s="288">
        <v>2014</v>
      </c>
      <c r="C24" s="283">
        <f>SUM('2014'!E99)</f>
        <v>179490283.87999997</v>
      </c>
      <c r="D24" s="289">
        <f>SUM('2014'!E128)</f>
        <v>23350364.849999994</v>
      </c>
    </row>
    <row r="25" spans="1:4" ht="15" customHeight="1">
      <c r="A25" s="92">
        <v>13</v>
      </c>
      <c r="B25" s="288">
        <v>2015</v>
      </c>
      <c r="C25" s="283">
        <f>SUM('2015 '!E95)</f>
        <v>70575802.88</v>
      </c>
      <c r="D25" s="289">
        <f>SUM('2015 '!E123)</f>
        <v>20152074.11</v>
      </c>
    </row>
    <row r="26" spans="1:4" ht="15" customHeight="1">
      <c r="A26" s="92">
        <v>14</v>
      </c>
      <c r="B26" s="288">
        <v>2016</v>
      </c>
      <c r="C26" s="283">
        <f>'2016'!E95</f>
        <v>39182830.63999999</v>
      </c>
      <c r="D26" s="289">
        <f>'2016'!E127</f>
        <v>27482154.32</v>
      </c>
    </row>
    <row r="27" spans="1:4" ht="15" customHeight="1">
      <c r="A27" s="92">
        <v>15</v>
      </c>
      <c r="B27" s="295">
        <v>2017</v>
      </c>
      <c r="C27" s="293">
        <f>SUM('2017'!E100)</f>
        <v>34168122.91</v>
      </c>
      <c r="D27" s="296">
        <f>SUM('2017'!E132)</f>
        <v>17550935.69</v>
      </c>
    </row>
    <row r="28" spans="1:4" ht="15" customHeight="1">
      <c r="A28" s="92">
        <v>16</v>
      </c>
      <c r="B28" s="288">
        <v>2018</v>
      </c>
      <c r="C28" s="283">
        <f>'2018'!F96</f>
        <v>99194093.22000001</v>
      </c>
      <c r="D28" s="289">
        <f>'2018'!F128</f>
        <v>10473700.549999999</v>
      </c>
    </row>
    <row r="29" spans="1:4" ht="15" customHeight="1">
      <c r="A29" s="92">
        <v>17</v>
      </c>
      <c r="B29" s="412">
        <v>2019</v>
      </c>
      <c r="C29" s="413">
        <f>'2019'!F151</f>
        <v>62561200.82</v>
      </c>
      <c r="D29" s="414">
        <f>'2019'!F182</f>
        <v>15405609.179999998</v>
      </c>
    </row>
    <row r="30" spans="1:5" ht="15" customHeight="1">
      <c r="A30" s="92">
        <v>18</v>
      </c>
      <c r="B30" s="288">
        <v>2020</v>
      </c>
      <c r="C30" s="505">
        <v>68436434.7</v>
      </c>
      <c r="D30" s="509">
        <v>33318481.09</v>
      </c>
      <c r="E30" s="10"/>
    </row>
    <row r="31" spans="1:4" ht="15" customHeight="1">
      <c r="A31" s="92">
        <v>19</v>
      </c>
      <c r="B31" s="96">
        <v>2021</v>
      </c>
      <c r="C31" s="509">
        <v>67432866.87</v>
      </c>
      <c r="D31" s="289">
        <v>19810299.32</v>
      </c>
    </row>
    <row r="32" spans="1:4" ht="15" customHeight="1" thickBot="1">
      <c r="A32" s="92">
        <v>20</v>
      </c>
      <c r="B32" s="508">
        <v>2022</v>
      </c>
      <c r="C32" s="510">
        <v>136940140.87</v>
      </c>
      <c r="D32" s="511">
        <v>15940348.04</v>
      </c>
    </row>
    <row r="33" spans="1:4" ht="15" customHeight="1" thickBot="1">
      <c r="A33" s="92">
        <v>21</v>
      </c>
      <c r="B33" s="508">
        <v>2023</v>
      </c>
      <c r="C33" s="510">
        <v>144576635.51</v>
      </c>
      <c r="D33" s="511">
        <v>20901977.16</v>
      </c>
    </row>
    <row r="34" spans="2:4" ht="15" customHeight="1" thickBot="1">
      <c r="B34" s="508"/>
      <c r="C34" s="510"/>
      <c r="D34" s="511"/>
    </row>
    <row r="35" spans="2:4" ht="13.5" thickBot="1">
      <c r="B35" s="290" t="s">
        <v>1683</v>
      </c>
      <c r="C35" s="291">
        <f>SUM(C13:C34)</f>
        <v>1664826714.0999997</v>
      </c>
      <c r="D35" s="292">
        <f>SUM(D13:D34)</f>
        <v>368057504.79</v>
      </c>
    </row>
    <row r="36" spans="2:4" ht="15" customHeight="1" thickBot="1">
      <c r="B36" s="295"/>
      <c r="C36" s="293"/>
      <c r="D36" s="296"/>
    </row>
    <row r="37" spans="2:4" ht="15" customHeight="1" thickBot="1">
      <c r="B37" s="294" t="s">
        <v>826</v>
      </c>
      <c r="C37" s="291">
        <f>SUM(C35/20)</f>
        <v>83241335.70499998</v>
      </c>
      <c r="D37" s="292">
        <f>SUM(D35/16)</f>
        <v>23003594.049375</v>
      </c>
    </row>
    <row r="38" spans="1:4" s="111" customFormat="1" ht="15" customHeight="1">
      <c r="A38" s="297"/>
      <c r="B38" s="297"/>
      <c r="C38" s="298"/>
      <c r="D38" s="298"/>
    </row>
    <row r="39" spans="1:4" s="111" customFormat="1" ht="15" customHeight="1">
      <c r="A39" s="297"/>
      <c r="B39" s="297"/>
      <c r="C39" s="298"/>
      <c r="D39" s="298"/>
    </row>
    <row r="40" spans="1:4" s="111" customFormat="1" ht="15" customHeight="1">
      <c r="A40" s="297"/>
      <c r="B40" s="297"/>
      <c r="C40" s="298"/>
      <c r="D40" s="298"/>
    </row>
    <row r="41" spans="1:4" s="111" customFormat="1" ht="15" customHeight="1">
      <c r="A41" s="297"/>
      <c r="B41" s="297"/>
      <c r="C41" s="298"/>
      <c r="D41" s="298"/>
    </row>
    <row r="42" ht="15" customHeight="1"/>
    <row r="43" ht="15" customHeight="1"/>
    <row r="44" ht="15" customHeight="1"/>
    <row r="45" ht="15" customHeight="1"/>
  </sheetData>
  <sheetProtection/>
  <mergeCells count="3">
    <mergeCell ref="B9:D9"/>
    <mergeCell ref="B4:D4"/>
    <mergeCell ref="B11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SheetLayoutView="100" zoomScalePageLayoutView="0" workbookViewId="0" topLeftCell="A49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SheetLayoutView="100" zoomScalePageLayoutView="0" workbookViewId="0" topLeftCell="A66">
      <selection activeCell="E17" sqref="E17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8" r:id="rId1"/>
  <rowBreaks count="2" manualBreakCount="2">
    <brk id="39" max="7" man="1"/>
    <brk id="7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70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6">
      <selection activeCell="E72" sqref="E72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3">
      <selection activeCell="J56" sqref="J56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106">
      <selection activeCell="G32" sqref="G32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2024-03-27T14:56:54Z</cp:lastPrinted>
  <dcterms:created xsi:type="dcterms:W3CDTF">1997-01-24T11:07:25Z</dcterms:created>
  <dcterms:modified xsi:type="dcterms:W3CDTF">2024-03-27T14:57:40Z</dcterms:modified>
  <cp:category/>
  <cp:version/>
  <cp:contentType/>
  <cp:contentStatus/>
</cp:coreProperties>
</file>