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ZM 15.12.2020\"/>
    </mc:Choice>
  </mc:AlternateContent>
  <bookViews>
    <workbookView xWindow="-15" yWindow="-15" windowWidth="15975" windowHeight="9780"/>
  </bookViews>
  <sheets>
    <sheet name="List1" sheetId="1" r:id="rId1"/>
    <sheet name="List2" sheetId="2" r:id="rId2"/>
    <sheet name="List3" sheetId="3" r:id="rId3"/>
  </sheets>
  <definedNames>
    <definedName name="_Toc421272999" localSheetId="0">List1!$B$1</definedName>
    <definedName name="_Toc421273002" localSheetId="0">List1!$B$3</definedName>
    <definedName name="_Toc422399155" localSheetId="0">List1!$B$4</definedName>
    <definedName name="_Toc422399156" localSheetId="0">List1!$B$8</definedName>
    <definedName name="_xlnm.Print_Area" localSheetId="0">List1!$B$1:$F$43</definedName>
  </definedNames>
  <calcPr calcId="162913"/>
</workbook>
</file>

<file path=xl/calcChain.xml><?xml version="1.0" encoding="utf-8"?>
<calcChain xmlns="http://schemas.openxmlformats.org/spreadsheetml/2006/main">
  <c r="F4" i="1" l="1"/>
  <c r="F8" i="1" l="1"/>
  <c r="F3" i="1" s="1"/>
  <c r="F33" i="1"/>
  <c r="E35" i="1" s="1"/>
  <c r="G19" i="1"/>
  <c r="F20" i="1"/>
  <c r="G22" i="1"/>
  <c r="F24" i="1"/>
  <c r="G26" i="1"/>
  <c r="G28" i="1"/>
  <c r="G29" i="1"/>
  <c r="G30" i="1"/>
  <c r="G31" i="1"/>
  <c r="G32" i="1"/>
  <c r="E41" i="1" l="1"/>
  <c r="E37" i="1"/>
  <c r="E39" i="1"/>
  <c r="F19" i="1"/>
  <c r="E42" i="1"/>
  <c r="E40" i="1"/>
  <c r="E38" i="1"/>
  <c r="E36" i="1"/>
</calcChain>
</file>

<file path=xl/sharedStrings.xml><?xml version="1.0" encoding="utf-8"?>
<sst xmlns="http://schemas.openxmlformats.org/spreadsheetml/2006/main" count="108" uniqueCount="51">
  <si>
    <t>Podpoření žadatelé</t>
  </si>
  <si>
    <t>IČO</t>
  </si>
  <si>
    <t>procentuelní podíl</t>
  </si>
  <si>
    <t>Horácký hokejový klub, s.r.o.</t>
  </si>
  <si>
    <t xml:space="preserve">SKI KLUB Velké Meziříčí </t>
  </si>
  <si>
    <t xml:space="preserve">Tělocvičná jednota Sokol Velké Meziříčí </t>
  </si>
  <si>
    <t>oblast A - podpora mládeže</t>
  </si>
  <si>
    <t>dotace (Kč)</t>
  </si>
  <si>
    <t>oblast B - podpora dospělých</t>
  </si>
  <si>
    <t>podoblast B.2 (požadovaná výše dotace nad 5 000 Kč)</t>
  </si>
  <si>
    <t>sídlo</t>
  </si>
  <si>
    <t xml:space="preserve">Pod Hradbami 3, 594 01 Velké Meziříčí </t>
  </si>
  <si>
    <t xml:space="preserve">Lhotky 70, 594 01 Velké Meziříčí </t>
  </si>
  <si>
    <t xml:space="preserve">Krškova 10, 594 01 Velké Meziříčí </t>
  </si>
  <si>
    <t xml:space="preserve">Vrchovecká 1091/37, 59401 Velké Meziříčí </t>
  </si>
  <si>
    <t xml:space="preserve">Záviškova 114/29, 594 01 M </t>
  </si>
  <si>
    <t xml:space="preserve">Fajtův kopec 1741, 564 01 Velké Meziříčí </t>
  </si>
  <si>
    <t xml:space="preserve">Sbor dobrovolných hasičů Velké Meziříčí </t>
  </si>
  <si>
    <t xml:space="preserve">Nag Gymnáziem 17, 594 01 Velké Meziříčí </t>
  </si>
  <si>
    <t xml:space="preserve">Vrchovecká 1091/37, 594 01 Velké Meziříčí </t>
  </si>
  <si>
    <t xml:space="preserve">U Tržiště 841/4, 594 01 Velké Meziříčí </t>
  </si>
  <si>
    <t xml:space="preserve">Náměstí 79,3, 594 01 Velké Meziříčí </t>
  </si>
  <si>
    <t>Agility Velké Meziříčí, z.s.</t>
  </si>
  <si>
    <t>Hornoměstská 113/65, 594 01 Velké Meziříčí</t>
  </si>
  <si>
    <t>SK Sokol Lhotky, z.s.</t>
  </si>
  <si>
    <t>Lhotky 80, 594 01 Velké Meziříčí</t>
  </si>
  <si>
    <t>FC Velké Meziříčí, z.s.</t>
  </si>
  <si>
    <t>FC Velké Meziříčí, s.r.o.</t>
  </si>
  <si>
    <t>e-mail zpracovatele žádosti</t>
  </si>
  <si>
    <t>martin@lhotkysport.cz</t>
  </si>
  <si>
    <t>info@agilityvm.cz</t>
  </si>
  <si>
    <t>rapusak@falcocomputer.cz</t>
  </si>
  <si>
    <t>ostry@agados.cz</t>
  </si>
  <si>
    <t>klimken@seznam.cz</t>
  </si>
  <si>
    <t>s.tvaruzek@seznam.cz</t>
  </si>
  <si>
    <t>jirkavelmez@seznam.cz</t>
  </si>
  <si>
    <t>juda@hokejvm.cz</t>
  </si>
  <si>
    <t>xmusil.m@seznam.cz</t>
  </si>
  <si>
    <t>mi.sys@seznam.cz</t>
  </si>
  <si>
    <t>jagrik@hvp.cz</t>
  </si>
  <si>
    <t>palka@skivm.cz</t>
  </si>
  <si>
    <t>Tělovýchovná jednota Spartak Velké Meziříčí , z.s.</t>
  </si>
  <si>
    <t>Stolní tenis Velké Meziříčí z.s.</t>
  </si>
  <si>
    <t>SH ČMS - Sbor dobrovolných hasičů Lhotky sport</t>
  </si>
  <si>
    <t>Horácký hokejový klub Velké Meziříčí, spolek</t>
  </si>
  <si>
    <t>BK Velké Meziříčí, z.s.</t>
  </si>
  <si>
    <t>podoblast A.1 (požadovaná výše dotace do 10 000 Kč)</t>
  </si>
  <si>
    <t>podoblast A.2 (dotace nad 10 000 Kč)</t>
  </si>
  <si>
    <t>podoblast B.1 (požadovaná výše dotace do 10 000 Kč)</t>
  </si>
  <si>
    <t>Grantový program podpory sportu 2021  - podklady pro uzavření veřejnoprávních smluv</t>
  </si>
  <si>
    <t>oblast C - odměny trenérů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</si>
</sst>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66FF"/>
      <name val="Arial"/>
      <family val="2"/>
      <charset val="238"/>
    </font>
    <font>
      <b/>
      <sz val="10"/>
      <color rgb="FF0066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2" borderId="12" xfId="0" applyFont="1" applyFill="1" applyBorder="1" applyAlignment="1">
      <alignment horizontal="right"/>
    </xf>
    <xf numFmtId="3" fontId="3" fillId="2" borderId="13" xfId="0" applyNumberFormat="1" applyFont="1" applyFill="1" applyBorder="1"/>
    <xf numFmtId="3" fontId="9" fillId="3" borderId="8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3" fontId="9" fillId="2" borderId="7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ont="1" applyFill="1"/>
    <xf numFmtId="0" fontId="7" fillId="0" borderId="9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10" fontId="8" fillId="0" borderId="0" xfId="0" applyNumberFormat="1" applyFont="1" applyFill="1"/>
    <xf numFmtId="3" fontId="11" fillId="0" borderId="0" xfId="0" applyNumberFormat="1" applyFont="1" applyFill="1" applyBorder="1" applyAlignment="1">
      <alignment horizontal="right"/>
    </xf>
    <xf numFmtId="0" fontId="7" fillId="0" borderId="9" xfId="0" applyFont="1" applyFill="1" applyBorder="1"/>
    <xf numFmtId="0" fontId="7" fillId="0" borderId="2" xfId="0" applyFont="1" applyFill="1" applyBorder="1"/>
    <xf numFmtId="3" fontId="3" fillId="2" borderId="7" xfId="0" applyNumberFormat="1" applyFont="1" applyFill="1" applyBorder="1"/>
    <xf numFmtId="3" fontId="3" fillId="3" borderId="8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2" fillId="4" borderId="14" xfId="0" applyNumberFormat="1" applyFont="1" applyFill="1" applyBorder="1" applyAlignment="1">
      <alignment horizontal="right"/>
    </xf>
    <xf numFmtId="0" fontId="11" fillId="4" borderId="14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10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5" fillId="3" borderId="18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/>
    <xf numFmtId="0" fontId="7" fillId="3" borderId="18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0" fontId="0" fillId="0" borderId="0" xfId="0" applyNumberFormat="1"/>
    <xf numFmtId="3" fontId="0" fillId="0" borderId="0" xfId="0" applyNumberFormat="1"/>
    <xf numFmtId="0" fontId="7" fillId="0" borderId="19" xfId="0" applyFont="1" applyFill="1" applyBorder="1"/>
    <xf numFmtId="0" fontId="7" fillId="0" borderId="20" xfId="0" applyFont="1" applyFill="1" applyBorder="1"/>
    <xf numFmtId="0" fontId="7" fillId="0" borderId="20" xfId="0" applyFont="1" applyFill="1" applyBorder="1" applyAlignment="1">
      <alignment horizontal="right"/>
    </xf>
    <xf numFmtId="10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0" fontId="9" fillId="0" borderId="10" xfId="1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i.sys@seznam.cz" TargetMode="External"/><Relationship Id="rId7" Type="http://schemas.openxmlformats.org/officeDocument/2006/relationships/hyperlink" Target="mailto:rapusak@falcocomputer.cz" TargetMode="External"/><Relationship Id="rId2" Type="http://schemas.openxmlformats.org/officeDocument/2006/relationships/hyperlink" Target="mailto:jagrik@hvp.cz" TargetMode="External"/><Relationship Id="rId1" Type="http://schemas.openxmlformats.org/officeDocument/2006/relationships/hyperlink" Target="mailto:palka@skivm.cz" TargetMode="External"/><Relationship Id="rId6" Type="http://schemas.openxmlformats.org/officeDocument/2006/relationships/hyperlink" Target="mailto:ostry@agados.cz" TargetMode="External"/><Relationship Id="rId5" Type="http://schemas.openxmlformats.org/officeDocument/2006/relationships/hyperlink" Target="mailto:xmusil.m@seznam.cz" TargetMode="External"/><Relationship Id="rId4" Type="http://schemas.openxmlformats.org/officeDocument/2006/relationships/hyperlink" Target="mailto:xmusil.m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B1" zoomScale="74" zoomScaleNormal="74" workbookViewId="0">
      <selection activeCell="I3" sqref="I3"/>
    </sheetView>
  </sheetViews>
  <sheetFormatPr defaultRowHeight="15" x14ac:dyDescent="0.25"/>
  <cols>
    <col min="1" max="1" width="0" hidden="1" customWidth="1"/>
    <col min="2" max="2" width="54.85546875" customWidth="1"/>
    <col min="3" max="3" width="46.42578125" customWidth="1"/>
    <col min="4" max="4" width="14.7109375" customWidth="1"/>
    <col min="5" max="5" width="19.140625" customWidth="1"/>
    <col min="6" max="6" width="21.28515625" customWidth="1"/>
    <col min="7" max="7" width="28.5703125" hidden="1" customWidth="1"/>
    <col min="8" max="8" width="16.85546875" customWidth="1"/>
    <col min="9" max="9" width="17.85546875" customWidth="1"/>
    <col min="13" max="13" width="20.140625" customWidth="1"/>
  </cols>
  <sheetData>
    <row r="1" spans="1:13" ht="18.75" x14ac:dyDescent="0.3">
      <c r="B1" s="2" t="s">
        <v>49</v>
      </c>
      <c r="C1" s="2"/>
    </row>
    <row r="2" spans="1:13" ht="15.75" thickBot="1" x14ac:dyDescent="0.3">
      <c r="B2" s="1"/>
      <c r="C2" s="1"/>
    </row>
    <row r="3" spans="1:13" ht="15.75" thickBot="1" x14ac:dyDescent="0.3">
      <c r="B3" s="61" t="s">
        <v>6</v>
      </c>
      <c r="C3" s="62"/>
      <c r="D3" s="63"/>
      <c r="E3" s="10" t="s">
        <v>7</v>
      </c>
      <c r="F3" s="11">
        <f>F4+F8</f>
        <v>5200000</v>
      </c>
      <c r="G3" s="25" t="s">
        <v>28</v>
      </c>
      <c r="I3" s="54"/>
    </row>
    <row r="4" spans="1:13" ht="15.75" thickBot="1" x14ac:dyDescent="0.3">
      <c r="B4" s="64" t="s">
        <v>46</v>
      </c>
      <c r="C4" s="65"/>
      <c r="D4" s="66"/>
      <c r="E4" s="43" t="s">
        <v>7</v>
      </c>
      <c r="F4" s="44">
        <f>F6+F7</f>
        <v>50000</v>
      </c>
      <c r="G4" s="26"/>
    </row>
    <row r="5" spans="1:13" x14ac:dyDescent="0.25">
      <c r="B5" s="39" t="s">
        <v>0</v>
      </c>
      <c r="C5" s="40" t="s">
        <v>10</v>
      </c>
      <c r="D5" s="41" t="s">
        <v>1</v>
      </c>
      <c r="E5" s="41" t="s">
        <v>2</v>
      </c>
      <c r="F5" s="42" t="s">
        <v>7</v>
      </c>
      <c r="G5" s="27"/>
    </row>
    <row r="6" spans="1:13" s="7" customFormat="1" x14ac:dyDescent="0.25">
      <c r="A6" s="7">
        <v>4</v>
      </c>
      <c r="B6" s="18" t="s">
        <v>24</v>
      </c>
      <c r="C6" s="4" t="s">
        <v>25</v>
      </c>
      <c r="D6" s="5">
        <v>65765087</v>
      </c>
      <c r="E6" s="5"/>
      <c r="F6" s="19">
        <v>5000</v>
      </c>
      <c r="G6" s="28" t="s">
        <v>37</v>
      </c>
    </row>
    <row r="7" spans="1:13" s="7" customFormat="1" ht="15.75" thickBot="1" x14ac:dyDescent="0.3">
      <c r="A7" s="7">
        <v>3</v>
      </c>
      <c r="B7" s="34" t="s">
        <v>43</v>
      </c>
      <c r="C7" s="35" t="s">
        <v>12</v>
      </c>
      <c r="D7" s="36">
        <v>75136287</v>
      </c>
      <c r="E7" s="37"/>
      <c r="F7" s="38">
        <v>45000</v>
      </c>
      <c r="G7" s="28" t="s">
        <v>29</v>
      </c>
      <c r="M7" s="20"/>
    </row>
    <row r="8" spans="1:13" s="16" customFormat="1" ht="15.75" thickBot="1" x14ac:dyDescent="0.3">
      <c r="B8" s="64" t="s">
        <v>47</v>
      </c>
      <c r="C8" s="65"/>
      <c r="D8" s="66"/>
      <c r="E8" s="43" t="s">
        <v>7</v>
      </c>
      <c r="F8" s="44">
        <f>SUM(F10:F18)</f>
        <v>5150000</v>
      </c>
      <c r="G8" s="29"/>
    </row>
    <row r="9" spans="1:13" s="16" customFormat="1" x14ac:dyDescent="0.25">
      <c r="B9" s="39" t="s">
        <v>0</v>
      </c>
      <c r="C9" s="40"/>
      <c r="D9" s="41" t="s">
        <v>1</v>
      </c>
      <c r="E9" s="41" t="s">
        <v>2</v>
      </c>
      <c r="F9" s="42" t="s">
        <v>7</v>
      </c>
      <c r="G9" s="30"/>
    </row>
    <row r="10" spans="1:13" s="7" customFormat="1" hidden="1" x14ac:dyDescent="0.25">
      <c r="A10" s="7">
        <v>2</v>
      </c>
      <c r="B10" s="23" t="s">
        <v>45</v>
      </c>
      <c r="C10" s="4" t="s">
        <v>11</v>
      </c>
      <c r="D10" s="5">
        <v>26665611</v>
      </c>
      <c r="E10" s="6"/>
      <c r="F10" s="19"/>
      <c r="G10" s="28" t="s">
        <v>31</v>
      </c>
    </row>
    <row r="11" spans="1:13" s="7" customFormat="1" x14ac:dyDescent="0.25">
      <c r="A11" s="7">
        <v>4</v>
      </c>
      <c r="B11" s="23" t="s">
        <v>26</v>
      </c>
      <c r="C11" s="4" t="s">
        <v>20</v>
      </c>
      <c r="D11" s="5">
        <v>15544940</v>
      </c>
      <c r="E11" s="6">
        <v>0.27738310908461744</v>
      </c>
      <c r="F11" s="19">
        <v>1440511.2016293278</v>
      </c>
      <c r="G11" s="28" t="s">
        <v>32</v>
      </c>
      <c r="H11" s="20"/>
      <c r="I11" s="21"/>
    </row>
    <row r="12" spans="1:13" s="7" customFormat="1" x14ac:dyDescent="0.25">
      <c r="A12" s="7">
        <v>6</v>
      </c>
      <c r="B12" s="23" t="s">
        <v>44</v>
      </c>
      <c r="C12" s="4" t="s">
        <v>19</v>
      </c>
      <c r="D12" s="5">
        <v>43378943</v>
      </c>
      <c r="E12" s="6">
        <v>0.23194984428114887</v>
      </c>
      <c r="F12" s="19">
        <v>1227460.4887983706</v>
      </c>
      <c r="G12" s="28" t="s">
        <v>38</v>
      </c>
    </row>
    <row r="13" spans="1:13" s="7" customFormat="1" x14ac:dyDescent="0.25">
      <c r="A13" s="7">
        <v>7</v>
      </c>
      <c r="B13" s="23" t="s">
        <v>17</v>
      </c>
      <c r="C13" s="4" t="s">
        <v>18</v>
      </c>
      <c r="D13" s="5">
        <v>43379346</v>
      </c>
      <c r="E13" s="6">
        <v>2.3795468886762879E-2</v>
      </c>
      <c r="F13" s="19">
        <v>135265.37678207739</v>
      </c>
      <c r="G13" s="28" t="s">
        <v>39</v>
      </c>
    </row>
    <row r="14" spans="1:13" s="7" customFormat="1" x14ac:dyDescent="0.25">
      <c r="A14" s="7">
        <v>8</v>
      </c>
      <c r="B14" s="23" t="s">
        <v>4</v>
      </c>
      <c r="C14" s="4" t="s">
        <v>16</v>
      </c>
      <c r="D14" s="5">
        <v>15544141</v>
      </c>
      <c r="E14" s="6">
        <v>0.1017770268894905</v>
      </c>
      <c r="F14" s="19">
        <v>500000</v>
      </c>
      <c r="G14" s="28" t="s">
        <v>40</v>
      </c>
    </row>
    <row r="15" spans="1:13" s="7" customFormat="1" x14ac:dyDescent="0.25">
      <c r="A15" s="7">
        <v>10</v>
      </c>
      <c r="B15" s="23" t="s">
        <v>5</v>
      </c>
      <c r="C15" s="4" t="s">
        <v>13</v>
      </c>
      <c r="D15" s="5">
        <v>48894591</v>
      </c>
      <c r="E15" s="6">
        <v>0.24426486453477722</v>
      </c>
      <c r="F15" s="19">
        <v>1200000</v>
      </c>
      <c r="G15" s="28" t="s">
        <v>34</v>
      </c>
    </row>
    <row r="16" spans="1:13" s="7" customFormat="1" x14ac:dyDescent="0.25">
      <c r="A16" s="7">
        <v>11</v>
      </c>
      <c r="B16" s="23" t="s">
        <v>41</v>
      </c>
      <c r="C16" s="4" t="s">
        <v>21</v>
      </c>
      <c r="D16" s="5">
        <v>48895768</v>
      </c>
      <c r="E16" s="6">
        <v>9.3207401225395406E-2</v>
      </c>
      <c r="F16" s="19">
        <v>499947.04684317717</v>
      </c>
      <c r="G16" s="28" t="s">
        <v>35</v>
      </c>
    </row>
    <row r="17" spans="1:8" s="7" customFormat="1" x14ac:dyDescent="0.25">
      <c r="A17" s="7">
        <v>9</v>
      </c>
      <c r="B17" s="23" t="s">
        <v>42</v>
      </c>
      <c r="C17" s="4" t="s">
        <v>15</v>
      </c>
      <c r="D17" s="5">
        <v>27003353</v>
      </c>
      <c r="E17" s="6">
        <v>1.7444582408858673E-2</v>
      </c>
      <c r="F17" s="19">
        <v>96815.885947046845</v>
      </c>
      <c r="G17" s="28" t="s">
        <v>33</v>
      </c>
    </row>
    <row r="18" spans="1:8" s="7" customFormat="1" ht="15.75" thickBot="1" x14ac:dyDescent="0.3">
      <c r="A18" s="7">
        <v>1</v>
      </c>
      <c r="B18" s="45" t="s">
        <v>22</v>
      </c>
      <c r="C18" s="46" t="s">
        <v>23</v>
      </c>
      <c r="D18" s="36">
        <v>22752960</v>
      </c>
      <c r="E18" s="37">
        <v>1.0177702688949051E-2</v>
      </c>
      <c r="F18" s="38">
        <v>50000</v>
      </c>
      <c r="G18" s="28" t="s">
        <v>30</v>
      </c>
    </row>
    <row r="19" spans="1:8" ht="15.75" thickBot="1" x14ac:dyDescent="0.3">
      <c r="B19" s="67" t="s">
        <v>8</v>
      </c>
      <c r="C19" s="68"/>
      <c r="D19" s="68"/>
      <c r="E19" s="13" t="s">
        <v>7</v>
      </c>
      <c r="F19" s="14">
        <f>F20+F24</f>
        <v>700000</v>
      </c>
      <c r="G19" s="14" t="str">
        <f>G3</f>
        <v>e-mail zpracovatele žádosti</v>
      </c>
    </row>
    <row r="20" spans="1:8" ht="15.75" thickBot="1" x14ac:dyDescent="0.3">
      <c r="B20" s="69" t="s">
        <v>48</v>
      </c>
      <c r="C20" s="70"/>
      <c r="D20" s="71"/>
      <c r="E20" s="51" t="s">
        <v>7</v>
      </c>
      <c r="F20" s="52">
        <f>SUM(F22:F23)</f>
        <v>15000</v>
      </c>
      <c r="G20" s="12"/>
    </row>
    <row r="21" spans="1:8" x14ac:dyDescent="0.25">
      <c r="B21" s="47" t="s">
        <v>0</v>
      </c>
      <c r="C21" s="48" t="s">
        <v>10</v>
      </c>
      <c r="D21" s="49" t="s">
        <v>1</v>
      </c>
      <c r="E21" s="49" t="s">
        <v>2</v>
      </c>
      <c r="F21" s="50" t="s">
        <v>7</v>
      </c>
      <c r="G21" s="31"/>
    </row>
    <row r="22" spans="1:8" s="7" customFormat="1" ht="16.5" customHeight="1" x14ac:dyDescent="0.25">
      <c r="A22" s="7">
        <v>1</v>
      </c>
      <c r="B22" s="23" t="s">
        <v>22</v>
      </c>
      <c r="C22" s="4" t="s">
        <v>23</v>
      </c>
      <c r="D22" s="5">
        <v>22752960</v>
      </c>
      <c r="E22" s="6"/>
      <c r="F22" s="19">
        <v>10000</v>
      </c>
      <c r="G22" s="28" t="str">
        <f>G18</f>
        <v>info@agilityvm.cz</v>
      </c>
    </row>
    <row r="23" spans="1:8" s="8" customFormat="1" ht="15.75" thickBot="1" x14ac:dyDescent="0.3">
      <c r="A23" s="7">
        <v>3</v>
      </c>
      <c r="B23" s="23" t="s">
        <v>24</v>
      </c>
      <c r="C23" s="24" t="s">
        <v>25</v>
      </c>
      <c r="D23" s="5">
        <v>65765087</v>
      </c>
      <c r="E23" s="5"/>
      <c r="F23" s="19">
        <v>5000</v>
      </c>
      <c r="G23" s="32" t="s">
        <v>37</v>
      </c>
    </row>
    <row r="24" spans="1:8" s="16" customFormat="1" ht="14.25" customHeight="1" thickBot="1" x14ac:dyDescent="0.3">
      <c r="B24" s="69" t="s">
        <v>9</v>
      </c>
      <c r="C24" s="70"/>
      <c r="D24" s="71"/>
      <c r="E24" s="51" t="s">
        <v>7</v>
      </c>
      <c r="F24" s="52">
        <f>SUM(F26:F32)</f>
        <v>685000</v>
      </c>
      <c r="G24" s="33"/>
    </row>
    <row r="25" spans="1:8" s="17" customFormat="1" ht="16.5" customHeight="1" x14ac:dyDescent="0.25">
      <c r="B25" s="47" t="s">
        <v>0</v>
      </c>
      <c r="C25" s="48"/>
      <c r="D25" s="49" t="s">
        <v>1</v>
      </c>
      <c r="E25" s="49" t="s">
        <v>2</v>
      </c>
      <c r="F25" s="50" t="s">
        <v>7</v>
      </c>
      <c r="G25" s="33"/>
    </row>
    <row r="26" spans="1:8" s="7" customFormat="1" ht="16.5" customHeight="1" x14ac:dyDescent="0.25">
      <c r="A26" s="7">
        <v>2</v>
      </c>
      <c r="B26" s="23" t="s">
        <v>27</v>
      </c>
      <c r="C26" s="4" t="s">
        <v>20</v>
      </c>
      <c r="D26" s="5">
        <v>26959071</v>
      </c>
      <c r="E26" s="72">
        <v>0.31751824817518248</v>
      </c>
      <c r="F26" s="19">
        <v>217500</v>
      </c>
      <c r="G26" s="28" t="str">
        <f>G11</f>
        <v>ostry@agados.cz</v>
      </c>
      <c r="H26" s="9"/>
    </row>
    <row r="27" spans="1:8" s="7" customFormat="1" ht="15.75" customHeight="1" x14ac:dyDescent="0.25">
      <c r="A27" s="7">
        <v>4</v>
      </c>
      <c r="B27" s="23" t="s">
        <v>3</v>
      </c>
      <c r="C27" s="4" t="s">
        <v>14</v>
      </c>
      <c r="D27" s="5">
        <v>26902575</v>
      </c>
      <c r="E27" s="72">
        <v>0.36846715328467156</v>
      </c>
      <c r="F27" s="19">
        <v>252400</v>
      </c>
      <c r="G27" s="28" t="s">
        <v>36</v>
      </c>
    </row>
    <row r="28" spans="1:8" s="8" customFormat="1" ht="16.5" customHeight="1" x14ac:dyDescent="0.25">
      <c r="A28" s="7">
        <v>5</v>
      </c>
      <c r="B28" s="23" t="s">
        <v>17</v>
      </c>
      <c r="C28" s="4" t="s">
        <v>18</v>
      </c>
      <c r="D28" s="5">
        <v>43379346</v>
      </c>
      <c r="E28" s="72">
        <v>3.2116788321167884E-2</v>
      </c>
      <c r="F28" s="19">
        <v>22000</v>
      </c>
      <c r="G28" s="28" t="str">
        <f t="shared" ref="G28:G32" si="0">G13</f>
        <v>jagrik@hvp.cz</v>
      </c>
    </row>
    <row r="29" spans="1:8" s="7" customFormat="1" ht="16.5" customHeight="1" x14ac:dyDescent="0.25">
      <c r="A29" s="7">
        <v>6</v>
      </c>
      <c r="B29" s="23" t="s">
        <v>4</v>
      </c>
      <c r="C29" s="4" t="s">
        <v>16</v>
      </c>
      <c r="D29" s="5">
        <v>15544141</v>
      </c>
      <c r="E29" s="72">
        <v>6.7299270072992703E-2</v>
      </c>
      <c r="F29" s="19">
        <v>46100</v>
      </c>
      <c r="G29" s="28" t="str">
        <f t="shared" si="0"/>
        <v>palka@skivm.cz</v>
      </c>
    </row>
    <row r="30" spans="1:8" s="8" customFormat="1" ht="16.5" customHeight="1" x14ac:dyDescent="0.25">
      <c r="A30" s="7">
        <v>8</v>
      </c>
      <c r="B30" s="23" t="s">
        <v>5</v>
      </c>
      <c r="C30" s="4" t="s">
        <v>13</v>
      </c>
      <c r="D30" s="5">
        <v>48894591</v>
      </c>
      <c r="E30" s="72">
        <v>0.14642335766423359</v>
      </c>
      <c r="F30" s="19">
        <v>100300</v>
      </c>
      <c r="G30" s="28" t="str">
        <f t="shared" si="0"/>
        <v>s.tvaruzek@seznam.cz</v>
      </c>
    </row>
    <row r="31" spans="1:8" s="9" customFormat="1" ht="16.5" customHeight="1" x14ac:dyDescent="0.25">
      <c r="A31" s="7">
        <v>9</v>
      </c>
      <c r="B31" s="23" t="s">
        <v>41</v>
      </c>
      <c r="C31" s="4" t="s">
        <v>21</v>
      </c>
      <c r="D31" s="5">
        <v>48895768</v>
      </c>
      <c r="E31" s="72">
        <v>6.1459854014598539E-2</v>
      </c>
      <c r="F31" s="19">
        <v>42100</v>
      </c>
      <c r="G31" s="28" t="str">
        <f t="shared" si="0"/>
        <v>jirkavelmez@seznam.cz</v>
      </c>
    </row>
    <row r="32" spans="1:8" s="7" customFormat="1" ht="16.5" customHeight="1" thickBot="1" x14ac:dyDescent="0.3">
      <c r="A32" s="7">
        <v>7</v>
      </c>
      <c r="B32" s="23" t="s">
        <v>42</v>
      </c>
      <c r="C32" s="4" t="s">
        <v>15</v>
      </c>
      <c r="D32" s="5">
        <v>27003353</v>
      </c>
      <c r="E32" s="72">
        <v>6.7153284671532844E-3</v>
      </c>
      <c r="F32" s="19">
        <v>4600</v>
      </c>
      <c r="G32" s="28" t="str">
        <f t="shared" si="0"/>
        <v>klimken@seznam.cz</v>
      </c>
    </row>
    <row r="33" spans="1:7" s="3" customFormat="1" ht="15.75" thickBot="1" x14ac:dyDescent="0.3">
      <c r="B33" s="61" t="s">
        <v>50</v>
      </c>
      <c r="C33" s="62"/>
      <c r="D33" s="63"/>
      <c r="E33" s="10" t="s">
        <v>7</v>
      </c>
      <c r="F33" s="60">
        <f>SUM(F35:F42)</f>
        <v>1000000</v>
      </c>
      <c r="G33" s="15"/>
    </row>
    <row r="34" spans="1:7" x14ac:dyDescent="0.25">
      <c r="B34" s="39" t="s">
        <v>0</v>
      </c>
      <c r="C34" s="40"/>
      <c r="D34" s="41" t="s">
        <v>1</v>
      </c>
      <c r="E34" s="41" t="s">
        <v>2</v>
      </c>
      <c r="F34" s="42" t="s">
        <v>7</v>
      </c>
    </row>
    <row r="35" spans="1:7" s="7" customFormat="1" x14ac:dyDescent="0.25">
      <c r="A35" s="7">
        <v>1</v>
      </c>
      <c r="B35" s="23" t="s">
        <v>22</v>
      </c>
      <c r="C35" s="4" t="s">
        <v>23</v>
      </c>
      <c r="D35" s="5">
        <v>22752960</v>
      </c>
      <c r="E35" s="6">
        <f>F35/F33</f>
        <v>2.0851000000000001E-2</v>
      </c>
      <c r="F35" s="19">
        <v>20851</v>
      </c>
      <c r="G35" s="28" t="s">
        <v>30</v>
      </c>
    </row>
    <row r="36" spans="1:7" s="7" customFormat="1" x14ac:dyDescent="0.25">
      <c r="B36" s="23" t="s">
        <v>26</v>
      </c>
      <c r="C36" s="4" t="s">
        <v>20</v>
      </c>
      <c r="D36" s="5">
        <v>15544940</v>
      </c>
      <c r="E36" s="6">
        <f>F36/F33</f>
        <v>0.190468</v>
      </c>
      <c r="F36" s="19">
        <v>190468</v>
      </c>
      <c r="G36" s="22"/>
    </row>
    <row r="37" spans="1:7" s="7" customFormat="1" x14ac:dyDescent="0.25">
      <c r="B37" s="23" t="s">
        <v>44</v>
      </c>
      <c r="C37" s="4" t="s">
        <v>19</v>
      </c>
      <c r="D37" s="5">
        <v>43378943</v>
      </c>
      <c r="E37" s="6">
        <f>F37/F33</f>
        <v>0.23771300000000001</v>
      </c>
      <c r="F37" s="19">
        <v>237713</v>
      </c>
      <c r="G37" s="22"/>
    </row>
    <row r="38" spans="1:7" s="7" customFormat="1" x14ac:dyDescent="0.25">
      <c r="B38" s="23" t="s">
        <v>17</v>
      </c>
      <c r="C38" s="4" t="s">
        <v>18</v>
      </c>
      <c r="D38" s="5">
        <v>43379346</v>
      </c>
      <c r="E38" s="6">
        <f>F38/F33</f>
        <v>4.5176000000000001E-2</v>
      </c>
      <c r="F38" s="19">
        <v>45176</v>
      </c>
      <c r="G38" s="22"/>
    </row>
    <row r="39" spans="1:7" s="7" customFormat="1" x14ac:dyDescent="0.25">
      <c r="B39" s="23" t="s">
        <v>4</v>
      </c>
      <c r="C39" s="4" t="s">
        <v>16</v>
      </c>
      <c r="D39" s="5">
        <v>15544141</v>
      </c>
      <c r="E39" s="6">
        <f>F39/F33</f>
        <v>6.4785999999999996E-2</v>
      </c>
      <c r="F39" s="19">
        <v>64786</v>
      </c>
      <c r="G39" s="22"/>
    </row>
    <row r="40" spans="1:7" s="7" customFormat="1" x14ac:dyDescent="0.25">
      <c r="B40" s="23" t="s">
        <v>5</v>
      </c>
      <c r="C40" s="4" t="s">
        <v>13</v>
      </c>
      <c r="D40" s="5">
        <v>48894591</v>
      </c>
      <c r="E40" s="6">
        <f>F40/F33</f>
        <v>0.238623</v>
      </c>
      <c r="F40" s="19">
        <v>238623</v>
      </c>
      <c r="G40" s="22"/>
    </row>
    <row r="41" spans="1:7" s="7" customFormat="1" x14ac:dyDescent="0.25">
      <c r="B41" s="23" t="s">
        <v>41</v>
      </c>
      <c r="C41" s="4" t="s">
        <v>21</v>
      </c>
      <c r="D41" s="5">
        <v>48895768</v>
      </c>
      <c r="E41" s="6">
        <f>F41/F33</f>
        <v>0.16266800000000001</v>
      </c>
      <c r="F41" s="19">
        <v>162668</v>
      </c>
      <c r="G41" s="22"/>
    </row>
    <row r="42" spans="1:7" s="7" customFormat="1" ht="15.75" thickBot="1" x14ac:dyDescent="0.3">
      <c r="B42" s="55" t="s">
        <v>42</v>
      </c>
      <c r="C42" s="56" t="s">
        <v>15</v>
      </c>
      <c r="D42" s="57">
        <v>27003353</v>
      </c>
      <c r="E42" s="58">
        <f>F42/F33</f>
        <v>3.9715E-2</v>
      </c>
      <c r="F42" s="59">
        <v>39715</v>
      </c>
      <c r="G42" s="22"/>
    </row>
    <row r="43" spans="1:7" x14ac:dyDescent="0.25">
      <c r="E43" s="53"/>
    </row>
    <row r="45" spans="1:7" x14ac:dyDescent="0.25">
      <c r="F45" s="54"/>
    </row>
  </sheetData>
  <sortState ref="A36:J45">
    <sortCondition ref="B36:B43"/>
  </sortState>
  <mergeCells count="7">
    <mergeCell ref="B33:D33"/>
    <mergeCell ref="B3:D3"/>
    <mergeCell ref="B8:D8"/>
    <mergeCell ref="B19:D19"/>
    <mergeCell ref="B20:D20"/>
    <mergeCell ref="B24:D24"/>
    <mergeCell ref="B4:D4"/>
  </mergeCells>
  <hyperlinks>
    <hyperlink ref="G14" r:id="rId1"/>
    <hyperlink ref="G13" r:id="rId2"/>
    <hyperlink ref="G12" r:id="rId3"/>
    <hyperlink ref="G23" r:id="rId4"/>
    <hyperlink ref="G6" r:id="rId5"/>
    <hyperlink ref="G11" r:id="rId6"/>
    <hyperlink ref="G10" r:id="rId7"/>
  </hyperlinks>
  <pageMargins left="0.25" right="0.25" top="0.75" bottom="0.75" header="0.3" footer="0.3"/>
  <pageSetup paperSize="9" scale="91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List1!_Toc421272999</vt:lpstr>
      <vt:lpstr>List1!_Toc421273002</vt:lpstr>
      <vt:lpstr>List1!_Toc422399155</vt:lpstr>
      <vt:lpstr>List1!_Toc422399156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2021-02-01T13:56:42Z</cp:lastPrinted>
  <dcterms:created xsi:type="dcterms:W3CDTF">2015-11-25T08:20:31Z</dcterms:created>
  <dcterms:modified xsi:type="dcterms:W3CDTF">2021-02-02T08:54:01Z</dcterms:modified>
</cp:coreProperties>
</file>