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rozpočet HČ 2020" sheetId="1" r:id="rId1"/>
    <sheet name="rozpočet DČ 2020" sheetId="2" r:id="rId2"/>
    <sheet name="MP 2020" sheetId="3" r:id="rId3"/>
  </sheets>
  <definedNames>
    <definedName name="_xlnm.Print_Area" localSheetId="0">'rozpočet HČ 2020'!$A$1:$G$81</definedName>
  </definedNames>
  <calcPr fullCalcOnLoad="1"/>
</workbook>
</file>

<file path=xl/sharedStrings.xml><?xml version="1.0" encoding="utf-8"?>
<sst xmlns="http://schemas.openxmlformats.org/spreadsheetml/2006/main" count="281" uniqueCount="156">
  <si>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</si>
  <si>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</si>
  <si>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</si>
  <si>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</si>
  <si>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</si>
  <si>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</si>
  <si>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</si>
  <si>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</si>
  <si>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</si>
  <si>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</si>
  <si>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</si>
  <si>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</si>
  <si>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</si>
  <si>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</si>
  <si>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</si>
  <si>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</si>
  <si>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</si>
  <si>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</si>
  <si>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</si>
  <si>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</si>
  <si>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</si>
  <si>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</si>
  <si>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</si>
  <si>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</si>
  <si>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</si>
  <si>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</si>
  <si>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</si>
  <si>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</si>
  <si>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</si>
  <si>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</si>
  <si>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</si>
  <si>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</si>
  <si>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</si>
  <si>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</si>
  <si>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</si>
  <si>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</si>
  <si>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</si>
  <si>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</si>
  <si>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</si>
  <si>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</si>
  <si>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</si>
  <si>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</si>
  <si>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</si>
  <si>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</si>
  <si>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</si>
  <si>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</si>
  <si>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</si>
  <si>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</si>
  <si>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</si>
  <si>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</si>
  <si>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</si>
  <si>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</si>
  <si>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</si>
  <si>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</si>
  <si>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</si>
  <si>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</si>
  <si>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</si>
  <si>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</si>
  <si>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</si>
  <si>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</si>
  <si>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</si>
  <si>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</si>
  <si>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</si>
  <si>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</si>
  <si>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</si>
  <si>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</si>
  <si>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</si>
  <si>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</si>
  <si>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</si>
  <si>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</si>
  <si>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</si>
  <si>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</si>
  <si>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</si>
  <si>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</si>
  <si>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</si>
  <si>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</si>
  <si>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PŘÍSPĚVEK NA PROVOZ (tř.5-tř.6)</t>
  </si>
  <si>
    <t/>
  </si>
  <si>
    <t xml:space="preserve">STANOVENÍ PŘÍSPĚVKU NA PROVOZ  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</si>
  <si>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</si>
  <si>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slovní komentář - viz. další list dokumentu</t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</si>
  <si>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</si>
  <si>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</si>
  <si>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</si>
  <si>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</si>
  <si>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</si>
  <si>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</si>
  <si>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</si>
  <si>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</si>
  <si>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</si>
  <si>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</si>
  <si>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</si>
  <si>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</si>
  <si>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</si>
  <si>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</si>
  <si>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</si>
  <si>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</si>
  <si>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 xml:space="preserve">                                                                             ROZPOČET HLAVNÍ ČINNOSTI NA ROK 2020  (návrh)                                                                      Příloha č. 2</t>
  </si>
  <si>
    <t>schválený rozpočet 2019</t>
  </si>
  <si>
    <t>očekávaná skutečnost 2019</t>
  </si>
  <si>
    <t>ROZPOČET 2020           návrh</t>
  </si>
  <si>
    <t>ROZPOČET 2020    schválený</t>
  </si>
  <si>
    <t xml:space="preserve">                                                                             ROZPOČET DOPLŇKOVÉ ČINNOSTI NA ROK 2020  (návrh)                                                          Příloha č. 2</t>
  </si>
  <si>
    <t>ROZPOČET 2020          návrh</t>
  </si>
  <si>
    <t>Za příspěvkovou organizaci: Městská knihovna Velké Meziříčí</t>
  </si>
  <si>
    <t>Vypracovala: Mgr. Ivana Vaňková</t>
  </si>
  <si>
    <t>Datum: 12. 09. 2019</t>
  </si>
  <si>
    <t>Městská knihovna Velké Meziříčí</t>
  </si>
  <si>
    <t>Organizace:</t>
  </si>
  <si>
    <t>Podklady pro usměrňování MP v roce 2020: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</si>
  <si>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</si>
  <si>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</si>
  <si>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</si>
  <si>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</si>
  <si>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</si>
  <si>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</si>
  <si>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</si>
  <si>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</si>
  <si>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</si>
  <si>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</si>
  <si>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</si>
  <si>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</si>
  <si>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</si>
  <si>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uklízečka</t>
  </si>
  <si>
    <t>2      12</t>
  </si>
  <si>
    <t>adminstrativa</t>
  </si>
  <si>
    <t>4      8</t>
  </si>
  <si>
    <t>knihovnice Vl</t>
  </si>
  <si>
    <t>9      4</t>
  </si>
  <si>
    <t>knihovnice K</t>
  </si>
  <si>
    <t>9      2</t>
  </si>
  <si>
    <t>knihovnice M</t>
  </si>
  <si>
    <t>8      8</t>
  </si>
  <si>
    <t>knihovnice N</t>
  </si>
  <si>
    <t>knihovnice R</t>
  </si>
  <si>
    <t>8      5</t>
  </si>
  <si>
    <t>knihovnice Ú</t>
  </si>
  <si>
    <t>8      6</t>
  </si>
  <si>
    <t>ředitelka</t>
  </si>
  <si>
    <t>11   10/11</t>
  </si>
  <si>
    <t>platy celkem v Kč</t>
  </si>
  <si>
    <t>předpokládaný nárůst tarifů 3%</t>
  </si>
  <si>
    <t>Podklady pro usměrňování MP v roce 2020:   dohody o pracovní činnosti, dohody o provedení práce (OON)-závazný ukazatel</t>
  </si>
  <si>
    <t>počet hodin</t>
  </si>
  <si>
    <t>sazba/hod</t>
  </si>
  <si>
    <t>měsíční odměna</t>
  </si>
  <si>
    <t xml:space="preserve">celkem za rok </t>
  </si>
  <si>
    <t>knihovnice MK Mostišě Z</t>
  </si>
  <si>
    <t>2 týdně</t>
  </si>
  <si>
    <t>údržbář</t>
  </si>
  <si>
    <t>zahradník</t>
  </si>
  <si>
    <t>spisovatel</t>
  </si>
  <si>
    <t>dle nabídky</t>
  </si>
  <si>
    <t>neuvádí se</t>
  </si>
  <si>
    <t>dohody celkem</t>
  </si>
  <si>
    <t>Dne: 12. 9.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</si>
</sst>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u val="single"/>
      <sz val="9"/>
      <name val="Arial CE"/>
      <family val="2"/>
    </font>
    <font>
      <b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6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3" fontId="3" fillId="7" borderId="49" xfId="0" applyNumberFormat="1" applyFont="1" applyFill="1" applyBorder="1" applyAlignment="1">
      <alignment/>
    </xf>
    <xf numFmtId="3" fontId="3" fillId="13" borderId="49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51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/>
    </xf>
    <xf numFmtId="3" fontId="2" fillId="7" borderId="16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0" fontId="31" fillId="0" borderId="0" xfId="45" applyFont="1">
      <alignment/>
      <protection/>
    </xf>
    <xf numFmtId="0" fontId="29" fillId="0" borderId="0" xfId="45">
      <alignment/>
      <protection/>
    </xf>
    <xf numFmtId="0" fontId="48" fillId="0" borderId="0" xfId="45" applyFont="1">
      <alignment/>
      <protection/>
    </xf>
    <xf numFmtId="0" fontId="41" fillId="0" borderId="0" xfId="45" applyFont="1">
      <alignment/>
      <protection/>
    </xf>
    <xf numFmtId="0" fontId="29" fillId="0" borderId="0" xfId="45" applyAlignment="1">
      <alignment horizontal="right"/>
      <protection/>
    </xf>
    <xf numFmtId="0" fontId="29" fillId="0" borderId="17" xfId="45" applyBorder="1">
      <alignment/>
      <protection/>
    </xf>
    <xf numFmtId="0" fontId="29" fillId="0" borderId="52" xfId="45" applyBorder="1">
      <alignment/>
      <protection/>
    </xf>
    <xf numFmtId="0" fontId="29" fillId="0" borderId="24" xfId="45" applyBorder="1">
      <alignment/>
      <protection/>
    </xf>
    <xf numFmtId="0" fontId="29" fillId="0" borderId="24" xfId="45" applyBorder="1" applyAlignment="1">
      <alignment horizontal="center"/>
      <protection/>
    </xf>
    <xf numFmtId="0" fontId="29" fillId="0" borderId="14" xfId="45" applyBorder="1">
      <alignment/>
      <protection/>
    </xf>
    <xf numFmtId="0" fontId="29" fillId="0" borderId="50" xfId="45" applyBorder="1" applyAlignment="1">
      <alignment horizontal="center"/>
      <protection/>
    </xf>
    <xf numFmtId="0" fontId="29" fillId="0" borderId="44" xfId="45" applyBorder="1" applyAlignment="1">
      <alignment horizontal="center"/>
      <protection/>
    </xf>
    <xf numFmtId="0" fontId="29" fillId="0" borderId="22" xfId="45" applyBorder="1" applyAlignment="1">
      <alignment horizontal="center"/>
      <protection/>
    </xf>
    <xf numFmtId="0" fontId="29" fillId="0" borderId="53" xfId="45" applyBorder="1" applyAlignment="1">
      <alignment horizontal="center"/>
      <protection/>
    </xf>
    <xf numFmtId="0" fontId="29" fillId="0" borderId="54" xfId="45" applyBorder="1" applyAlignment="1">
      <alignment horizontal="center"/>
      <protection/>
    </xf>
    <xf numFmtId="0" fontId="29" fillId="0" borderId="55" xfId="45" applyBorder="1" applyAlignment="1">
      <alignment horizontal="center"/>
      <protection/>
    </xf>
    <xf numFmtId="0" fontId="29" fillId="0" borderId="44" xfId="45" applyFill="1" applyBorder="1" applyAlignment="1">
      <alignment horizontal="center"/>
      <protection/>
    </xf>
    <xf numFmtId="0" fontId="29" fillId="0" borderId="11" xfId="45" applyBorder="1">
      <alignment/>
      <protection/>
    </xf>
    <xf numFmtId="0" fontId="29" fillId="0" borderId="49" xfId="45" applyBorder="1">
      <alignment/>
      <protection/>
    </xf>
    <xf numFmtId="0" fontId="29" fillId="0" borderId="32" xfId="45" applyBorder="1">
      <alignment/>
      <protection/>
    </xf>
    <xf numFmtId="3" fontId="29" fillId="0" borderId="56" xfId="45" applyNumberFormat="1" applyBorder="1">
      <alignment/>
      <protection/>
    </xf>
    <xf numFmtId="3" fontId="29" fillId="0" borderId="56" xfId="45" applyNumberFormat="1" applyFill="1" applyBorder="1">
      <alignment/>
      <protection/>
    </xf>
    <xf numFmtId="3" fontId="29" fillId="0" borderId="57" xfId="45" applyNumberFormat="1" applyFill="1" applyBorder="1">
      <alignment/>
      <protection/>
    </xf>
    <xf numFmtId="3" fontId="29" fillId="0" borderId="49" xfId="45" applyNumberFormat="1" applyFill="1" applyBorder="1">
      <alignment/>
      <protection/>
    </xf>
    <xf numFmtId="3" fontId="29" fillId="0" borderId="32" xfId="45" applyNumberFormat="1" applyFill="1" applyBorder="1">
      <alignment/>
      <protection/>
    </xf>
    <xf numFmtId="0" fontId="29" fillId="0" borderId="18" xfId="45" applyBorder="1">
      <alignment/>
      <protection/>
    </xf>
    <xf numFmtId="0" fontId="29" fillId="0" borderId="58" xfId="45" applyBorder="1">
      <alignment/>
      <protection/>
    </xf>
    <xf numFmtId="0" fontId="29" fillId="0" borderId="46" xfId="45" applyBorder="1">
      <alignment/>
      <protection/>
    </xf>
    <xf numFmtId="3" fontId="29" fillId="0" borderId="59" xfId="45" applyNumberFormat="1" applyBorder="1">
      <alignment/>
      <protection/>
    </xf>
    <xf numFmtId="3" fontId="29" fillId="0" borderId="59" xfId="45" applyNumberFormat="1" applyFill="1" applyBorder="1">
      <alignment/>
      <protection/>
    </xf>
    <xf numFmtId="3" fontId="29" fillId="0" borderId="60" xfId="45" applyNumberFormat="1" applyFill="1" applyBorder="1">
      <alignment/>
      <protection/>
    </xf>
    <xf numFmtId="3" fontId="29" fillId="0" borderId="58" xfId="45" applyNumberFormat="1" applyFill="1" applyBorder="1">
      <alignment/>
      <protection/>
    </xf>
    <xf numFmtId="3" fontId="29" fillId="0" borderId="46" xfId="45" applyNumberFormat="1" applyFill="1" applyBorder="1">
      <alignment/>
      <protection/>
    </xf>
    <xf numFmtId="0" fontId="29" fillId="0" borderId="21" xfId="45" applyBorder="1">
      <alignment/>
      <protection/>
    </xf>
    <xf numFmtId="0" fontId="29" fillId="0" borderId="22" xfId="45" applyBorder="1">
      <alignment/>
      <protection/>
    </xf>
    <xf numFmtId="0" fontId="29" fillId="0" borderId="34" xfId="45" applyBorder="1">
      <alignment/>
      <protection/>
    </xf>
    <xf numFmtId="3" fontId="29" fillId="0" borderId="22" xfId="45" applyNumberFormat="1" applyFill="1" applyBorder="1">
      <alignment/>
      <protection/>
    </xf>
    <xf numFmtId="3" fontId="29" fillId="0" borderId="34" xfId="45" applyNumberFormat="1" applyFill="1" applyBorder="1">
      <alignment/>
      <protection/>
    </xf>
    <xf numFmtId="0" fontId="29" fillId="0" borderId="23" xfId="45" applyBorder="1">
      <alignment/>
      <protection/>
    </xf>
    <xf numFmtId="0" fontId="29" fillId="0" borderId="28" xfId="45" applyBorder="1">
      <alignment/>
      <protection/>
    </xf>
    <xf numFmtId="3" fontId="29" fillId="0" borderId="61" xfId="45" applyNumberFormat="1" applyBorder="1">
      <alignment/>
      <protection/>
    </xf>
    <xf numFmtId="3" fontId="29" fillId="0" borderId="62" xfId="45" applyNumberFormat="1" applyBorder="1">
      <alignment/>
      <protection/>
    </xf>
    <xf numFmtId="3" fontId="29" fillId="0" borderId="28" xfId="45" applyNumberFormat="1" applyBorder="1">
      <alignment/>
      <protection/>
    </xf>
    <xf numFmtId="3" fontId="29" fillId="0" borderId="50" xfId="45" applyNumberFormat="1" applyBorder="1">
      <alignment/>
      <protection/>
    </xf>
    <xf numFmtId="3" fontId="29" fillId="0" borderId="44" xfId="45" applyNumberFormat="1" applyBorder="1">
      <alignment/>
      <protection/>
    </xf>
    <xf numFmtId="3" fontId="29" fillId="0" borderId="0" xfId="45" applyNumberFormat="1">
      <alignment/>
      <protection/>
    </xf>
    <xf numFmtId="3" fontId="29" fillId="34" borderId="0" xfId="45" applyNumberFormat="1" applyFill="1">
      <alignment/>
      <protection/>
    </xf>
    <xf numFmtId="0" fontId="29" fillId="0" borderId="16" xfId="45" applyFont="1" applyBorder="1">
      <alignment/>
      <protection/>
    </xf>
    <xf numFmtId="0" fontId="29" fillId="0" borderId="61" xfId="45" applyBorder="1" applyAlignment="1">
      <alignment horizontal="center"/>
      <protection/>
    </xf>
    <xf numFmtId="0" fontId="29" fillId="0" borderId="62" xfId="45" applyBorder="1" applyAlignment="1">
      <alignment horizontal="center"/>
      <protection/>
    </xf>
    <xf numFmtId="0" fontId="29" fillId="0" borderId="63" xfId="45" applyBorder="1" applyAlignment="1">
      <alignment horizontal="center"/>
      <protection/>
    </xf>
    <xf numFmtId="0" fontId="29" fillId="0" borderId="16" xfId="45" applyBorder="1" applyAlignment="1">
      <alignment horizontal="center"/>
      <protection/>
    </xf>
    <xf numFmtId="0" fontId="29" fillId="0" borderId="13" xfId="45" applyFont="1" applyBorder="1">
      <alignment/>
      <protection/>
    </xf>
    <xf numFmtId="0" fontId="29" fillId="0" borderId="64" xfId="45" applyBorder="1">
      <alignment/>
      <protection/>
    </xf>
    <xf numFmtId="0" fontId="29" fillId="0" borderId="65" xfId="45" applyBorder="1">
      <alignment/>
      <protection/>
    </xf>
    <xf numFmtId="0" fontId="29" fillId="0" borderId="66" xfId="45" applyBorder="1">
      <alignment/>
      <protection/>
    </xf>
    <xf numFmtId="3" fontId="26" fillId="0" borderId="13" xfId="45" applyNumberFormat="1" applyFont="1" applyFill="1" applyBorder="1">
      <alignment/>
      <protection/>
    </xf>
    <xf numFmtId="0" fontId="29" fillId="0" borderId="11" xfId="45" applyFont="1" applyBorder="1">
      <alignment/>
      <protection/>
    </xf>
    <xf numFmtId="0" fontId="29" fillId="0" borderId="56" xfId="45" applyBorder="1">
      <alignment/>
      <protection/>
    </xf>
    <xf numFmtId="0" fontId="29" fillId="0" borderId="67" xfId="45" applyBorder="1">
      <alignment/>
      <protection/>
    </xf>
    <xf numFmtId="0" fontId="29" fillId="0" borderId="57" xfId="45" applyBorder="1">
      <alignment/>
      <protection/>
    </xf>
    <xf numFmtId="3" fontId="26" fillId="0" borderId="11" xfId="45" applyNumberFormat="1" applyFont="1" applyFill="1" applyBorder="1">
      <alignment/>
      <protection/>
    </xf>
    <xf numFmtId="0" fontId="29" fillId="0" borderId="14" xfId="45" applyFont="1" applyBorder="1">
      <alignment/>
      <protection/>
    </xf>
    <xf numFmtId="0" fontId="29" fillId="0" borderId="68" xfId="45" applyBorder="1">
      <alignment/>
      <protection/>
    </xf>
    <xf numFmtId="0" fontId="29" fillId="0" borderId="69" xfId="45" applyBorder="1">
      <alignment/>
      <protection/>
    </xf>
    <xf numFmtId="0" fontId="29" fillId="0" borderId="70" xfId="45" applyBorder="1">
      <alignment/>
      <protection/>
    </xf>
    <xf numFmtId="3" fontId="26" fillId="0" borderId="14" xfId="45" applyNumberFormat="1" applyFont="1" applyFill="1" applyBorder="1">
      <alignment/>
      <protection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2" borderId="71" xfId="0" applyFont="1" applyFill="1" applyBorder="1" applyAlignment="1" quotePrefix="1">
      <alignment/>
    </xf>
    <xf numFmtId="0" fontId="1" fillId="22" borderId="41" xfId="0" applyFont="1" applyFill="1" applyBorder="1" applyAlignment="1">
      <alignment/>
    </xf>
    <xf numFmtId="0" fontId="1" fillId="22" borderId="28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29" fillId="0" borderId="41" xfId="45" applyBorder="1" applyAlignment="1">
      <alignment horizontal="center"/>
      <protection/>
    </xf>
    <xf numFmtId="0" fontId="29" fillId="0" borderId="71" xfId="45" applyBorder="1" applyAlignment="1">
      <alignment horizontal="center"/>
      <protection/>
    </xf>
    <xf numFmtId="0" fontId="29" fillId="0" borderId="24" xfId="45" applyBorder="1" applyAlignment="1">
      <alignment horizontal="center"/>
      <protection/>
    </xf>
    <xf numFmtId="0" fontId="27" fillId="33" borderId="0" xfId="0" applyFont="1" applyFill="1" applyBorder="1" applyAlignment="1">
      <alignment horizontal="left"/>
    </xf>
    <xf numFmtId="0" fontId="28" fillId="33" borderId="0" xfId="0" applyFont="1" applyFill="1" applyAlignment="1">
      <alignment/>
    </xf>
    <xf numFmtId="4" fontId="28" fillId="7" borderId="16" xfId="0" applyNumberFormat="1" applyFont="1" applyFill="1" applyBorder="1" applyAlignment="1">
      <alignment horizontal="center" vertical="center" wrapText="1"/>
    </xf>
    <xf numFmtId="4" fontId="28" fillId="13" borderId="16" xfId="0" applyNumberFormat="1" applyFont="1" applyFill="1" applyBorder="1" applyAlignment="1">
      <alignment horizontal="center" vertical="center" wrapText="1"/>
    </xf>
    <xf numFmtId="3" fontId="2" fillId="7" borderId="23" xfId="0" applyNumberFormat="1" applyFont="1" applyFill="1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SheetLayoutView="100" zoomScalePageLayoutView="0" workbookViewId="0" topLeftCell="A1">
      <selection activeCell="H70" sqref="H70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11" t="s">
        <v>97</v>
      </c>
      <c r="B1" s="211"/>
      <c r="C1" s="211"/>
      <c r="D1" s="211"/>
      <c r="E1" s="211"/>
      <c r="F1" s="211"/>
      <c r="G1" s="211"/>
    </row>
    <row r="2" spans="1:7" ht="27.75" customHeight="1" thickBot="1">
      <c r="A2" s="212" t="s">
        <v>25</v>
      </c>
      <c r="B2" s="213"/>
      <c r="C2" s="214" t="s">
        <v>107</v>
      </c>
      <c r="D2" s="215"/>
      <c r="E2" s="215"/>
      <c r="F2" s="215"/>
      <c r="G2" s="216"/>
    </row>
    <row r="3" spans="1:7" s="15" customFormat="1" ht="51" customHeight="1" thickBot="1">
      <c r="A3" s="40" t="s">
        <v>1</v>
      </c>
      <c r="B3" s="41" t="s">
        <v>0</v>
      </c>
      <c r="C3" s="52" t="s">
        <v>98</v>
      </c>
      <c r="D3" s="52" t="s">
        <v>99</v>
      </c>
      <c r="E3" s="70" t="s">
        <v>100</v>
      </c>
      <c r="F3" s="68" t="s">
        <v>101</v>
      </c>
      <c r="G3" s="42" t="s">
        <v>96</v>
      </c>
    </row>
    <row r="4" spans="1:7" s="15" customFormat="1" ht="18" customHeight="1" thickBot="1">
      <c r="A4" s="16">
        <v>501</v>
      </c>
      <c r="B4" s="23" t="s">
        <v>2</v>
      </c>
      <c r="C4" s="138">
        <f>SUM(C5:C7)</f>
        <v>530</v>
      </c>
      <c r="D4" s="138">
        <f>SUM(D5:D7)</f>
        <v>540</v>
      </c>
      <c r="E4" s="139">
        <f>SUM(E5:E7)</f>
        <v>540</v>
      </c>
      <c r="F4" s="113">
        <f>SUM(F5:F7)</f>
        <v>0</v>
      </c>
      <c r="G4" s="9"/>
    </row>
    <row r="5" spans="1:7" ht="18" customHeight="1">
      <c r="A5" s="217" t="s">
        <v>38</v>
      </c>
      <c r="B5" s="17" t="s">
        <v>39</v>
      </c>
      <c r="C5" s="6">
        <v>0</v>
      </c>
      <c r="D5" s="6">
        <v>0</v>
      </c>
      <c r="E5" s="72">
        <v>0</v>
      </c>
      <c r="F5" s="114"/>
      <c r="G5" s="3"/>
    </row>
    <row r="6" spans="1:8" ht="18" customHeight="1">
      <c r="A6" s="218"/>
      <c r="B6" s="19" t="s">
        <v>40</v>
      </c>
      <c r="C6" s="4">
        <v>400</v>
      </c>
      <c r="D6" s="4">
        <v>400</v>
      </c>
      <c r="E6" s="73">
        <v>400</v>
      </c>
      <c r="F6" s="115"/>
      <c r="G6" s="4"/>
      <c r="H6" s="50"/>
    </row>
    <row r="7" spans="1:7" ht="18" customHeight="1" thickBot="1">
      <c r="A7" s="219"/>
      <c r="B7" s="20" t="s">
        <v>41</v>
      </c>
      <c r="C7" s="7">
        <v>130</v>
      </c>
      <c r="D7" s="7">
        <v>140</v>
      </c>
      <c r="E7" s="74">
        <v>140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40">
        <f>SUM(C9:C12)</f>
        <v>163</v>
      </c>
      <c r="D8" s="140">
        <f>SUM(D9:D12)</f>
        <v>163</v>
      </c>
      <c r="E8" s="75">
        <f>SUM(E9:E12)</f>
        <v>157</v>
      </c>
      <c r="F8" s="113">
        <f>SUM(F9:F12)</f>
        <v>0</v>
      </c>
      <c r="G8" s="11"/>
    </row>
    <row r="9" spans="1:7" ht="18" customHeight="1">
      <c r="A9" s="220" t="s">
        <v>38</v>
      </c>
      <c r="B9" s="21" t="s">
        <v>42</v>
      </c>
      <c r="C9" s="3">
        <v>25</v>
      </c>
      <c r="D9" s="3">
        <v>25</v>
      </c>
      <c r="E9" s="76">
        <v>25</v>
      </c>
      <c r="F9" s="117"/>
      <c r="G9" s="3"/>
    </row>
    <row r="10" spans="1:7" ht="18" customHeight="1">
      <c r="A10" s="221"/>
      <c r="B10" s="19" t="s">
        <v>43</v>
      </c>
      <c r="C10" s="6">
        <v>78</v>
      </c>
      <c r="D10" s="6">
        <v>78</v>
      </c>
      <c r="E10" s="72">
        <v>72</v>
      </c>
      <c r="F10" s="114"/>
      <c r="G10" s="6"/>
    </row>
    <row r="11" spans="1:7" ht="18" customHeight="1">
      <c r="A11" s="221"/>
      <c r="B11" s="19" t="s">
        <v>44</v>
      </c>
      <c r="C11" s="4">
        <v>60</v>
      </c>
      <c r="D11" s="4">
        <v>60</v>
      </c>
      <c r="E11" s="73">
        <v>60</v>
      </c>
      <c r="F11" s="115"/>
      <c r="G11" s="4"/>
    </row>
    <row r="12" spans="1:7" ht="18" customHeight="1" thickBot="1">
      <c r="A12" s="222"/>
      <c r="B12" s="20" t="s">
        <v>45</v>
      </c>
      <c r="C12" s="107">
        <v>0</v>
      </c>
      <c r="D12" s="107">
        <v>0</v>
      </c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>
        <v>0</v>
      </c>
      <c r="D13" s="9">
        <v>0</v>
      </c>
      <c r="E13" s="71">
        <v>0</v>
      </c>
      <c r="F13" s="116"/>
      <c r="G13" s="9"/>
    </row>
    <row r="14" spans="1:8" s="1" customFormat="1" ht="18" customHeight="1" thickBot="1">
      <c r="A14" s="45" t="s">
        <v>61</v>
      </c>
      <c r="B14" s="23" t="s">
        <v>62</v>
      </c>
      <c r="C14" s="9">
        <v>0</v>
      </c>
      <c r="D14" s="9">
        <v>0</v>
      </c>
      <c r="E14" s="71">
        <v>0</v>
      </c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17</v>
      </c>
      <c r="D15" s="11">
        <v>17</v>
      </c>
      <c r="E15" s="75">
        <v>17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>
        <v>8</v>
      </c>
      <c r="D16" s="9">
        <v>8</v>
      </c>
      <c r="E16" s="71">
        <v>8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>
        <v>5</v>
      </c>
      <c r="D17" s="11">
        <v>5</v>
      </c>
      <c r="E17" s="75">
        <v>10</v>
      </c>
      <c r="F17" s="113"/>
      <c r="G17" s="10"/>
    </row>
    <row r="18" spans="1:7" ht="18" customHeight="1" thickBot="1">
      <c r="A18" s="16">
        <v>516</v>
      </c>
      <c r="B18" s="16" t="s">
        <v>63</v>
      </c>
      <c r="C18" s="11">
        <v>0</v>
      </c>
      <c r="D18" s="11">
        <v>0</v>
      </c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41">
        <f>SUM(C20:C22)</f>
        <v>276</v>
      </c>
      <c r="D19" s="141">
        <f>SUM(D20:D22)</f>
        <v>276</v>
      </c>
      <c r="E19" s="93">
        <f>SUM(E20:E22)</f>
        <v>276</v>
      </c>
      <c r="F19" s="113">
        <f>SUM(F20:F22)</f>
        <v>0</v>
      </c>
      <c r="G19" s="11"/>
    </row>
    <row r="20" spans="1:7" s="15" customFormat="1" ht="18" customHeight="1">
      <c r="A20" s="25" t="s">
        <v>38</v>
      </c>
      <c r="B20" s="21" t="s">
        <v>46</v>
      </c>
      <c r="C20" s="108">
        <v>4</v>
      </c>
      <c r="D20" s="108">
        <v>4</v>
      </c>
      <c r="E20" s="110">
        <v>4</v>
      </c>
      <c r="F20" s="117"/>
      <c r="G20" s="12"/>
    </row>
    <row r="21" spans="1:7" s="15" customFormat="1" ht="18" customHeight="1">
      <c r="A21" s="22"/>
      <c r="B21" s="19" t="s">
        <v>47</v>
      </c>
      <c r="C21" s="13">
        <v>0</v>
      </c>
      <c r="D21" s="13">
        <v>0</v>
      </c>
      <c r="E21" s="111">
        <v>0</v>
      </c>
      <c r="F21" s="115"/>
      <c r="G21" s="13"/>
    </row>
    <row r="22" spans="1:7" s="15" customFormat="1" ht="18" customHeight="1" thickBot="1">
      <c r="A22" s="22"/>
      <c r="B22" s="18" t="s">
        <v>41</v>
      </c>
      <c r="C22" s="109">
        <v>272</v>
      </c>
      <c r="D22" s="109">
        <v>272</v>
      </c>
      <c r="E22" s="112">
        <v>272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38">
        <f>SUM(C24:C27)</f>
        <v>2045</v>
      </c>
      <c r="D23" s="138">
        <f>SUM(D24:D27)</f>
        <v>2045</v>
      </c>
      <c r="E23" s="75">
        <f>SUM(E24:E27)</f>
        <v>2126</v>
      </c>
      <c r="F23" s="113">
        <f>SUM(F24:F27)</f>
        <v>0</v>
      </c>
      <c r="G23" s="60"/>
    </row>
    <row r="24" spans="1:7" ht="18" customHeight="1">
      <c r="A24" s="54" t="s">
        <v>38</v>
      </c>
      <c r="B24" s="59" t="s">
        <v>48</v>
      </c>
      <c r="C24" s="3">
        <v>2018</v>
      </c>
      <c r="D24" s="3">
        <v>2018</v>
      </c>
      <c r="E24" s="72">
        <v>2099</v>
      </c>
      <c r="F24" s="114"/>
      <c r="G24" s="61"/>
    </row>
    <row r="25" spans="1:7" ht="18" customHeight="1">
      <c r="A25" s="55"/>
      <c r="B25" s="63" t="s">
        <v>49</v>
      </c>
      <c r="C25" s="6">
        <v>17</v>
      </c>
      <c r="D25" s="6">
        <v>17</v>
      </c>
      <c r="E25" s="73">
        <v>17</v>
      </c>
      <c r="F25" s="115"/>
      <c r="G25" s="65"/>
    </row>
    <row r="26" spans="1:7" ht="18" customHeight="1">
      <c r="A26" s="55"/>
      <c r="B26" s="55" t="s">
        <v>50</v>
      </c>
      <c r="C26" s="5">
        <v>10</v>
      </c>
      <c r="D26" s="5">
        <v>10</v>
      </c>
      <c r="E26" s="78">
        <v>10</v>
      </c>
      <c r="F26" s="120"/>
      <c r="G26" s="66"/>
    </row>
    <row r="27" spans="1:7" ht="18" customHeight="1" thickBot="1">
      <c r="A27" s="56"/>
      <c r="B27" s="64" t="s">
        <v>51</v>
      </c>
      <c r="C27" s="107">
        <v>0</v>
      </c>
      <c r="D27" s="107">
        <v>0</v>
      </c>
      <c r="E27" s="77">
        <v>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686</v>
      </c>
      <c r="D28" s="11">
        <v>686</v>
      </c>
      <c r="E28" s="75">
        <v>709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>
        <v>5</v>
      </c>
      <c r="D29" s="11">
        <v>5</v>
      </c>
      <c r="E29" s="75">
        <v>5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>
        <v>125</v>
      </c>
      <c r="D30" s="11">
        <v>125</v>
      </c>
      <c r="E30" s="75">
        <v>130</v>
      </c>
      <c r="F30" s="113"/>
      <c r="G30" s="11"/>
    </row>
    <row r="31" spans="1:7" s="15" customFormat="1" ht="18" customHeight="1" thickBot="1">
      <c r="A31" s="16">
        <v>528</v>
      </c>
      <c r="B31" s="16" t="s">
        <v>26</v>
      </c>
      <c r="C31" s="11">
        <v>0</v>
      </c>
      <c r="D31" s="11">
        <v>0</v>
      </c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34</v>
      </c>
      <c r="C32" s="11">
        <v>0</v>
      </c>
      <c r="D32" s="11">
        <v>0</v>
      </c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35</v>
      </c>
      <c r="C33" s="11">
        <v>4</v>
      </c>
      <c r="D33" s="11">
        <v>4</v>
      </c>
      <c r="E33" s="75">
        <v>4</v>
      </c>
      <c r="F33" s="113"/>
      <c r="G33" s="11"/>
    </row>
    <row r="34" spans="1:7" s="15" customFormat="1" ht="18" customHeight="1" thickBot="1">
      <c r="A34" s="28" t="s">
        <v>67</v>
      </c>
      <c r="B34" s="16" t="s">
        <v>31</v>
      </c>
      <c r="C34" s="11">
        <v>0</v>
      </c>
      <c r="D34" s="11">
        <v>0</v>
      </c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36</v>
      </c>
      <c r="C35" s="11">
        <v>0</v>
      </c>
      <c r="D35" s="11">
        <v>0</v>
      </c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64</v>
      </c>
      <c r="C36" s="11">
        <v>0</v>
      </c>
      <c r="D36" s="11">
        <v>0</v>
      </c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37</v>
      </c>
      <c r="C37" s="11">
        <v>26</v>
      </c>
      <c r="D37" s="11">
        <v>26</v>
      </c>
      <c r="E37" s="75">
        <v>32</v>
      </c>
      <c r="F37" s="113"/>
      <c r="G37" s="11"/>
    </row>
    <row r="38" spans="1:7" s="15" customFormat="1" ht="18" customHeight="1" thickBot="1">
      <c r="A38" s="28" t="s">
        <v>68</v>
      </c>
      <c r="B38" s="16" t="s">
        <v>59</v>
      </c>
      <c r="C38" s="11">
        <v>0</v>
      </c>
      <c r="D38" s="11">
        <v>0</v>
      </c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65</v>
      </c>
      <c r="C39" s="11">
        <v>0</v>
      </c>
      <c r="D39" s="11">
        <v>0</v>
      </c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60</v>
      </c>
      <c r="C40" s="11">
        <v>0</v>
      </c>
      <c r="D40" s="11">
        <v>0</v>
      </c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54</v>
      </c>
      <c r="C41" s="11">
        <v>50</v>
      </c>
      <c r="D41" s="11">
        <v>50</v>
      </c>
      <c r="E41" s="75">
        <v>50</v>
      </c>
      <c r="F41" s="113"/>
      <c r="G41" s="11"/>
    </row>
    <row r="42" spans="1:7" s="15" customFormat="1" ht="18" customHeight="1" thickBot="1">
      <c r="A42" s="28">
        <v>549</v>
      </c>
      <c r="B42" s="16" t="s">
        <v>66</v>
      </c>
      <c r="C42" s="11">
        <v>12</v>
      </c>
      <c r="D42" s="11">
        <v>12</v>
      </c>
      <c r="E42" s="75">
        <v>12</v>
      </c>
      <c r="F42" s="113"/>
      <c r="G42" s="11"/>
    </row>
    <row r="43" spans="1:7" s="15" customFormat="1" ht="18" customHeight="1" thickBot="1">
      <c r="A43" s="28" t="s">
        <v>73</v>
      </c>
      <c r="B43" s="16" t="s">
        <v>71</v>
      </c>
      <c r="C43" s="11">
        <v>0</v>
      </c>
      <c r="D43" s="11">
        <v>0</v>
      </c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52</v>
      </c>
      <c r="C44" s="9">
        <v>0</v>
      </c>
      <c r="D44" s="9">
        <v>0</v>
      </c>
      <c r="E44" s="71">
        <v>0</v>
      </c>
      <c r="F44" s="116"/>
      <c r="G44" s="9"/>
    </row>
    <row r="45" spans="1:7" s="15" customFormat="1" ht="18" customHeight="1" thickBot="1">
      <c r="A45" s="28" t="s">
        <v>81</v>
      </c>
      <c r="B45" s="16" t="s">
        <v>84</v>
      </c>
      <c r="C45" s="11">
        <v>0</v>
      </c>
      <c r="D45" s="11">
        <v>0</v>
      </c>
      <c r="E45" s="75">
        <v>0</v>
      </c>
      <c r="F45" s="113"/>
      <c r="G45" s="92" t="s">
        <v>82</v>
      </c>
    </row>
    <row r="46" spans="1:7" s="15" customFormat="1" ht="18" customHeight="1" thickBot="1">
      <c r="A46" s="45" t="s">
        <v>81</v>
      </c>
      <c r="B46" s="22" t="s">
        <v>83</v>
      </c>
      <c r="C46" s="62">
        <v>0</v>
      </c>
      <c r="D46" s="62">
        <v>0</v>
      </c>
      <c r="E46" s="79">
        <v>0</v>
      </c>
      <c r="F46" s="120"/>
      <c r="G46" s="89" t="s">
        <v>85</v>
      </c>
    </row>
    <row r="47" spans="1:7" s="15" customFormat="1" ht="18" customHeight="1" thickBot="1">
      <c r="A47" s="29"/>
      <c r="B47" s="29" t="s">
        <v>55</v>
      </c>
      <c r="C47" s="44">
        <v>0</v>
      </c>
      <c r="D47" s="44">
        <v>0</v>
      </c>
      <c r="E47" s="80">
        <v>0</v>
      </c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3952</v>
      </c>
      <c r="D48" s="9">
        <f>SUM(D4,D8,D13:D19,D23,D28:D47)</f>
        <v>3962</v>
      </c>
      <c r="E48" s="71">
        <f>SUM(E4,E8,E13:E19,E23,E28:E47)</f>
        <v>4076</v>
      </c>
      <c r="F48" s="116">
        <f>SUM(F4,F8,F13:F19,F23,F28:F47)</f>
        <v>0</v>
      </c>
      <c r="G48" s="9"/>
    </row>
    <row r="49" spans="1:7" s="15" customFormat="1" ht="18" customHeight="1" thickBot="1">
      <c r="A49" s="1"/>
      <c r="B49" s="1"/>
      <c r="C49" s="2"/>
      <c r="D49" s="2"/>
      <c r="E49" s="2"/>
      <c r="F49" s="2"/>
      <c r="G49" s="1"/>
    </row>
    <row r="50" spans="1:7" ht="45.75" thickBot="1">
      <c r="A50" s="41"/>
      <c r="B50" s="41" t="s">
        <v>0</v>
      </c>
      <c r="C50" s="52" t="s">
        <v>98</v>
      </c>
      <c r="D50" s="52" t="s">
        <v>99</v>
      </c>
      <c r="E50" s="70" t="s">
        <v>100</v>
      </c>
      <c r="F50" s="68" t="s">
        <v>101</v>
      </c>
      <c r="G50" s="42" t="s">
        <v>79</v>
      </c>
    </row>
    <row r="51" spans="1:7" s="15" customFormat="1" ht="18" customHeight="1" thickBot="1">
      <c r="A51" s="30">
        <v>602</v>
      </c>
      <c r="B51" s="16" t="s">
        <v>27</v>
      </c>
      <c r="C51" s="11">
        <v>215</v>
      </c>
      <c r="D51" s="60">
        <v>200</v>
      </c>
      <c r="E51" s="75">
        <v>200</v>
      </c>
      <c r="F51" s="113"/>
      <c r="G51" s="16"/>
    </row>
    <row r="52" spans="1:7" s="15" customFormat="1" ht="18" customHeight="1" thickBot="1">
      <c r="A52" s="16">
        <v>603</v>
      </c>
      <c r="B52" s="16" t="s">
        <v>28</v>
      </c>
      <c r="C52" s="11">
        <v>0</v>
      </c>
      <c r="D52" s="60">
        <v>0</v>
      </c>
      <c r="E52" s="75">
        <v>0</v>
      </c>
      <c r="F52" s="113"/>
      <c r="G52" s="16"/>
    </row>
    <row r="53" spans="1:7" s="15" customFormat="1" ht="18" customHeight="1" thickBot="1">
      <c r="A53" s="16">
        <v>604</v>
      </c>
      <c r="B53" s="16" t="s">
        <v>29</v>
      </c>
      <c r="C53" s="11">
        <v>0</v>
      </c>
      <c r="D53" s="60">
        <v>0</v>
      </c>
      <c r="E53" s="75">
        <v>0</v>
      </c>
      <c r="F53" s="113"/>
      <c r="G53" s="16"/>
    </row>
    <row r="54" spans="1:7" s="15" customFormat="1" ht="18" customHeight="1" thickBot="1">
      <c r="A54" s="28">
        <v>609</v>
      </c>
      <c r="B54" s="16" t="s">
        <v>30</v>
      </c>
      <c r="C54" s="11">
        <v>0</v>
      </c>
      <c r="D54" s="60">
        <v>0</v>
      </c>
      <c r="E54" s="75">
        <v>0</v>
      </c>
      <c r="F54" s="113"/>
      <c r="G54" s="16"/>
    </row>
    <row r="55" spans="1:7" s="15" customFormat="1" ht="18" customHeight="1" thickBot="1">
      <c r="A55" s="28">
        <v>641</v>
      </c>
      <c r="B55" s="16" t="s">
        <v>56</v>
      </c>
      <c r="C55" s="11">
        <v>0</v>
      </c>
      <c r="D55" s="60">
        <v>0</v>
      </c>
      <c r="E55" s="75">
        <v>0</v>
      </c>
      <c r="F55" s="113"/>
      <c r="G55" s="16"/>
    </row>
    <row r="56" spans="1:7" ht="18" customHeight="1" thickBot="1">
      <c r="A56" s="16">
        <v>642</v>
      </c>
      <c r="B56" s="16" t="s">
        <v>31</v>
      </c>
      <c r="C56" s="11">
        <v>0</v>
      </c>
      <c r="D56" s="60">
        <v>0</v>
      </c>
      <c r="E56" s="75">
        <v>0</v>
      </c>
      <c r="F56" s="113"/>
      <c r="G56" s="31"/>
    </row>
    <row r="57" spans="1:7" ht="18" customHeight="1" thickBot="1">
      <c r="A57" s="45" t="s">
        <v>69</v>
      </c>
      <c r="B57" s="22" t="s">
        <v>70</v>
      </c>
      <c r="C57" s="9">
        <v>0</v>
      </c>
      <c r="D57" s="99">
        <v>0</v>
      </c>
      <c r="E57" s="71">
        <v>0</v>
      </c>
      <c r="F57" s="116"/>
      <c r="G57" s="27"/>
    </row>
    <row r="58" spans="1:7" s="15" customFormat="1" ht="18" customHeight="1" thickBot="1">
      <c r="A58" s="16">
        <v>648</v>
      </c>
      <c r="B58" s="16" t="s">
        <v>32</v>
      </c>
      <c r="C58" s="11">
        <v>20</v>
      </c>
      <c r="D58" s="60">
        <v>67</v>
      </c>
      <c r="E58" s="75">
        <v>20</v>
      </c>
      <c r="F58" s="113"/>
      <c r="G58" s="16"/>
    </row>
    <row r="59" spans="1:7" s="15" customFormat="1" ht="18" customHeight="1" thickBot="1">
      <c r="A59" s="16">
        <v>649</v>
      </c>
      <c r="B59" s="16" t="s">
        <v>33</v>
      </c>
      <c r="C59" s="11">
        <v>0</v>
      </c>
      <c r="D59" s="60">
        <v>0</v>
      </c>
      <c r="E59" s="75">
        <v>0</v>
      </c>
      <c r="F59" s="113"/>
      <c r="G59" s="16"/>
    </row>
    <row r="60" spans="1:7" ht="18" customHeight="1" thickBot="1">
      <c r="A60" s="16">
        <v>662</v>
      </c>
      <c r="B60" s="16" t="s">
        <v>13</v>
      </c>
      <c r="C60" s="11">
        <v>1</v>
      </c>
      <c r="D60" s="60">
        <v>1</v>
      </c>
      <c r="E60" s="75">
        <v>1</v>
      </c>
      <c r="F60" s="113"/>
      <c r="G60" s="31"/>
    </row>
    <row r="61" spans="1:7" ht="18" customHeight="1" thickBot="1">
      <c r="A61" s="51" t="s">
        <v>74</v>
      </c>
      <c r="B61" s="26" t="s">
        <v>75</v>
      </c>
      <c r="C61" s="12">
        <v>0</v>
      </c>
      <c r="D61" s="53">
        <v>0</v>
      </c>
      <c r="E61" s="81">
        <v>0</v>
      </c>
      <c r="F61" s="122"/>
      <c r="G61" s="43"/>
    </row>
    <row r="62" spans="1:7" ht="18" customHeight="1" thickBot="1">
      <c r="A62" s="28" t="s">
        <v>57</v>
      </c>
      <c r="B62" s="16" t="s">
        <v>58</v>
      </c>
      <c r="C62" s="138">
        <f>SUM(C63:C65)</f>
        <v>0</v>
      </c>
      <c r="D62" s="138">
        <f>SUM(D63:D65)</f>
        <v>0</v>
      </c>
      <c r="E62" s="139">
        <f>SUM(E63:E65)</f>
        <v>0</v>
      </c>
      <c r="F62" s="113">
        <f>SUM(F63:F65)</f>
        <v>0</v>
      </c>
      <c r="G62" s="31"/>
    </row>
    <row r="63" spans="1:7" ht="18" customHeight="1" thickBot="1">
      <c r="A63" s="90" t="s">
        <v>38</v>
      </c>
      <c r="B63" s="128" t="s">
        <v>86</v>
      </c>
      <c r="C63" s="129"/>
      <c r="D63" s="130"/>
      <c r="E63" s="131"/>
      <c r="F63" s="132"/>
      <c r="G63" s="133" t="s">
        <v>95</v>
      </c>
    </row>
    <row r="64" spans="1:7" ht="18" customHeight="1" thickBot="1">
      <c r="A64" s="90"/>
      <c r="B64" s="91" t="s">
        <v>87</v>
      </c>
      <c r="C64" s="11">
        <v>0</v>
      </c>
      <c r="D64" s="60">
        <v>0</v>
      </c>
      <c r="E64" s="81">
        <v>0</v>
      </c>
      <c r="F64" s="122"/>
      <c r="G64" s="43" t="s">
        <v>82</v>
      </c>
    </row>
    <row r="65" spans="1:7" ht="18" customHeight="1" thickBot="1">
      <c r="A65" s="95"/>
      <c r="B65" s="96" t="s">
        <v>88</v>
      </c>
      <c r="C65" s="44">
        <v>0</v>
      </c>
      <c r="D65" s="106">
        <v>0</v>
      </c>
      <c r="E65" s="97">
        <v>0</v>
      </c>
      <c r="F65" s="121"/>
      <c r="G65" s="32" t="s">
        <v>85</v>
      </c>
    </row>
    <row r="66" spans="1:7" s="15" customFormat="1" ht="18" customHeight="1" thickBot="1" thickTop="1">
      <c r="A66" s="23" t="s">
        <v>21</v>
      </c>
      <c r="B66" s="23" t="s">
        <v>16</v>
      </c>
      <c r="C66" s="9">
        <f>SUM(C51:C62)</f>
        <v>236</v>
      </c>
      <c r="D66" s="9">
        <f>SUM(D51:D62)</f>
        <v>268</v>
      </c>
      <c r="E66" s="9">
        <f>SUM(E51:E62)</f>
        <v>221</v>
      </c>
      <c r="F66" s="9">
        <f>SUM(F51:F62)</f>
        <v>0</v>
      </c>
      <c r="G66" s="23"/>
    </row>
    <row r="67" ht="18" customHeight="1" thickBot="1">
      <c r="A67" s="14" t="s">
        <v>53</v>
      </c>
    </row>
    <row r="68" spans="1:7" s="15" customFormat="1" ht="27.75" customHeight="1" thickBot="1">
      <c r="A68" s="57" t="s">
        <v>89</v>
      </c>
      <c r="B68" s="57"/>
      <c r="C68" s="57"/>
      <c r="D68" s="57"/>
      <c r="E68" s="228" t="s">
        <v>100</v>
      </c>
      <c r="F68" s="229" t="s">
        <v>101</v>
      </c>
      <c r="G68" s="57"/>
    </row>
    <row r="69" spans="1:7" ht="18" customHeight="1">
      <c r="A69" s="21" t="s">
        <v>17</v>
      </c>
      <c r="B69" s="21" t="s">
        <v>90</v>
      </c>
      <c r="C69" s="135">
        <f>SUM(C66)</f>
        <v>236</v>
      </c>
      <c r="D69" s="135">
        <f>SUM(D66)</f>
        <v>268</v>
      </c>
      <c r="E69" s="82">
        <f>SUM(E66)</f>
        <v>221</v>
      </c>
      <c r="F69" s="85">
        <f>SUM(F66)</f>
        <v>0</v>
      </c>
      <c r="G69" s="21"/>
    </row>
    <row r="70" spans="1:7" ht="18" customHeight="1">
      <c r="A70" s="27" t="s">
        <v>17</v>
      </c>
      <c r="B70" s="27" t="s">
        <v>91</v>
      </c>
      <c r="C70" s="136">
        <f>'rozpočet DČ 2020'!C71</f>
        <v>0</v>
      </c>
      <c r="D70" s="136">
        <v>0</v>
      </c>
      <c r="E70" s="123">
        <f>'rozpočet DČ 2020'!E71</f>
        <v>0</v>
      </c>
      <c r="F70" s="124">
        <f>'rozpočet DČ 2020'!F71</f>
        <v>0</v>
      </c>
      <c r="G70" s="27"/>
    </row>
    <row r="71" spans="1:7" ht="18" customHeight="1">
      <c r="A71" s="19" t="s">
        <v>19</v>
      </c>
      <c r="B71" s="19" t="s">
        <v>92</v>
      </c>
      <c r="C71" s="134">
        <f>SUM(C48)</f>
        <v>3952</v>
      </c>
      <c r="D71" s="134">
        <f>SUM(D48)</f>
        <v>3962</v>
      </c>
      <c r="E71" s="123">
        <f>SUM(E48)</f>
        <v>4076</v>
      </c>
      <c r="F71" s="124">
        <f>SUM(F48)</f>
        <v>0</v>
      </c>
      <c r="G71" s="125"/>
    </row>
    <row r="72" spans="1:7" ht="18" customHeight="1" thickBot="1">
      <c r="A72" s="20" t="s">
        <v>19</v>
      </c>
      <c r="B72" s="20" t="s">
        <v>93</v>
      </c>
      <c r="C72" s="126">
        <f>'rozpočet DČ 2020'!C72</f>
        <v>0</v>
      </c>
      <c r="D72" s="126">
        <v>0</v>
      </c>
      <c r="E72" s="123">
        <f>'rozpočet DČ 2020'!E72</f>
        <v>0</v>
      </c>
      <c r="F72" s="124">
        <f>'rozpočet DČ 2020'!F72</f>
        <v>0</v>
      </c>
      <c r="G72" s="20"/>
    </row>
    <row r="73" spans="1:7" s="15" customFormat="1" ht="18" customHeight="1" thickBot="1">
      <c r="A73" s="16"/>
      <c r="B73" s="38" t="s">
        <v>94</v>
      </c>
      <c r="C73" s="137">
        <f>C71-C69</f>
        <v>3716</v>
      </c>
      <c r="D73" s="137">
        <f>D71-D69</f>
        <v>3694</v>
      </c>
      <c r="E73" s="230">
        <f>E71-E69</f>
        <v>3855</v>
      </c>
      <c r="F73" s="87">
        <f>SUM(F71-F69)</f>
        <v>0</v>
      </c>
      <c r="G73" s="16"/>
    </row>
    <row r="74" spans="1:7" s="15" customFormat="1" ht="6.75" customHeight="1">
      <c r="A74" s="1"/>
      <c r="B74" s="47"/>
      <c r="C74" s="48"/>
      <c r="D74" s="48"/>
      <c r="E74" s="127"/>
      <c r="F74" s="127"/>
      <c r="G74" s="1"/>
    </row>
    <row r="75" spans="1:7" s="227" customFormat="1" ht="18" customHeight="1">
      <c r="A75" s="226" t="s">
        <v>72</v>
      </c>
      <c r="B75" s="226"/>
      <c r="C75" s="226"/>
      <c r="D75" s="226"/>
      <c r="E75" s="226"/>
      <c r="F75" s="226"/>
      <c r="G75" s="226"/>
    </row>
    <row r="76" spans="1:7" s="15" customFormat="1" ht="18" customHeight="1">
      <c r="A76" s="58" t="s">
        <v>80</v>
      </c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2" ht="18" customHeight="1">
      <c r="A79" s="210" t="s">
        <v>104</v>
      </c>
      <c r="B79" s="210"/>
    </row>
    <row r="80" spans="1:2" ht="18" customHeight="1">
      <c r="A80" s="210" t="s">
        <v>105</v>
      </c>
      <c r="B80" s="210"/>
    </row>
    <row r="81" spans="1:2" ht="18" customHeight="1">
      <c r="A81" s="210" t="s">
        <v>106</v>
      </c>
      <c r="B81" s="210"/>
    </row>
    <row r="82" ht="18" customHeight="1"/>
    <row r="83" ht="18" customHeight="1"/>
    <row r="84" ht="18" customHeight="1"/>
    <row r="85" ht="18" customHeight="1"/>
  </sheetData>
  <sheetProtection/>
  <protectedRanges>
    <protectedRange sqref="C2" name="Oblast10_1"/>
    <protectedRange sqref="C79:G81" name="Oblast9_1"/>
    <protectedRange sqref="C51:G62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3:G65" name="Oblast8_2_1"/>
  </protectedRanges>
  <mergeCells count="9">
    <mergeCell ref="A75:G75"/>
    <mergeCell ref="A79:B79"/>
    <mergeCell ref="A80:B80"/>
    <mergeCell ref="A81:B81"/>
    <mergeCell ref="A1:G1"/>
    <mergeCell ref="A2:B2"/>
    <mergeCell ref="C2:G2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B1">
      <selection activeCell="H70" sqref="H70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11" t="s">
        <v>102</v>
      </c>
      <c r="B1" s="211"/>
      <c r="C1" s="211"/>
      <c r="D1" s="211"/>
      <c r="E1" s="211"/>
      <c r="F1" s="211"/>
      <c r="G1" s="211"/>
    </row>
    <row r="2" spans="1:7" ht="27.75" customHeight="1" thickBot="1">
      <c r="A2" s="212" t="s">
        <v>25</v>
      </c>
      <c r="B2" s="213"/>
      <c r="C2" s="214" t="s">
        <v>77</v>
      </c>
      <c r="D2" s="215"/>
      <c r="E2" s="215"/>
      <c r="F2" s="215"/>
      <c r="G2" s="216"/>
    </row>
    <row r="3" spans="1:7" s="15" customFormat="1" ht="51" customHeight="1" thickBot="1">
      <c r="A3" s="40" t="s">
        <v>1</v>
      </c>
      <c r="B3" s="41" t="s">
        <v>0</v>
      </c>
      <c r="C3" s="52" t="s">
        <v>98</v>
      </c>
      <c r="D3" s="52" t="s">
        <v>99</v>
      </c>
      <c r="E3" s="70" t="s">
        <v>103</v>
      </c>
      <c r="F3" s="68" t="s">
        <v>101</v>
      </c>
      <c r="G3" s="42" t="s">
        <v>96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0</v>
      </c>
      <c r="D4" s="9">
        <f>SUM(D5:D7)</f>
        <v>0</v>
      </c>
      <c r="E4" s="71">
        <f>SUM(E5:E7)</f>
        <v>0</v>
      </c>
      <c r="F4" s="69">
        <f>SUM(F5:F7)</f>
        <v>0</v>
      </c>
      <c r="G4" s="9"/>
    </row>
    <row r="5" spans="1:7" ht="18" customHeight="1">
      <c r="A5" s="217" t="s">
        <v>38</v>
      </c>
      <c r="B5" s="17" t="s">
        <v>39</v>
      </c>
      <c r="C5" s="3"/>
      <c r="D5" s="100"/>
      <c r="E5" s="72"/>
      <c r="F5" s="117"/>
      <c r="G5" s="3"/>
    </row>
    <row r="6" spans="1:8" ht="18" customHeight="1">
      <c r="A6" s="218"/>
      <c r="B6" s="19" t="s">
        <v>40</v>
      </c>
      <c r="C6" s="4" t="s">
        <v>53</v>
      </c>
      <c r="D6" s="65"/>
      <c r="E6" s="73"/>
      <c r="F6" s="115"/>
      <c r="G6" s="4"/>
      <c r="H6" s="50"/>
    </row>
    <row r="7" spans="1:7" ht="18" customHeight="1" thickBot="1">
      <c r="A7" s="219"/>
      <c r="B7" s="20" t="s">
        <v>41</v>
      </c>
      <c r="C7" s="7"/>
      <c r="D7" s="101"/>
      <c r="E7" s="74"/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20" t="s">
        <v>38</v>
      </c>
      <c r="B9" s="21" t="s">
        <v>42</v>
      </c>
      <c r="C9" s="3"/>
      <c r="D9" s="61"/>
      <c r="E9" s="76"/>
      <c r="F9" s="117"/>
      <c r="G9" s="3"/>
    </row>
    <row r="10" spans="1:7" ht="18" customHeight="1">
      <c r="A10" s="221"/>
      <c r="B10" s="19" t="s">
        <v>43</v>
      </c>
      <c r="C10" s="6"/>
      <c r="D10" s="100"/>
      <c r="E10" s="72"/>
      <c r="F10" s="114"/>
      <c r="G10" s="6"/>
    </row>
    <row r="11" spans="1:7" ht="18" customHeight="1">
      <c r="A11" s="221"/>
      <c r="B11" s="19" t="s">
        <v>44</v>
      </c>
      <c r="C11" s="4"/>
      <c r="D11" s="65"/>
      <c r="E11" s="73"/>
      <c r="F11" s="115"/>
      <c r="G11" s="4"/>
    </row>
    <row r="12" spans="1:7" ht="18" customHeight="1" thickBot="1">
      <c r="A12" s="222"/>
      <c r="B12" s="20" t="s">
        <v>45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>
      <c r="A20" s="25" t="s">
        <v>38</v>
      </c>
      <c r="B20" s="21" t="s">
        <v>46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47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41</v>
      </c>
      <c r="C22" s="109"/>
      <c r="D22" s="104"/>
      <c r="E22" s="112"/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38</v>
      </c>
      <c r="B24" s="59" t="s">
        <v>48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49</v>
      </c>
      <c r="C25" s="4"/>
      <c r="D25" s="65"/>
      <c r="E25" s="73"/>
      <c r="F25" s="115"/>
      <c r="G25" s="65"/>
    </row>
    <row r="26" spans="1:7" ht="18" customHeight="1">
      <c r="A26" s="55"/>
      <c r="B26" s="55" t="s">
        <v>50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51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>
      <c r="A32" s="16">
        <v>531</v>
      </c>
      <c r="B32" s="16" t="s">
        <v>34</v>
      </c>
      <c r="C32" s="11"/>
      <c r="D32" s="60"/>
      <c r="E32" s="75"/>
      <c r="F32" s="113"/>
      <c r="G32" s="11"/>
    </row>
    <row r="33" spans="1:7" s="15" customFormat="1" ht="18" customHeight="1" thickBot="1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>
      <c r="A35" s="16">
        <v>543</v>
      </c>
      <c r="B35" s="16" t="s">
        <v>36</v>
      </c>
      <c r="C35" s="11"/>
      <c r="D35" s="60"/>
      <c r="E35" s="75"/>
      <c r="F35" s="113"/>
      <c r="G35" s="11"/>
    </row>
    <row r="36" spans="1:7" s="15" customFormat="1" ht="18" customHeight="1" thickBot="1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>
      <c r="A37" s="16">
        <v>551</v>
      </c>
      <c r="B37" s="16" t="s">
        <v>37</v>
      </c>
      <c r="C37" s="11"/>
      <c r="D37" s="60"/>
      <c r="E37" s="75"/>
      <c r="F37" s="113"/>
      <c r="G37" s="11"/>
    </row>
    <row r="38" spans="1:7" s="15" customFormat="1" ht="18" customHeight="1" thickBot="1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>
      <c r="A41" s="28">
        <v>558</v>
      </c>
      <c r="B41" s="16" t="s">
        <v>54</v>
      </c>
      <c r="C41" s="11"/>
      <c r="D41" s="60"/>
      <c r="E41" s="75"/>
      <c r="F41" s="113"/>
      <c r="G41" s="11"/>
    </row>
    <row r="42" spans="1:7" s="15" customFormat="1" ht="18" customHeight="1" thickBot="1">
      <c r="A42" s="28">
        <v>549</v>
      </c>
      <c r="B42" s="16" t="s">
        <v>66</v>
      </c>
      <c r="C42" s="11"/>
      <c r="D42" s="60"/>
      <c r="E42" s="75"/>
      <c r="F42" s="113"/>
      <c r="G42" s="11"/>
    </row>
    <row r="43" spans="1:7" s="15" customFormat="1" ht="18" customHeight="1" thickBot="1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>
      <c r="A45" s="28" t="s">
        <v>81</v>
      </c>
      <c r="B45" s="16" t="s">
        <v>84</v>
      </c>
      <c r="C45" s="11"/>
      <c r="D45" s="60"/>
      <c r="E45" s="75"/>
      <c r="F45" s="113"/>
      <c r="G45" s="92" t="s">
        <v>82</v>
      </c>
    </row>
    <row r="46" spans="1:7" s="15" customFormat="1" ht="18" customHeight="1" thickBot="1">
      <c r="A46" s="45" t="s">
        <v>81</v>
      </c>
      <c r="B46" s="22" t="s">
        <v>83</v>
      </c>
      <c r="C46" s="62"/>
      <c r="D46" s="105"/>
      <c r="E46" s="79"/>
      <c r="F46" s="120"/>
      <c r="G46" s="89" t="s">
        <v>85</v>
      </c>
    </row>
    <row r="47" spans="1:7" s="15" customFormat="1" ht="18" customHeight="1" thickBot="1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98</v>
      </c>
      <c r="D51" s="52" t="s">
        <v>99</v>
      </c>
      <c r="E51" s="70" t="s">
        <v>100</v>
      </c>
      <c r="F51" s="68" t="s">
        <v>101</v>
      </c>
      <c r="G51" s="42" t="s">
        <v>79</v>
      </c>
    </row>
    <row r="52" spans="1:7" s="15" customFormat="1" ht="18" customHeight="1" thickBot="1">
      <c r="A52" s="30">
        <v>602</v>
      </c>
      <c r="B52" s="16" t="s">
        <v>27</v>
      </c>
      <c r="C52" s="11"/>
      <c r="D52" s="60"/>
      <c r="E52" s="75"/>
      <c r="F52" s="113"/>
      <c r="G52" s="16"/>
    </row>
    <row r="53" spans="1:7" s="15" customFormat="1" ht="18" customHeight="1" thickBot="1">
      <c r="A53" s="16">
        <v>603</v>
      </c>
      <c r="B53" s="16" t="s">
        <v>28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29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30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56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31</v>
      </c>
      <c r="C57" s="11"/>
      <c r="D57" s="60"/>
      <c r="E57" s="75"/>
      <c r="F57" s="113"/>
      <c r="G57" s="31"/>
    </row>
    <row r="58" spans="1:7" ht="18" customHeight="1" thickBot="1">
      <c r="A58" s="45" t="s">
        <v>69</v>
      </c>
      <c r="B58" s="22" t="s">
        <v>70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32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33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74</v>
      </c>
      <c r="B62" s="26" t="s">
        <v>75</v>
      </c>
      <c r="C62" s="12"/>
      <c r="D62" s="53"/>
      <c r="E62" s="81"/>
      <c r="F62" s="122"/>
      <c r="G62" s="43"/>
    </row>
    <row r="63" spans="1:7" ht="18" customHeight="1" thickBot="1">
      <c r="A63" s="28" t="s">
        <v>57</v>
      </c>
      <c r="B63" s="16" t="s">
        <v>58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38</v>
      </c>
      <c r="B64" s="91" t="s">
        <v>86</v>
      </c>
      <c r="C64" s="11"/>
      <c r="D64" s="60"/>
      <c r="E64" s="81"/>
      <c r="F64" s="122"/>
      <c r="G64" s="43"/>
    </row>
    <row r="65" spans="1:7" ht="18" customHeight="1" thickBot="1">
      <c r="A65" s="90"/>
      <c r="B65" s="91" t="s">
        <v>87</v>
      </c>
      <c r="C65" s="11"/>
      <c r="D65" s="60"/>
      <c r="E65" s="81"/>
      <c r="F65" s="122"/>
      <c r="G65" s="43" t="s">
        <v>82</v>
      </c>
    </row>
    <row r="66" spans="1:7" ht="18" customHeight="1" thickBot="1">
      <c r="A66" s="95"/>
      <c r="B66" s="96" t="s">
        <v>88</v>
      </c>
      <c r="C66" s="44"/>
      <c r="D66" s="106"/>
      <c r="E66" s="97"/>
      <c r="F66" s="121"/>
      <c r="G66" s="32" t="s">
        <v>85</v>
      </c>
    </row>
    <row r="67" spans="1:7" s="15" customFormat="1" ht="18" customHeight="1" thickBot="1" thickTop="1">
      <c r="A67" s="23" t="s">
        <v>21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0</v>
      </c>
      <c r="F67" s="9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53</v>
      </c>
    </row>
    <row r="70" spans="1:7" s="15" customFormat="1" ht="46.5" customHeight="1" thickBot="1">
      <c r="A70" s="57" t="s">
        <v>78</v>
      </c>
      <c r="B70" s="57"/>
      <c r="C70" s="57"/>
      <c r="D70" s="57"/>
      <c r="E70" s="88" t="s">
        <v>100</v>
      </c>
      <c r="F70" s="68" t="s">
        <v>101</v>
      </c>
      <c r="G70" s="57"/>
    </row>
    <row r="71" spans="1:7" ht="18" customHeight="1">
      <c r="A71" s="21" t="s">
        <v>17</v>
      </c>
      <c r="B71" s="21" t="s">
        <v>18</v>
      </c>
      <c r="C71" s="35">
        <f>SUM(C67)</f>
        <v>0</v>
      </c>
      <c r="D71" s="35">
        <f>SUM(D67)</f>
        <v>0</v>
      </c>
      <c r="E71" s="82">
        <f>SUM(E67)</f>
        <v>0</v>
      </c>
      <c r="F71" s="85">
        <f>SUM(F67)</f>
        <v>0</v>
      </c>
      <c r="G71" s="21"/>
    </row>
    <row r="72" spans="1:7" ht="18" customHeight="1" thickBot="1">
      <c r="A72" s="36" t="s">
        <v>19</v>
      </c>
      <c r="B72" s="36" t="s">
        <v>20</v>
      </c>
      <c r="C72" s="37">
        <f>SUM(C48)</f>
        <v>0</v>
      </c>
      <c r="D72" s="37">
        <f>SUM(D48)</f>
        <v>0</v>
      </c>
      <c r="E72" s="83">
        <f>SUM(E48)</f>
        <v>0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76</v>
      </c>
      <c r="C73" s="39">
        <f>SUM(C72-C71)</f>
        <v>0</v>
      </c>
      <c r="D73" s="39">
        <f>SUM(D72-D71)</f>
        <v>0</v>
      </c>
      <c r="E73" s="84">
        <f>SUM(E72-E71)</f>
        <v>0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209" t="s">
        <v>72</v>
      </c>
      <c r="B76" s="209"/>
      <c r="C76" s="209"/>
      <c r="D76" s="209"/>
      <c r="E76" s="209"/>
      <c r="F76" s="209"/>
      <c r="G76" s="209"/>
    </row>
    <row r="77" spans="1:7" s="15" customFormat="1" ht="18" customHeight="1">
      <c r="A77" s="58" t="s">
        <v>80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7" s="15" customFormat="1" ht="18" customHeight="1">
      <c r="A79" s="1"/>
      <c r="B79" s="47"/>
      <c r="C79" s="48"/>
      <c r="D79" s="48"/>
      <c r="E79" s="48"/>
      <c r="F79" s="48"/>
      <c r="G79" s="1"/>
    </row>
    <row r="80" spans="1:2" ht="18" customHeight="1">
      <c r="A80" s="210" t="s">
        <v>22</v>
      </c>
      <c r="B80" s="210"/>
    </row>
    <row r="81" spans="1:2" ht="18" customHeight="1">
      <c r="A81" s="210" t="s">
        <v>23</v>
      </c>
      <c r="B81" s="210"/>
    </row>
    <row r="82" spans="1:2" ht="18" customHeight="1">
      <c r="A82" s="210" t="s">
        <v>24</v>
      </c>
      <c r="B82" s="210"/>
    </row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80:G82" name="Oblast9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6:G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30.625" style="143" customWidth="1"/>
    <col min="2" max="3" width="11.625" style="143" customWidth="1"/>
    <col min="4" max="4" width="14.375" style="143" customWidth="1"/>
    <col min="5" max="7" width="16.625" style="143" customWidth="1"/>
    <col min="8" max="8" width="15.625" style="143" customWidth="1"/>
    <col min="9" max="9" width="17.75390625" style="143" customWidth="1"/>
    <col min="10" max="16384" width="9.125" style="143" customWidth="1"/>
  </cols>
  <sheetData>
    <row r="1" spans="1:2" ht="18" customHeight="1">
      <c r="A1" s="142" t="s">
        <v>108</v>
      </c>
      <c r="B1" s="143" t="s">
        <v>107</v>
      </c>
    </row>
    <row r="2" ht="18" customHeight="1"/>
    <row r="3" spans="1:6" ht="18" customHeight="1">
      <c r="A3" s="144" t="s">
        <v>109</v>
      </c>
      <c r="B3" s="144"/>
      <c r="C3" s="144"/>
      <c r="F3" s="145"/>
    </row>
    <row r="4" spans="1:9" ht="18" customHeight="1" thickBot="1">
      <c r="A4" s="144"/>
      <c r="B4" s="144"/>
      <c r="C4" s="144"/>
      <c r="I4" s="146" t="s">
        <v>110</v>
      </c>
    </row>
    <row r="5" spans="1:9" ht="18" customHeight="1">
      <c r="A5" s="147"/>
      <c r="B5" s="148"/>
      <c r="C5" s="149"/>
      <c r="D5" s="223" t="s">
        <v>111</v>
      </c>
      <c r="E5" s="223"/>
      <c r="F5" s="223"/>
      <c r="G5" s="224" t="s">
        <v>112</v>
      </c>
      <c r="H5" s="225"/>
      <c r="I5" s="150" t="s">
        <v>113</v>
      </c>
    </row>
    <row r="6" spans="1:9" ht="18" customHeight="1" thickBot="1">
      <c r="A6" s="151" t="s">
        <v>114</v>
      </c>
      <c r="B6" s="152" t="s">
        <v>115</v>
      </c>
      <c r="C6" s="153" t="s">
        <v>116</v>
      </c>
      <c r="D6" s="154" t="s">
        <v>117</v>
      </c>
      <c r="E6" s="155" t="s">
        <v>118</v>
      </c>
      <c r="F6" s="156" t="s">
        <v>119</v>
      </c>
      <c r="G6" s="154" t="s">
        <v>120</v>
      </c>
      <c r="H6" s="157" t="s">
        <v>121</v>
      </c>
      <c r="I6" s="158" t="s">
        <v>122</v>
      </c>
    </row>
    <row r="7" spans="1:9" ht="18" customHeight="1">
      <c r="A7" s="159" t="s">
        <v>123</v>
      </c>
      <c r="B7" s="160" t="s">
        <v>124</v>
      </c>
      <c r="C7" s="161">
        <v>0.5</v>
      </c>
      <c r="D7" s="162">
        <v>90300</v>
      </c>
      <c r="E7" s="163"/>
      <c r="F7" s="164"/>
      <c r="G7" s="165">
        <v>4680</v>
      </c>
      <c r="H7" s="166">
        <v>3000</v>
      </c>
      <c r="I7" s="166">
        <f aca="true" t="shared" si="0" ref="I7:I15">D7+E7+F7+G7+H7</f>
        <v>97980</v>
      </c>
    </row>
    <row r="8" spans="1:9" ht="18" customHeight="1">
      <c r="A8" s="159" t="s">
        <v>125</v>
      </c>
      <c r="B8" s="160" t="s">
        <v>126</v>
      </c>
      <c r="C8" s="161">
        <v>0.625</v>
      </c>
      <c r="D8" s="162">
        <v>114075</v>
      </c>
      <c r="E8" s="163"/>
      <c r="F8" s="164"/>
      <c r="G8" s="165">
        <v>9240</v>
      </c>
      <c r="H8" s="166">
        <v>4000</v>
      </c>
      <c r="I8" s="166">
        <f t="shared" si="0"/>
        <v>127315</v>
      </c>
    </row>
    <row r="9" spans="1:9" ht="18" customHeight="1">
      <c r="A9" s="159" t="s">
        <v>127</v>
      </c>
      <c r="B9" s="160" t="s">
        <v>128</v>
      </c>
      <c r="C9" s="161">
        <v>1</v>
      </c>
      <c r="D9" s="162">
        <v>238200</v>
      </c>
      <c r="E9" s="163"/>
      <c r="F9" s="164"/>
      <c r="G9" s="165">
        <v>5720</v>
      </c>
      <c r="H9" s="166">
        <v>5000</v>
      </c>
      <c r="I9" s="166">
        <f t="shared" si="0"/>
        <v>248920</v>
      </c>
    </row>
    <row r="10" spans="1:9" ht="18" customHeight="1">
      <c r="A10" s="159" t="s">
        <v>129</v>
      </c>
      <c r="B10" s="160" t="s">
        <v>130</v>
      </c>
      <c r="C10" s="161">
        <v>0.75</v>
      </c>
      <c r="D10" s="162">
        <v>178656</v>
      </c>
      <c r="E10" s="163"/>
      <c r="F10" s="164"/>
      <c r="G10" s="165">
        <v>7800</v>
      </c>
      <c r="H10" s="166">
        <v>5000</v>
      </c>
      <c r="I10" s="166">
        <f t="shared" si="0"/>
        <v>191456</v>
      </c>
    </row>
    <row r="11" spans="1:9" ht="18" customHeight="1">
      <c r="A11" s="159" t="s">
        <v>131</v>
      </c>
      <c r="B11" s="160" t="s">
        <v>132</v>
      </c>
      <c r="C11" s="161">
        <v>1</v>
      </c>
      <c r="D11" s="162">
        <v>252360</v>
      </c>
      <c r="E11" s="163"/>
      <c r="F11" s="164"/>
      <c r="G11" s="165">
        <v>18000</v>
      </c>
      <c r="H11" s="166">
        <v>5000</v>
      </c>
      <c r="I11" s="166">
        <f t="shared" si="0"/>
        <v>275360</v>
      </c>
    </row>
    <row r="12" spans="1:9" ht="18" customHeight="1">
      <c r="A12" s="159" t="s">
        <v>133</v>
      </c>
      <c r="B12" s="160" t="s">
        <v>132</v>
      </c>
      <c r="C12" s="161">
        <v>1</v>
      </c>
      <c r="D12" s="162">
        <v>252360</v>
      </c>
      <c r="E12" s="163"/>
      <c r="F12" s="164"/>
      <c r="G12" s="165">
        <v>16890</v>
      </c>
      <c r="H12" s="166">
        <v>5000</v>
      </c>
      <c r="I12" s="166">
        <f t="shared" si="0"/>
        <v>274250</v>
      </c>
    </row>
    <row r="13" spans="1:9" ht="18" customHeight="1">
      <c r="A13" s="167" t="s">
        <v>134</v>
      </c>
      <c r="B13" s="168" t="s">
        <v>135</v>
      </c>
      <c r="C13" s="169">
        <v>1</v>
      </c>
      <c r="D13" s="170">
        <v>225960</v>
      </c>
      <c r="E13" s="171"/>
      <c r="F13" s="172"/>
      <c r="G13" s="173">
        <v>7800</v>
      </c>
      <c r="H13" s="174">
        <v>5000</v>
      </c>
      <c r="I13" s="174">
        <f t="shared" si="0"/>
        <v>238760</v>
      </c>
    </row>
    <row r="14" spans="1:9" ht="18" customHeight="1">
      <c r="A14" s="167" t="s">
        <v>136</v>
      </c>
      <c r="B14" s="168" t="s">
        <v>137</v>
      </c>
      <c r="C14" s="169">
        <v>0.25</v>
      </c>
      <c r="D14" s="170">
        <v>58656</v>
      </c>
      <c r="E14" s="171"/>
      <c r="F14" s="172"/>
      <c r="G14" s="173">
        <v>0</v>
      </c>
      <c r="H14" s="174">
        <v>0</v>
      </c>
      <c r="I14" s="174">
        <f t="shared" si="0"/>
        <v>58656</v>
      </c>
    </row>
    <row r="15" spans="1:9" ht="18" customHeight="1" thickBot="1">
      <c r="A15" s="175" t="s">
        <v>138</v>
      </c>
      <c r="B15" s="176" t="s">
        <v>139</v>
      </c>
      <c r="C15" s="177">
        <v>1</v>
      </c>
      <c r="D15" s="170">
        <v>351640</v>
      </c>
      <c r="E15" s="171">
        <v>78000</v>
      </c>
      <c r="F15" s="172"/>
      <c r="G15" s="178">
        <v>47760</v>
      </c>
      <c r="H15" s="179">
        <v>56000</v>
      </c>
      <c r="I15" s="179">
        <f t="shared" si="0"/>
        <v>533400</v>
      </c>
    </row>
    <row r="16" spans="1:9" ht="18" customHeight="1" thickBot="1">
      <c r="A16" s="151" t="s">
        <v>140</v>
      </c>
      <c r="B16" s="180"/>
      <c r="C16" s="181"/>
      <c r="D16" s="182">
        <f aca="true" t="shared" si="1" ref="D16:I16">SUM(D7:D15)</f>
        <v>1762207</v>
      </c>
      <c r="E16" s="183">
        <f t="shared" si="1"/>
        <v>78000</v>
      </c>
      <c r="F16" s="184">
        <f t="shared" si="1"/>
        <v>0</v>
      </c>
      <c r="G16" s="185">
        <f t="shared" si="1"/>
        <v>117890</v>
      </c>
      <c r="H16" s="186">
        <f t="shared" si="1"/>
        <v>88000</v>
      </c>
      <c r="I16" s="186">
        <f t="shared" si="1"/>
        <v>2046097</v>
      </c>
    </row>
    <row r="17" spans="1:9" ht="18" customHeight="1">
      <c r="A17" s="145" t="s">
        <v>141</v>
      </c>
      <c r="D17" s="187">
        <v>52387</v>
      </c>
      <c r="I17" s="188">
        <v>2098484</v>
      </c>
    </row>
    <row r="18" spans="1:9" ht="18" customHeight="1">
      <c r="A18" s="145"/>
      <c r="D18" s="187"/>
      <c r="I18" s="187"/>
    </row>
    <row r="19" ht="18" customHeight="1">
      <c r="A19" s="144" t="s">
        <v>142</v>
      </c>
    </row>
    <row r="20" ht="18" customHeight="1">
      <c r="A20" s="144"/>
    </row>
    <row r="21" spans="1:5" ht="18" customHeight="1" thickBot="1">
      <c r="A21" s="144"/>
      <c r="E21" s="146" t="s">
        <v>110</v>
      </c>
    </row>
    <row r="22" spans="1:5" ht="18" customHeight="1" thickBot="1">
      <c r="A22" s="189" t="s">
        <v>114</v>
      </c>
      <c r="B22" s="190" t="s">
        <v>143</v>
      </c>
      <c r="C22" s="191" t="s">
        <v>144</v>
      </c>
      <c r="D22" s="192" t="s">
        <v>145</v>
      </c>
      <c r="E22" s="193" t="s">
        <v>146</v>
      </c>
    </row>
    <row r="23" spans="1:5" ht="18" customHeight="1">
      <c r="A23" s="194" t="s">
        <v>147</v>
      </c>
      <c r="B23" s="195" t="s">
        <v>148</v>
      </c>
      <c r="C23" s="196">
        <v>100</v>
      </c>
      <c r="D23" s="197">
        <v>800</v>
      </c>
      <c r="E23" s="198">
        <v>10400</v>
      </c>
    </row>
    <row r="24" spans="1:5" ht="18" customHeight="1">
      <c r="A24" s="199" t="s">
        <v>149</v>
      </c>
      <c r="B24" s="200">
        <v>30</v>
      </c>
      <c r="C24" s="201">
        <v>100</v>
      </c>
      <c r="D24" s="202"/>
      <c r="E24" s="203">
        <v>3000</v>
      </c>
    </row>
    <row r="25" spans="1:5" ht="18" customHeight="1">
      <c r="A25" s="199" t="s">
        <v>150</v>
      </c>
      <c r="B25" s="200">
        <v>10</v>
      </c>
      <c r="C25" s="201">
        <v>100</v>
      </c>
      <c r="D25" s="202"/>
      <c r="E25" s="203">
        <v>1000</v>
      </c>
    </row>
    <row r="26" spans="1:5" ht="18" customHeight="1">
      <c r="A26" s="199" t="s">
        <v>151</v>
      </c>
      <c r="B26" s="200" t="s">
        <v>152</v>
      </c>
      <c r="C26" s="201" t="s">
        <v>153</v>
      </c>
      <c r="D26" s="202"/>
      <c r="E26" s="203">
        <v>3000</v>
      </c>
    </row>
    <row r="27" spans="1:5" ht="18" customHeight="1" thickBot="1">
      <c r="A27" s="204" t="s">
        <v>154</v>
      </c>
      <c r="B27" s="205"/>
      <c r="C27" s="206"/>
      <c r="D27" s="207"/>
      <c r="E27" s="208">
        <f>SUM(E23:E26)</f>
        <v>17400</v>
      </c>
    </row>
    <row r="28" ht="18" customHeight="1">
      <c r="A28" s="144"/>
    </row>
    <row r="29" ht="18" customHeight="1"/>
    <row r="30" ht="18" customHeight="1"/>
    <row r="31" spans="1:2" ht="18" customHeight="1">
      <c r="A31" s="143" t="s">
        <v>105</v>
      </c>
      <c r="B31" s="143" t="s">
        <v>155</v>
      </c>
    </row>
    <row r="32" ht="18" customHeight="1"/>
    <row r="33" ht="18" customHeight="1"/>
  </sheetData>
  <sheetProtection/>
  <mergeCells count="2">
    <mergeCell ref="D5:F5"/>
    <mergeCell ref="G5:H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2019-10-03T12:16:49Z</cp:lastPrinted>
  <dcterms:created xsi:type="dcterms:W3CDTF">1997-01-24T11:07:25Z</dcterms:created>
  <dcterms:modified xsi:type="dcterms:W3CDTF">2019-10-03T12:21:21Z</dcterms:modified>
  <cp:category/>
  <cp:version/>
  <cp:contentType/>
  <cp:contentStatus/>
</cp:coreProperties>
</file>