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20" sheetId="1" r:id="rId1"/>
    <sheet name="rozpočet DČ 2020" sheetId="2" r:id="rId2"/>
    <sheet name="Komentář k rozpočtu" sheetId="3" r:id="rId3"/>
    <sheet name="MŠ Sokolovská" sheetId="4" r:id="rId4"/>
    <sheet name="MŠ Sportovní" sheetId="5" r:id="rId5"/>
    <sheet name="MŠ Čechova" sheetId="6" r:id="rId6"/>
    <sheet name="MŠ Na Plovárnou" sheetId="7" r:id="rId7"/>
    <sheet name="MŠ Mírová" sheetId="8" r:id="rId8"/>
    <sheet name="Obecník" sheetId="9" r:id="rId9"/>
    <sheet name="ŠJ Sokolovská" sheetId="10" r:id="rId10"/>
    <sheet name="ŠJ Sportovní" sheetId="11" r:id="rId11"/>
    <sheet name="ŠJ Čechova" sheetId="12" r:id="rId12"/>
    <sheet name="ŠJ Nad Plovárnou" sheetId="13" r:id="rId13"/>
    <sheet name="ŠJ Mírová" sheetId="14" r:id="rId14"/>
    <sheet name="Mzdové prostředky zřizovatele" sheetId="15" r:id="rId15"/>
  </sheets>
  <externalReferences>
    <externalReference r:id="rId18"/>
    <externalReference r:id="rId19"/>
  </externalReferences>
  <definedNames>
    <definedName name="_xlnm.Print_Area" localSheetId="0">'rozpočet HČ 2020'!$A$1:$G$81</definedName>
  </definedNames>
  <calcPr fullCalcOnLoad="1"/>
</workbook>
</file>

<file path=xl/sharedStrings.xml><?xml version="1.0" encoding="utf-8"?>
<sst xmlns="http://schemas.openxmlformats.org/spreadsheetml/2006/main" count="1602" uniqueCount="185">
  <si>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</si>
  <si>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</si>
  <si>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</si>
  <si>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</si>
  <si>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</si>
  <si>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</si>
  <si>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</si>
  <si>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</si>
  <si>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</si>
  <si>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</si>
  <si>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</si>
  <si>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</si>
  <si>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</si>
  <si>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</si>
  <si>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</si>
  <si>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</si>
  <si>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</si>
  <si>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</si>
  <si>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</si>
  <si>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</si>
  <si>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</si>
  <si>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</si>
  <si>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</si>
  <si>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</si>
  <si>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</si>
  <si>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</si>
  <si>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</si>
  <si>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</si>
  <si>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</si>
  <si>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</si>
  <si>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</si>
  <si>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</si>
  <si>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</si>
  <si>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</si>
  <si>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</si>
  <si>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</si>
  <si>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</si>
  <si>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</si>
  <si>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</si>
  <si>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</si>
  <si>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</si>
  <si>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</si>
  <si>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</si>
  <si>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</si>
  <si>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</si>
  <si>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</si>
  <si>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</si>
  <si>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</si>
  <si>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</si>
  <si>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</si>
  <si>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</si>
  <si>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</si>
  <si>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</si>
  <si>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</si>
  <si>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</si>
  <si>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</si>
  <si>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</si>
  <si>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</si>
  <si>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</si>
  <si>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</si>
  <si>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</si>
  <si>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</si>
  <si>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</si>
  <si>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</si>
  <si>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</si>
  <si>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</si>
  <si>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</si>
  <si>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</si>
  <si>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</si>
  <si>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</si>
  <si>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</si>
  <si>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</si>
  <si>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5XX</t>
  </si>
  <si>
    <t>výdaje na vzdělávání UZ 33 XXX</t>
  </si>
  <si>
    <t>státní fondy, ÚP</t>
  </si>
  <si>
    <t>příspěvek na provoz od  zřizovatele</t>
  </si>
  <si>
    <t>příspěvek na provoz od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</si>
  <si>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</si>
  <si>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</si>
  <si>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</si>
  <si>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</si>
  <si>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</si>
  <si>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</si>
  <si>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STANOVENÍ PŘÍSPĚVKU NA PROVOZ  - doplňková činnost</t>
  </si>
  <si>
    <t>Náklady celkem - doplňková činnost</t>
  </si>
  <si>
    <t>PŘÍSPĚVEK NA PROVOZ - DČ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</si>
  <si>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</si>
  <si>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</si>
  <si>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</si>
  <si>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</si>
  <si>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</si>
  <si>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slovní komentář - viz další list dokumentu</t>
  </si>
  <si>
    <t>Za příspěvkovou organizaci: Mateřská škola Velké Meziříčí</t>
  </si>
  <si>
    <t>Vypracoval: Šabatová</t>
  </si>
  <si>
    <t>Mateřská škola Velké Meziříčí, Čechova 1523/10 - Sumář</t>
  </si>
  <si>
    <t xml:space="preserve">Mateřská škola Velké Meziříčí, Čechova 1523/10 </t>
  </si>
  <si>
    <t>energie Obecník, Oslavická</t>
  </si>
  <si>
    <t>Mateřská škola Velké Meziříčí, Čechova 1523/10 - MŠ Sokolovská</t>
  </si>
  <si>
    <t>Mateřská škola Velké Meziříčí, Čechova 1523/10 - MŠ Čechova</t>
  </si>
  <si>
    <t>Mateřská škola Velké Meziříčí, Čechova 1523/10 - MŠ Sportovní</t>
  </si>
  <si>
    <t>Mateřská škola Velké Meziříčí, Čechova 1523/10 - MŠ Nad Plovárnou</t>
  </si>
  <si>
    <t>Mateřská škola Velké Meziříčí, Čechova 1523/10 - MŠ Mírová</t>
  </si>
  <si>
    <t>Mateřská škola Velké Meziříčí, Čechova 1523/10 - Obecník</t>
  </si>
  <si>
    <t>Mateřská škola Velké Meziříčí, Čechova 1523/10 - ŠJ Sportovní</t>
  </si>
  <si>
    <t>Mateřská škola Velké Meziříčí, Čechova 1523/10 - ŠJ Sokolovská</t>
  </si>
  <si>
    <t>Mateřská škola Velké Meziříčí, Čechova 1523/10 - ŠJ Čechova</t>
  </si>
  <si>
    <t>Mateřská škola Velké Meziříčí, Čechova 1523/10 - ŠJ Nad Plovárnou</t>
  </si>
  <si>
    <t>Mateřská škola Velké Meziříčí, Čechova 1523/10 - ŠJ Mírová</t>
  </si>
  <si>
    <t>Organizace:</t>
  </si>
  <si>
    <t>Mateřská škola Velké Meziříčí, Čechova 1523/10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</si>
  <si>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</si>
  <si>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</si>
  <si>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</si>
  <si>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</si>
  <si>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</si>
  <si>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</si>
  <si>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</si>
  <si>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</si>
  <si>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</si>
  <si>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</si>
  <si>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</si>
  <si>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</si>
  <si>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</si>
  <si>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asistent pedagoga - 2leté děti</t>
  </si>
  <si>
    <t>platy celkem v Kč</t>
  </si>
  <si>
    <t>počet hodin</t>
  </si>
  <si>
    <t>sazba/hod</t>
  </si>
  <si>
    <t>měsíční odměna</t>
  </si>
  <si>
    <t xml:space="preserve">celkem za rok </t>
  </si>
  <si>
    <t>výběr školného - DPČ</t>
  </si>
  <si>
    <t>sečení zahrady - DPP</t>
  </si>
  <si>
    <t>150/rok</t>
  </si>
  <si>
    <t>dohody celkem</t>
  </si>
  <si>
    <t>Vypracoval:  Šabatová</t>
  </si>
  <si>
    <t>energie Oslavická</t>
  </si>
  <si>
    <t>energie Obecník</t>
  </si>
  <si>
    <t>1)</t>
  </si>
  <si>
    <t>2)</t>
  </si>
  <si>
    <t>3)</t>
  </si>
  <si>
    <t>4)</t>
  </si>
  <si>
    <t>5)</t>
  </si>
  <si>
    <t>7)</t>
  </si>
  <si>
    <t>8)</t>
  </si>
  <si>
    <t>6)</t>
  </si>
  <si>
    <t>Mateřská škola Velké Meziříčí</t>
  </si>
  <si>
    <t>výtvarý materiál, materiál pro výuku, čisticí a ochranné prostředky,</t>
  </si>
  <si>
    <t xml:space="preserve">3) </t>
  </si>
  <si>
    <t>doprava na školní akce, revize, webové stránky, bankovní poplatky</t>
  </si>
  <si>
    <t>ostatní sociální pojištění - pojištění zaměstnanců (Kooperativa)</t>
  </si>
  <si>
    <t>stravenky pro zaměstnance, školení</t>
  </si>
  <si>
    <t>pojištění dětí, majetku</t>
  </si>
  <si>
    <t>ochranné pracovní pomůcky, stravování zaměstnanců ZŠ Oslavická,</t>
  </si>
  <si>
    <t>2xDPČ výběr škol., 5xDPP sečení zahrady</t>
  </si>
  <si>
    <t>2/týdně</t>
  </si>
  <si>
    <t>Datum: 14. 9. 2018</t>
  </si>
  <si>
    <t>nádobí, kuchyňské potřeby</t>
  </si>
  <si>
    <t>hračky pro děti, kancelářské potřeby, režijní materiál, ložní prádlo, židličky, lavičky,</t>
  </si>
  <si>
    <t>všechna pracoviště: běžné opravy a údržba</t>
  </si>
  <si>
    <t>Podklady pro usměrňování MP v roce 2020:   platy-závazný ukazatel</t>
  </si>
  <si>
    <t>Podklady pro usměrňování MP v roce 2020:   dohody o pracovní činnosti, dohody o provedení práce (OON)-závazný ukazatel</t>
  </si>
  <si>
    <t>8/4</t>
  </si>
  <si>
    <t>100/hod</t>
  </si>
  <si>
    <t>95/hod</t>
  </si>
  <si>
    <t>Dne:  13. 9. 2019</t>
  </si>
  <si>
    <t xml:space="preserve">                                                                             ROZPOČET HLAVNÍ ČINNOSTI NA ROK 2020 (návrh)                                                     Příloha č. 2</t>
  </si>
  <si>
    <t>schválený rozpočet 2019</t>
  </si>
  <si>
    <t>očekávaná skutečnost 2019</t>
  </si>
  <si>
    <t>ROZPOČET 2020           návrh</t>
  </si>
  <si>
    <t>ROZPOČET 2020   schválený</t>
  </si>
  <si>
    <t>ROZPOČET 2020          návrh</t>
  </si>
  <si>
    <t>ROZPOČET 2020    schválený</t>
  </si>
  <si>
    <t>Datum: 13. 9. 2019</t>
  </si>
  <si>
    <t>Zpracovala: Šabatová / 13. 9. 2019</t>
  </si>
  <si>
    <t>Sportovní - oprava dlažby, nátěr schodiště, ŠJ - oprava sporáku</t>
  </si>
  <si>
    <t>stravné  2 150, školné 1 135, doprava na školní akce 60, přefakturace energií TJ Sokol 90</t>
  </si>
  <si>
    <t>asistent pedagoga 2leté děti</t>
  </si>
  <si>
    <t>Sokolovská - oprava branky, údržba zahrady,</t>
  </si>
  <si>
    <t>Čechova - opravy wc - držáky, poličky, nátěry přepážek wc</t>
  </si>
  <si>
    <t>Mírová - oprava elektro, ŠJ - oprava dlažby u vjezdu</t>
  </si>
  <si>
    <t>Nad Plovárnou - výměna dveří, radiátor u vstupu, ŠJ - oprava stropu</t>
  </si>
  <si>
    <t>magnetická tabule, sportovní prvky, žíněnky, kopírka, PC - 2x, tiskárna, mlhoviště,</t>
  </si>
  <si>
    <t>ŠJ - lednice, kuchyňský nerez vozík, skříň ke kuchyňské lince, uzamykatelné skříňky</t>
  </si>
  <si>
    <t xml:space="preserve">desky na stoly, regály </t>
  </si>
  <si>
    <t>nábytková sestava, pračka, radiomagnetofon, regál na pomůky, sušáky</t>
  </si>
  <si>
    <t>likvidace a odvoz odadu ŠJ, odvoz PDO, účetní práce, telefonní služby,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</si>
</sst>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7" borderId="52" xfId="0" applyNumberFormat="1" applyFont="1" applyFill="1" applyBorder="1" applyAlignment="1">
      <alignment/>
    </xf>
    <xf numFmtId="3" fontId="3" fillId="13" borderId="5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5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57" xfId="0" applyNumberFormat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52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3" fontId="0" fillId="0" borderId="59" xfId="0" applyNumberFormat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29" fillId="0" borderId="0" xfId="0" applyNumberFormat="1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3" fontId="0" fillId="0" borderId="66" xfId="0" applyNumberFormat="1" applyBorder="1" applyAlignment="1">
      <alignment/>
    </xf>
    <xf numFmtId="3" fontId="26" fillId="0" borderId="13" xfId="0" applyNumberFormat="1" applyFont="1" applyFill="1" applyBorder="1" applyAlignment="1">
      <alignment/>
    </xf>
    <xf numFmtId="3" fontId="0" fillId="0" borderId="58" xfId="0" applyNumberFormat="1" applyBorder="1" applyAlignment="1">
      <alignment/>
    </xf>
    <xf numFmtId="3" fontId="26" fillId="0" borderId="11" xfId="0" applyNumberFormat="1" applyFont="1" applyFill="1" applyBorder="1" applyAlignment="1">
      <alignment/>
    </xf>
    <xf numFmtId="0" fontId="0" fillId="0" borderId="57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18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3" fontId="26" fillId="0" borderId="16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3" fontId="2" fillId="33" borderId="0" xfId="0" applyNumberFormat="1" applyFont="1" applyFill="1" applyAlignment="1">
      <alignment/>
    </xf>
    <xf numFmtId="3" fontId="3" fillId="13" borderId="13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0" fillId="33" borderId="33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3" fontId="3" fillId="13" borderId="21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3" fontId="3" fillId="13" borderId="12" xfId="0" applyNumberFormat="1" applyFont="1" applyFill="1" applyBorder="1" applyAlignment="1">
      <alignment/>
    </xf>
    <xf numFmtId="3" fontId="0" fillId="33" borderId="28" xfId="0" applyNumberForma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2" fillId="7" borderId="23" xfId="0" applyNumberFormat="1" applyFont="1" applyFill="1" applyBorder="1" applyAlignment="1">
      <alignment vertical="center"/>
    </xf>
    <xf numFmtId="3" fontId="2" fillId="13" borderId="23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2" borderId="42" xfId="0" applyFont="1" applyFill="1" applyBorder="1" applyAlignment="1">
      <alignment vertical="center"/>
    </xf>
    <xf numFmtId="0" fontId="1" fillId="22" borderId="37" xfId="0" applyFont="1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1" fillId="22" borderId="69" xfId="0" applyFont="1" applyFill="1" applyBorder="1" applyAlignment="1">
      <alignment/>
    </xf>
    <xf numFmtId="0" fontId="1" fillId="22" borderId="41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&#225;dik\AppData\Local\Microsoft\Windows\Temporary%20Internet%20Files\Content.IE5\MYEF50F1\Rozpo&#269;et%20M&#352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lova\Desktop\R%202018-p&#345;.10F%20M&#352;%20Velk&#233;%20Mezi&#345;&#237;&#269;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HČ 2018"/>
      <sheetName val="rozpočet DČ 2018"/>
      <sheetName val="Komentář k rozpočtu"/>
    </sheetNames>
    <sheetDataSet>
      <sheetData sheetId="1"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HČ 2018"/>
      <sheetName val="rozpočet DČ 2018"/>
      <sheetName val="Komentář k rozpočtu"/>
      <sheetName val="MŠ Sokolovská"/>
      <sheetName val="MŠ Sportovní"/>
      <sheetName val="MŠ Čechova"/>
      <sheetName val="MŠ Na Plovárnou"/>
      <sheetName val="MŠ Mírová"/>
      <sheetName val="Obecník"/>
      <sheetName val="ŠJ Sokolovská"/>
      <sheetName val="ŠJ Sportovní"/>
      <sheetName val="ŠJ Čechova"/>
      <sheetName val="ŠJ Nad Plovárnou"/>
      <sheetName val="ŠJ Mírová"/>
      <sheetName val="Mzdové prostředky zřizovatele"/>
    </sheetNames>
    <sheetDataSet>
      <sheetData sheetId="1"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00" zoomScalePageLayoutView="0" workbookViewId="0" topLeftCell="A4">
      <selection activeCell="E72" sqref="E72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9" width="9.125" style="14" customWidth="1"/>
    <col min="10" max="10" width="13.75390625" style="14" customWidth="1"/>
    <col min="11" max="16384" width="9.125" style="14" customWidth="1"/>
  </cols>
  <sheetData>
    <row r="1" spans="1:7" ht="30.75" customHeight="1" thickBot="1">
      <c r="A1" s="226" t="s">
        <v>164</v>
      </c>
      <c r="B1" s="226"/>
      <c r="C1" s="226"/>
      <c r="D1" s="226"/>
      <c r="E1" s="226"/>
      <c r="F1" s="226"/>
      <c r="G1" s="226"/>
    </row>
    <row r="2" spans="1:7" ht="27.75" customHeight="1" thickBot="1">
      <c r="A2" s="227" t="s">
        <v>20</v>
      </c>
      <c r="B2" s="228"/>
      <c r="C2" s="229" t="s">
        <v>94</v>
      </c>
      <c r="D2" s="230"/>
      <c r="E2" s="230"/>
      <c r="F2" s="230"/>
      <c r="G2" s="231"/>
    </row>
    <row r="3" spans="1:7" s="15" customFormat="1" ht="51" customHeight="1" thickBot="1">
      <c r="A3" s="40" t="s">
        <v>1</v>
      </c>
      <c r="B3" s="41" t="s">
        <v>0</v>
      </c>
      <c r="C3" s="52" t="s">
        <v>165</v>
      </c>
      <c r="D3" s="52" t="s">
        <v>166</v>
      </c>
      <c r="E3" s="70" t="s">
        <v>167</v>
      </c>
      <c r="F3" s="68" t="s">
        <v>168</v>
      </c>
      <c r="G3" s="42" t="s">
        <v>71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3354</v>
      </c>
      <c r="D4" s="99">
        <f>SUM(D5:D7)</f>
        <v>3270</v>
      </c>
      <c r="E4" s="71">
        <f>SUM(E5:E7)</f>
        <v>3404</v>
      </c>
      <c r="F4" s="113">
        <f>SUM(F5:F7)</f>
        <v>0</v>
      </c>
      <c r="G4" s="99"/>
    </row>
    <row r="5" spans="1:7" ht="18" customHeight="1">
      <c r="A5" s="232" t="s">
        <v>33</v>
      </c>
      <c r="B5" s="17" t="s">
        <v>34</v>
      </c>
      <c r="C5" s="6">
        <v>2015</v>
      </c>
      <c r="D5" s="100">
        <v>2020</v>
      </c>
      <c r="E5" s="72">
        <v>2150</v>
      </c>
      <c r="F5" s="208"/>
      <c r="G5" s="61"/>
    </row>
    <row r="6" spans="1:8" ht="18" customHeight="1">
      <c r="A6" s="233"/>
      <c r="B6" s="19" t="s">
        <v>35</v>
      </c>
      <c r="C6" s="4">
        <v>50</v>
      </c>
      <c r="D6" s="65">
        <v>50</v>
      </c>
      <c r="E6" s="73">
        <v>50</v>
      </c>
      <c r="F6" s="209"/>
      <c r="G6" s="65"/>
      <c r="H6" s="50"/>
    </row>
    <row r="7" spans="1:7" ht="18" customHeight="1" thickBot="1">
      <c r="A7" s="234"/>
      <c r="B7" s="20" t="s">
        <v>36</v>
      </c>
      <c r="C7" s="7">
        <v>1289</v>
      </c>
      <c r="D7" s="101">
        <v>1200</v>
      </c>
      <c r="E7" s="74">
        <v>1204</v>
      </c>
      <c r="F7" s="210"/>
      <c r="G7" s="211" t="s">
        <v>136</v>
      </c>
    </row>
    <row r="8" spans="1:7" s="15" customFormat="1" ht="18" customHeight="1" thickBot="1">
      <c r="A8" s="16">
        <v>502</v>
      </c>
      <c r="B8" s="16" t="s">
        <v>3</v>
      </c>
      <c r="C8" s="11">
        <f>SUM(C9:C12)</f>
        <v>1660</v>
      </c>
      <c r="D8" s="60">
        <f>SUM(D9:D12)</f>
        <v>1618</v>
      </c>
      <c r="E8" s="75">
        <f>SUM(E9:E12)</f>
        <v>1710</v>
      </c>
      <c r="F8" s="113">
        <f>SUM(F9:F12)</f>
        <v>0</v>
      </c>
      <c r="G8" s="60"/>
    </row>
    <row r="9" spans="1:7" ht="18" customHeight="1">
      <c r="A9" s="235" t="s">
        <v>33</v>
      </c>
      <c r="B9" s="21" t="s">
        <v>37</v>
      </c>
      <c r="C9" s="3">
        <v>325</v>
      </c>
      <c r="D9" s="61">
        <v>315</v>
      </c>
      <c r="E9" s="76">
        <v>350</v>
      </c>
      <c r="F9" s="212"/>
      <c r="G9" s="61"/>
    </row>
    <row r="10" spans="1:7" ht="18" customHeight="1">
      <c r="A10" s="236"/>
      <c r="B10" s="19" t="s">
        <v>38</v>
      </c>
      <c r="C10" s="6">
        <v>858</v>
      </c>
      <c r="D10" s="100">
        <v>824</v>
      </c>
      <c r="E10" s="72">
        <v>850</v>
      </c>
      <c r="F10" s="208"/>
      <c r="G10" s="100"/>
    </row>
    <row r="11" spans="1:7" ht="18" customHeight="1">
      <c r="A11" s="236"/>
      <c r="B11" s="19" t="s">
        <v>39</v>
      </c>
      <c r="C11" s="4">
        <v>392</v>
      </c>
      <c r="D11" s="65">
        <v>402</v>
      </c>
      <c r="E11" s="73">
        <v>412</v>
      </c>
      <c r="F11" s="209"/>
      <c r="G11" s="65"/>
    </row>
    <row r="12" spans="1:7" ht="18" customHeight="1" thickBot="1">
      <c r="A12" s="237"/>
      <c r="B12" s="20" t="s">
        <v>96</v>
      </c>
      <c r="C12" s="107">
        <v>85</v>
      </c>
      <c r="D12" s="67">
        <v>77</v>
      </c>
      <c r="E12" s="77">
        <v>98</v>
      </c>
      <c r="F12" s="213"/>
      <c r="G12" s="101"/>
    </row>
    <row r="13" spans="1:7" s="1" customFormat="1" ht="18" customHeight="1" thickBot="1">
      <c r="A13" s="16">
        <v>504</v>
      </c>
      <c r="B13" s="23" t="s">
        <v>4</v>
      </c>
      <c r="C13" s="9">
        <v>0</v>
      </c>
      <c r="D13" s="99"/>
      <c r="E13" s="71"/>
      <c r="F13" s="116"/>
      <c r="G13" s="9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684</v>
      </c>
      <c r="D15" s="60">
        <v>750</v>
      </c>
      <c r="E15" s="75">
        <v>660</v>
      </c>
      <c r="F15" s="113"/>
      <c r="G15" s="214" t="s">
        <v>137</v>
      </c>
    </row>
    <row r="16" spans="1:7" s="15" customFormat="1" ht="18" customHeight="1" thickBot="1">
      <c r="A16" s="23">
        <v>512</v>
      </c>
      <c r="B16" s="16" t="s">
        <v>6</v>
      </c>
      <c r="C16" s="9">
        <v>8</v>
      </c>
      <c r="D16" s="99">
        <v>15</v>
      </c>
      <c r="E16" s="71">
        <v>8</v>
      </c>
      <c r="F16" s="116"/>
      <c r="G16" s="60"/>
    </row>
    <row r="17" spans="1:7" ht="18" customHeight="1" thickBot="1">
      <c r="A17" s="16">
        <v>513</v>
      </c>
      <c r="B17" s="16" t="s">
        <v>7</v>
      </c>
      <c r="C17" s="11">
        <v>5</v>
      </c>
      <c r="D17" s="60">
        <v>6</v>
      </c>
      <c r="E17" s="75">
        <v>5</v>
      </c>
      <c r="F17" s="113"/>
      <c r="G17" s="215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215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743</v>
      </c>
      <c r="D19" s="98">
        <f>SUM(D20:D22)</f>
        <v>856</v>
      </c>
      <c r="E19" s="93">
        <f>SUM(E20:E22)</f>
        <v>731</v>
      </c>
      <c r="F19" s="113">
        <f>SUM(F20:F22)</f>
        <v>0</v>
      </c>
      <c r="G19" s="216" t="s">
        <v>138</v>
      </c>
    </row>
    <row r="20" spans="1:7" s="15" customFormat="1" ht="18" customHeight="1">
      <c r="A20" s="25" t="s">
        <v>33</v>
      </c>
      <c r="B20" s="21" t="s">
        <v>41</v>
      </c>
      <c r="C20" s="108">
        <v>62</v>
      </c>
      <c r="D20" s="102">
        <v>70</v>
      </c>
      <c r="E20" s="110">
        <v>62</v>
      </c>
      <c r="F20" s="117"/>
      <c r="G20" s="53"/>
    </row>
    <row r="21" spans="1:7" s="15" customFormat="1" ht="18" customHeight="1">
      <c r="A21" s="22"/>
      <c r="B21" s="19" t="s">
        <v>42</v>
      </c>
      <c r="C21" s="13">
        <v>66</v>
      </c>
      <c r="D21" s="103">
        <v>36</v>
      </c>
      <c r="E21" s="111">
        <v>6</v>
      </c>
      <c r="F21" s="115"/>
      <c r="G21" s="103"/>
    </row>
    <row r="22" spans="1:7" s="15" customFormat="1" ht="18" customHeight="1" thickBot="1">
      <c r="A22" s="22"/>
      <c r="B22" s="18" t="s">
        <v>36</v>
      </c>
      <c r="C22" s="109">
        <v>615</v>
      </c>
      <c r="D22" s="104">
        <v>750</v>
      </c>
      <c r="E22" s="112">
        <v>663</v>
      </c>
      <c r="F22" s="119"/>
      <c r="G22" s="105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209</v>
      </c>
      <c r="D23" s="60">
        <f>SUM(D24:D27)</f>
        <v>209</v>
      </c>
      <c r="E23" s="75">
        <f>SUM(E24:E27)</f>
        <v>238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>
        <v>126</v>
      </c>
      <c r="D24" s="61">
        <v>126</v>
      </c>
      <c r="E24" s="72">
        <v>145</v>
      </c>
      <c r="F24" s="208"/>
      <c r="G24" s="61" t="s">
        <v>175</v>
      </c>
    </row>
    <row r="25" spans="1:7" ht="18" customHeight="1">
      <c r="A25" s="55"/>
      <c r="B25" s="63" t="s">
        <v>44</v>
      </c>
      <c r="C25" s="6">
        <v>83</v>
      </c>
      <c r="D25" s="100">
        <v>83</v>
      </c>
      <c r="E25" s="73">
        <v>93</v>
      </c>
      <c r="F25" s="209"/>
      <c r="G25" s="65" t="s">
        <v>152</v>
      </c>
    </row>
    <row r="26" spans="1:7" ht="18" customHeight="1">
      <c r="A26" s="55"/>
      <c r="B26" s="55" t="s">
        <v>45</v>
      </c>
      <c r="C26" s="5"/>
      <c r="D26" s="66"/>
      <c r="E26" s="78"/>
      <c r="F26" s="217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213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35</v>
      </c>
      <c r="D28" s="60">
        <v>40</v>
      </c>
      <c r="E28" s="75">
        <v>40</v>
      </c>
      <c r="F28" s="113"/>
      <c r="G28" s="60"/>
    </row>
    <row r="29" spans="1:7" s="15" customFormat="1" ht="18" customHeight="1" thickBot="1">
      <c r="A29" s="16">
        <v>525</v>
      </c>
      <c r="B29" s="16" t="s">
        <v>11</v>
      </c>
      <c r="C29" s="11">
        <v>55</v>
      </c>
      <c r="D29" s="60">
        <v>77</v>
      </c>
      <c r="E29" s="75">
        <v>77</v>
      </c>
      <c r="F29" s="113"/>
      <c r="G29" s="216" t="s">
        <v>139</v>
      </c>
    </row>
    <row r="30" spans="1:7" s="15" customFormat="1" ht="18" customHeight="1" thickBot="1">
      <c r="A30" s="16">
        <v>527</v>
      </c>
      <c r="B30" s="16" t="s">
        <v>12</v>
      </c>
      <c r="C30" s="11">
        <v>77</v>
      </c>
      <c r="D30" s="60">
        <v>79</v>
      </c>
      <c r="E30" s="75">
        <v>87</v>
      </c>
      <c r="F30" s="113"/>
      <c r="G30" s="216" t="s">
        <v>140</v>
      </c>
    </row>
    <row r="31" spans="1:7" s="15" customFormat="1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60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60"/>
    </row>
    <row r="33" spans="1:7" s="15" customFormat="1" ht="18" customHeight="1" thickBot="1">
      <c r="A33" s="16">
        <v>538</v>
      </c>
      <c r="B33" s="16" t="s">
        <v>30</v>
      </c>
      <c r="C33" s="11">
        <v>2</v>
      </c>
      <c r="D33" s="60">
        <v>2</v>
      </c>
      <c r="E33" s="75">
        <v>2</v>
      </c>
      <c r="F33" s="113"/>
      <c r="G33" s="60"/>
    </row>
    <row r="34" spans="1:7" s="15" customFormat="1" ht="18" customHeight="1" thickBot="1">
      <c r="A34" s="28" t="s">
        <v>62</v>
      </c>
      <c r="B34" s="16" t="s">
        <v>26</v>
      </c>
      <c r="C34" s="11">
        <v>5</v>
      </c>
      <c r="D34" s="105">
        <v>5</v>
      </c>
      <c r="E34" s="79">
        <v>5</v>
      </c>
      <c r="F34" s="120"/>
      <c r="G34" s="60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60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60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60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60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60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218"/>
    </row>
    <row r="41" spans="1:7" s="15" customFormat="1" ht="18" customHeight="1" thickBot="1">
      <c r="A41" s="28">
        <v>558</v>
      </c>
      <c r="B41" s="16" t="s">
        <v>49</v>
      </c>
      <c r="C41" s="11">
        <v>378</v>
      </c>
      <c r="D41" s="60">
        <v>477</v>
      </c>
      <c r="E41" s="75">
        <v>450</v>
      </c>
      <c r="F41" s="113"/>
      <c r="G41" s="218">
        <v>-6</v>
      </c>
    </row>
    <row r="42" spans="1:7" s="15" customFormat="1" ht="18" customHeight="1" thickBot="1">
      <c r="A42" s="28">
        <v>549</v>
      </c>
      <c r="B42" s="16" t="s">
        <v>61</v>
      </c>
      <c r="C42" s="11">
        <v>45</v>
      </c>
      <c r="D42" s="60">
        <v>78</v>
      </c>
      <c r="E42" s="75">
        <v>78</v>
      </c>
      <c r="F42" s="113"/>
      <c r="G42" s="60"/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60"/>
    </row>
    <row r="44" spans="1:10" s="15" customFormat="1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9"/>
      <c r="J44" s="207"/>
    </row>
    <row r="45" spans="1:7" s="15" customFormat="1" ht="18" customHeight="1" thickBot="1">
      <c r="A45" s="28" t="s">
        <v>72</v>
      </c>
      <c r="B45" s="16" t="s">
        <v>89</v>
      </c>
      <c r="C45" s="11">
        <v>25631</v>
      </c>
      <c r="D45" s="60">
        <v>25631</v>
      </c>
      <c r="E45" s="75">
        <v>25631</v>
      </c>
      <c r="F45" s="113"/>
      <c r="G45" s="219" t="s">
        <v>73</v>
      </c>
    </row>
    <row r="46" spans="1:7" s="15" customFormat="1" ht="18" customHeight="1" thickBot="1">
      <c r="A46" s="45" t="s">
        <v>72</v>
      </c>
      <c r="B46" s="22" t="s">
        <v>90</v>
      </c>
      <c r="C46" s="62">
        <v>0</v>
      </c>
      <c r="D46" s="105">
        <v>208</v>
      </c>
      <c r="E46" s="79">
        <v>0</v>
      </c>
      <c r="F46" s="120">
        <v>0</v>
      </c>
      <c r="G46" s="220" t="s">
        <v>74</v>
      </c>
    </row>
    <row r="47" spans="1:8" s="15" customFormat="1" ht="18" customHeight="1" thickBot="1">
      <c r="A47" s="29"/>
      <c r="B47" s="29" t="s">
        <v>50</v>
      </c>
      <c r="C47" s="44">
        <v>0</v>
      </c>
      <c r="D47" s="106">
        <v>0</v>
      </c>
      <c r="E47" s="80">
        <v>0</v>
      </c>
      <c r="F47" s="121">
        <v>0</v>
      </c>
      <c r="G47" s="106"/>
      <c r="H47" s="15" t="s">
        <v>48</v>
      </c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32891</v>
      </c>
      <c r="D48" s="99">
        <f>SUM(D4,D8,D13:D19,D23,D28:D47)</f>
        <v>33321</v>
      </c>
      <c r="E48" s="71">
        <f>SUM(E4,E8,E13:E19,E23,E28:E47)</f>
        <v>33126</v>
      </c>
      <c r="F48" s="116">
        <f>SUM(F4,F8,F13:F19,F23,F28:F47)</f>
        <v>0</v>
      </c>
      <c r="G48" s="9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165</v>
      </c>
      <c r="D51" s="52" t="s">
        <v>166</v>
      </c>
      <c r="E51" s="70" t="s">
        <v>169</v>
      </c>
      <c r="F51" s="68" t="s">
        <v>170</v>
      </c>
      <c r="G51" s="42" t="s">
        <v>71</v>
      </c>
    </row>
    <row r="52" spans="1:7" s="15" customFormat="1" ht="18" customHeight="1" thickBot="1">
      <c r="A52" s="30">
        <v>602</v>
      </c>
      <c r="B52" s="16" t="s">
        <v>22</v>
      </c>
      <c r="C52" s="11">
        <v>3250</v>
      </c>
      <c r="D52" s="60">
        <v>3442</v>
      </c>
      <c r="E52" s="75">
        <v>3435</v>
      </c>
      <c r="F52" s="113"/>
      <c r="G52" s="206" t="s">
        <v>142</v>
      </c>
    </row>
    <row r="53" spans="1:7" s="15" customFormat="1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>
        <v>60</v>
      </c>
      <c r="D59" s="60">
        <v>90</v>
      </c>
      <c r="E59" s="75">
        <v>60</v>
      </c>
      <c r="F59" s="113"/>
      <c r="G59" s="91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25631</v>
      </c>
      <c r="D63" s="98">
        <f>SUM(D64:D66)</f>
        <v>25839</v>
      </c>
      <c r="E63" s="93">
        <f>SUM(E64:E66)</f>
        <v>25631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>
        <v>25631</v>
      </c>
      <c r="D65" s="60">
        <v>25631</v>
      </c>
      <c r="E65" s="81">
        <v>25631</v>
      </c>
      <c r="F65" s="124"/>
      <c r="G65" s="43" t="s">
        <v>73</v>
      </c>
    </row>
    <row r="66" spans="1:7" ht="18" customHeight="1" thickBot="1">
      <c r="A66" s="95"/>
      <c r="B66" s="96" t="s">
        <v>88</v>
      </c>
      <c r="C66" s="44">
        <v>0</v>
      </c>
      <c r="D66" s="106">
        <v>208</v>
      </c>
      <c r="E66" s="97">
        <v>0</v>
      </c>
      <c r="F66" s="121">
        <v>0</v>
      </c>
      <c r="G66" s="32" t="s">
        <v>74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28941</v>
      </c>
      <c r="D67" s="122">
        <f>SUM(D52:D63)</f>
        <v>29371</v>
      </c>
      <c r="E67" s="123">
        <f>SUM(E52:E63)</f>
        <v>29126</v>
      </c>
      <c r="F67" s="116">
        <f>SUM(F52:F63)</f>
        <v>0</v>
      </c>
      <c r="G67" s="23"/>
    </row>
    <row r="68" spans="1:7" s="15" customFormat="1" ht="18" customHeight="1" thickBot="1">
      <c r="A68" s="1"/>
      <c r="B68" s="1"/>
      <c r="C68" s="2"/>
      <c r="D68" s="2"/>
      <c r="E68" s="2"/>
      <c r="F68" s="2"/>
      <c r="G68" s="1"/>
    </row>
    <row r="69" spans="1:7" s="15" customFormat="1" ht="46.5" customHeight="1" thickBot="1">
      <c r="A69" s="57" t="s">
        <v>77</v>
      </c>
      <c r="B69" s="57"/>
      <c r="C69" s="57"/>
      <c r="D69" s="57"/>
      <c r="E69" s="88" t="s">
        <v>169</v>
      </c>
      <c r="F69" s="68" t="s">
        <v>170</v>
      </c>
      <c r="G69" s="57"/>
    </row>
    <row r="70" spans="1:7" ht="18" customHeight="1">
      <c r="A70" s="21" t="s">
        <v>17</v>
      </c>
      <c r="B70" s="21" t="s">
        <v>78</v>
      </c>
      <c r="C70" s="35">
        <f>SUM(C67)</f>
        <v>28941</v>
      </c>
      <c r="D70" s="35">
        <f>SUM(D67)</f>
        <v>29371</v>
      </c>
      <c r="E70" s="82">
        <f>SUM(E67)</f>
        <v>29126</v>
      </c>
      <c r="F70" s="85">
        <f>SUM(F67)</f>
        <v>0</v>
      </c>
      <c r="G70" s="21"/>
    </row>
    <row r="71" spans="1:7" ht="18" customHeight="1">
      <c r="A71" s="27" t="s">
        <v>17</v>
      </c>
      <c r="B71" s="27" t="s">
        <v>79</v>
      </c>
      <c r="C71" s="131">
        <f>'[2]rozpočet DČ 2018'!$C$71</f>
        <v>0</v>
      </c>
      <c r="D71" s="131">
        <f>'[2]rozpočet DČ 2018'!$D$71</f>
        <v>0</v>
      </c>
      <c r="E71" s="132">
        <f>'[2]rozpočet DČ 2018'!$E$71</f>
        <v>0</v>
      </c>
      <c r="F71" s="133">
        <f>'[2]rozpočet DČ 2018'!$F$71</f>
        <v>0</v>
      </c>
      <c r="G71" s="27"/>
    </row>
    <row r="72" spans="1:7" ht="18" customHeight="1">
      <c r="A72" s="19" t="s">
        <v>18</v>
      </c>
      <c r="B72" s="19" t="s">
        <v>80</v>
      </c>
      <c r="C72" s="137">
        <f>SUM(C48)</f>
        <v>32891</v>
      </c>
      <c r="D72" s="137">
        <f>SUM(D48)</f>
        <v>33321</v>
      </c>
      <c r="E72" s="138">
        <f>SUM(E48)</f>
        <v>33126</v>
      </c>
      <c r="F72" s="139">
        <f>SUM(F48)</f>
        <v>0</v>
      </c>
      <c r="G72" s="140"/>
    </row>
    <row r="73" spans="1:7" ht="18" customHeight="1" thickBot="1">
      <c r="A73" s="20" t="s">
        <v>18</v>
      </c>
      <c r="B73" s="20" t="s">
        <v>81</v>
      </c>
      <c r="C73" s="134">
        <f>'[2]rozpočet DČ 2018'!$C$72</f>
        <v>0</v>
      </c>
      <c r="D73" s="134">
        <f>'[2]rozpočet DČ 2018'!$D$72</f>
        <v>0</v>
      </c>
      <c r="E73" s="135">
        <f>'[2]rozpočet DČ 2018'!$E$72</f>
        <v>0</v>
      </c>
      <c r="F73" s="136">
        <f>'[2]rozpočet DČ 2018'!$F$72</f>
        <v>0</v>
      </c>
      <c r="G73" s="20"/>
    </row>
    <row r="74" spans="1:7" s="15" customFormat="1" ht="18" customHeight="1" thickBot="1">
      <c r="A74" s="16"/>
      <c r="B74" s="38" t="s">
        <v>82</v>
      </c>
      <c r="C74" s="39">
        <f>SUM(C72-C70)</f>
        <v>3950</v>
      </c>
      <c r="D74" s="39">
        <f>SUM(D72-D70)</f>
        <v>3950</v>
      </c>
      <c r="E74" s="221">
        <f>SUM(E72-E70)</f>
        <v>4000</v>
      </c>
      <c r="F74" s="222">
        <f>SUM(F72-F70)</f>
        <v>0</v>
      </c>
      <c r="G74" s="9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24" t="s">
        <v>67</v>
      </c>
      <c r="B76" s="224"/>
      <c r="C76" s="224"/>
      <c r="D76" s="224"/>
      <c r="E76" s="224"/>
      <c r="F76" s="224"/>
      <c r="G76" s="224"/>
    </row>
    <row r="77" spans="1:7" s="15" customFormat="1" ht="18" customHeight="1">
      <c r="A77" s="58" t="s">
        <v>91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3" ht="18" customHeight="1">
      <c r="A79" s="225" t="s">
        <v>92</v>
      </c>
      <c r="B79" s="225"/>
      <c r="C79" s="225"/>
    </row>
    <row r="80" spans="1:2" ht="18" customHeight="1">
      <c r="A80" s="225" t="s">
        <v>93</v>
      </c>
      <c r="B80" s="225"/>
    </row>
    <row r="81" spans="1:2" ht="18" customHeight="1">
      <c r="A81" s="225" t="s">
        <v>171</v>
      </c>
      <c r="B81" s="225"/>
    </row>
    <row r="82" ht="18" customHeight="1"/>
    <row r="83" ht="18" customHeight="1"/>
    <row r="84" ht="18" customHeight="1"/>
    <row r="85" ht="18" customHeight="1"/>
  </sheetData>
  <sheetProtection/>
  <protectedRanges>
    <protectedRange sqref="D79:G81" name="Oblast9_1_3"/>
    <protectedRange sqref="C52:G63" name="Oblast8_1_2"/>
    <protectedRange sqref="C9:G18" name="Oblast4_1_2"/>
    <protectedRange sqref="C20:G22" name="Oblast3_1_2"/>
    <protectedRange sqref="C9:G18" name="Oblast2_1_2"/>
    <protectedRange sqref="C5:G7" name="Oblast1_1_2"/>
    <protectedRange sqref="C20:G22" name="Oblast6_1_2"/>
    <protectedRange sqref="C24:G47" name="Oblast7_1_2"/>
    <protectedRange sqref="C64:G66" name="Oblast8_2_1_1"/>
    <protectedRange sqref="C80:C81" name="Oblast9_1_1_2"/>
    <protectedRange sqref="C2" name="Oblast10_1_1_2"/>
  </protectedRanges>
  <mergeCells count="9">
    <mergeCell ref="A76:G76"/>
    <mergeCell ref="A80:B80"/>
    <mergeCell ref="A81:B81"/>
    <mergeCell ref="A1:G1"/>
    <mergeCell ref="A2:B2"/>
    <mergeCell ref="C2:G2"/>
    <mergeCell ref="A5:A7"/>
    <mergeCell ref="A9:A12"/>
    <mergeCell ref="A79:C79"/>
  </mergeCells>
  <printOptions/>
  <pageMargins left="0.984251968503937" right="0.984251968503937" top="0.3937007874015748" bottom="0.1968503937007874" header="0.5118110236220472" footer="0.5118110236220472"/>
  <pageSetup horizontalDpi="1200" verticalDpi="12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2">
      <selection activeCell="F53" sqref="F53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125" style="0" customWidth="1"/>
  </cols>
  <sheetData>
    <row r="1" spans="1:7" ht="20.25" customHeight="1" thickBot="1">
      <c r="A1" s="226" t="s">
        <v>164</v>
      </c>
      <c r="B1" s="226"/>
      <c r="C1" s="226"/>
      <c r="D1" s="226"/>
      <c r="E1" s="226"/>
      <c r="F1" s="226"/>
      <c r="G1" s="226"/>
    </row>
    <row r="2" spans="1:7" ht="18.75" customHeight="1" thickBot="1">
      <c r="A2" s="227" t="s">
        <v>20</v>
      </c>
      <c r="B2" s="228"/>
      <c r="C2" s="238" t="s">
        <v>104</v>
      </c>
      <c r="D2" s="239"/>
      <c r="E2" s="239"/>
      <c r="F2" s="239"/>
      <c r="G2" s="240"/>
    </row>
    <row r="3" spans="1:7" ht="51" customHeight="1" thickBot="1">
      <c r="A3" s="40" t="s">
        <v>1</v>
      </c>
      <c r="B3" s="41" t="s">
        <v>0</v>
      </c>
      <c r="C3" s="52" t="s">
        <v>165</v>
      </c>
      <c r="D3" s="52" t="s">
        <v>166</v>
      </c>
      <c r="E3" s="70" t="s">
        <v>167</v>
      </c>
      <c r="F3" s="68" t="s">
        <v>168</v>
      </c>
      <c r="G3" s="42" t="s">
        <v>71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597</v>
      </c>
      <c r="F4" s="113">
        <f>SUM(F5:F7)</f>
        <v>0</v>
      </c>
      <c r="G4" s="9"/>
    </row>
    <row r="5" spans="1:7" ht="18" customHeight="1">
      <c r="A5" s="232" t="s">
        <v>33</v>
      </c>
      <c r="B5" s="17" t="s">
        <v>34</v>
      </c>
      <c r="C5" s="6"/>
      <c r="D5" s="100"/>
      <c r="E5" s="72">
        <v>550</v>
      </c>
      <c r="F5" s="114"/>
      <c r="G5" s="3"/>
    </row>
    <row r="6" spans="1:7" ht="18" customHeight="1">
      <c r="A6" s="233"/>
      <c r="B6" s="19" t="s">
        <v>35</v>
      </c>
      <c r="C6" s="4" t="s">
        <v>48</v>
      </c>
      <c r="D6" s="65"/>
      <c r="E6" s="73"/>
      <c r="F6" s="115"/>
      <c r="G6" s="4"/>
    </row>
    <row r="7" spans="1:7" ht="18" customHeight="1" thickBot="1">
      <c r="A7" s="234"/>
      <c r="B7" s="20" t="s">
        <v>36</v>
      </c>
      <c r="C7" s="7"/>
      <c r="D7" s="101"/>
      <c r="E7" s="74">
        <v>47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5" t="s">
        <v>33</v>
      </c>
      <c r="B9" s="21" t="s">
        <v>37</v>
      </c>
      <c r="C9" s="3"/>
      <c r="D9" s="61"/>
      <c r="E9" s="76"/>
      <c r="F9" s="117"/>
      <c r="G9" s="3"/>
    </row>
    <row r="10" spans="1:7" ht="18" customHeight="1">
      <c r="A10" s="236"/>
      <c r="B10" s="19" t="s">
        <v>38</v>
      </c>
      <c r="C10" s="6"/>
      <c r="D10" s="100"/>
      <c r="E10" s="72"/>
      <c r="F10" s="114"/>
      <c r="G10" s="6"/>
    </row>
    <row r="11" spans="1:7" ht="18" customHeight="1">
      <c r="A11" s="236"/>
      <c r="B11" s="19" t="s">
        <v>39</v>
      </c>
      <c r="C11" s="4"/>
      <c r="D11" s="65"/>
      <c r="E11" s="73"/>
      <c r="F11" s="115"/>
      <c r="G11" s="4"/>
    </row>
    <row r="12" spans="1:7" ht="18" customHeight="1" thickBot="1">
      <c r="A12" s="237"/>
      <c r="B12" s="20" t="s">
        <v>40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28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69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69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45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739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60" customHeight="1" thickBot="1">
      <c r="A51" s="41"/>
      <c r="B51" s="41" t="s">
        <v>0</v>
      </c>
      <c r="C51" s="52" t="s">
        <v>165</v>
      </c>
      <c r="D51" s="52" t="s">
        <v>166</v>
      </c>
      <c r="E51" s="70" t="s">
        <v>169</v>
      </c>
      <c r="F51" s="68" t="s">
        <v>170</v>
      </c>
      <c r="G51" s="42" t="s">
        <v>71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550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7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550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45.75" customHeight="1" thickBot="1">
      <c r="A70" s="57" t="s">
        <v>77</v>
      </c>
      <c r="B70" s="57"/>
      <c r="C70" s="57"/>
      <c r="D70" s="57"/>
      <c r="E70" s="88" t="s">
        <v>169</v>
      </c>
      <c r="F70" s="68" t="s">
        <v>170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0</v>
      </c>
      <c r="D71" s="35">
        <f>SUM(D67)</f>
        <v>0</v>
      </c>
      <c r="E71" s="82">
        <f>SUM(E67)</f>
        <v>550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0</v>
      </c>
      <c r="D73" s="137">
        <f>SUM(D48)</f>
        <v>0</v>
      </c>
      <c r="E73" s="138">
        <f>SUM(E48)</f>
        <v>739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81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28.5" customHeight="1" thickBot="1">
      <c r="A75" s="16"/>
      <c r="B75" s="38" t="s">
        <v>82</v>
      </c>
      <c r="C75" s="39">
        <f>SUM(C73-C71)</f>
        <v>0</v>
      </c>
      <c r="D75" s="39">
        <f>SUM(D73-D71)</f>
        <v>0</v>
      </c>
      <c r="E75" s="84">
        <f>SUM(E73-E71)</f>
        <v>189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4" t="s">
        <v>67</v>
      </c>
      <c r="B77" s="224"/>
      <c r="C77" s="224"/>
      <c r="D77" s="224"/>
      <c r="E77" s="224"/>
      <c r="F77" s="224"/>
      <c r="G77" s="224"/>
    </row>
    <row r="78" spans="1:7" ht="15">
      <c r="A78" s="58" t="s">
        <v>91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5" t="s">
        <v>92</v>
      </c>
      <c r="B80" s="225"/>
      <c r="C80" s="225"/>
      <c r="D80" s="141"/>
      <c r="E80" s="33"/>
      <c r="F80" s="34"/>
      <c r="G80" s="14"/>
    </row>
    <row r="81" spans="1:7" ht="15">
      <c r="A81" s="225" t="s">
        <v>93</v>
      </c>
      <c r="B81" s="225"/>
      <c r="C81" s="33"/>
      <c r="D81" s="33"/>
      <c r="E81" s="33"/>
      <c r="F81" s="34"/>
      <c r="G81" s="14"/>
    </row>
    <row r="82" spans="1:7" ht="15">
      <c r="A82" s="225" t="s">
        <v>171</v>
      </c>
      <c r="B82" s="225"/>
      <c r="C82" s="33"/>
      <c r="D82" s="33"/>
      <c r="E82" s="33"/>
      <c r="F82" s="34"/>
      <c r="G82" s="14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61">
      <selection activeCell="G55" sqref="G55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2.5" customHeight="1" thickBot="1">
      <c r="A1" s="226" t="s">
        <v>164</v>
      </c>
      <c r="B1" s="226"/>
      <c r="C1" s="226"/>
      <c r="D1" s="226"/>
      <c r="E1" s="226"/>
      <c r="F1" s="226"/>
      <c r="G1" s="226"/>
    </row>
    <row r="2" spans="1:7" ht="21" customHeight="1" thickBot="1">
      <c r="A2" s="227" t="s">
        <v>20</v>
      </c>
      <c r="B2" s="228"/>
      <c r="C2" s="229" t="s">
        <v>103</v>
      </c>
      <c r="D2" s="230"/>
      <c r="E2" s="230"/>
      <c r="F2" s="230"/>
      <c r="G2" s="231"/>
    </row>
    <row r="3" spans="1:7" ht="50.25" customHeight="1" thickBot="1">
      <c r="A3" s="40" t="s">
        <v>1</v>
      </c>
      <c r="B3" s="41" t="s">
        <v>0</v>
      </c>
      <c r="C3" s="52" t="s">
        <v>165</v>
      </c>
      <c r="D3" s="52" t="s">
        <v>166</v>
      </c>
      <c r="E3" s="70" t="s">
        <v>167</v>
      </c>
      <c r="F3" s="68" t="s">
        <v>168</v>
      </c>
      <c r="G3" s="42" t="s">
        <v>71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445</v>
      </c>
      <c r="F4" s="113">
        <f>SUM(F5:F7)</f>
        <v>0</v>
      </c>
      <c r="G4" s="9"/>
    </row>
    <row r="5" spans="1:7" ht="18" customHeight="1">
      <c r="A5" s="232" t="s">
        <v>33</v>
      </c>
      <c r="B5" s="17" t="s">
        <v>34</v>
      </c>
      <c r="C5" s="6"/>
      <c r="D5" s="100"/>
      <c r="E5" s="72">
        <v>405</v>
      </c>
      <c r="F5" s="114"/>
      <c r="G5" s="3"/>
    </row>
    <row r="6" spans="1:7" ht="18" customHeight="1">
      <c r="A6" s="233"/>
      <c r="B6" s="19" t="s">
        <v>35</v>
      </c>
      <c r="C6" s="4" t="s">
        <v>48</v>
      </c>
      <c r="D6" s="65"/>
      <c r="E6" s="73"/>
      <c r="F6" s="115"/>
      <c r="G6" s="4"/>
    </row>
    <row r="7" spans="1:7" ht="18" customHeight="1" thickBot="1">
      <c r="A7" s="234"/>
      <c r="B7" s="20" t="s">
        <v>36</v>
      </c>
      <c r="C7" s="7"/>
      <c r="D7" s="101"/>
      <c r="E7" s="74">
        <v>40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5" t="s">
        <v>33</v>
      </c>
      <c r="B9" s="21" t="s">
        <v>37</v>
      </c>
      <c r="C9" s="3"/>
      <c r="D9" s="61"/>
      <c r="E9" s="76"/>
      <c r="F9" s="117"/>
      <c r="G9" s="3"/>
    </row>
    <row r="10" spans="1:7" ht="18" customHeight="1">
      <c r="A10" s="236"/>
      <c r="B10" s="19" t="s">
        <v>38</v>
      </c>
      <c r="C10" s="6"/>
      <c r="D10" s="100"/>
      <c r="E10" s="72"/>
      <c r="F10" s="114"/>
      <c r="G10" s="6"/>
    </row>
    <row r="11" spans="1:7" ht="18" customHeight="1">
      <c r="A11" s="236"/>
      <c r="B11" s="19" t="s">
        <v>39</v>
      </c>
      <c r="C11" s="4"/>
      <c r="D11" s="65"/>
      <c r="E11" s="73"/>
      <c r="F11" s="115"/>
      <c r="G11" s="4"/>
    </row>
    <row r="12" spans="1:7" ht="18" customHeight="1" thickBot="1">
      <c r="A12" s="237"/>
      <c r="B12" s="20" t="s">
        <v>40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60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19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19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73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597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54" customHeight="1" thickBot="1">
      <c r="A51" s="41"/>
      <c r="B51" s="41" t="s">
        <v>0</v>
      </c>
      <c r="C51" s="52" t="s">
        <v>165</v>
      </c>
      <c r="D51" s="52" t="s">
        <v>166</v>
      </c>
      <c r="E51" s="70" t="s">
        <v>169</v>
      </c>
      <c r="F51" s="68" t="s">
        <v>170</v>
      </c>
      <c r="G51" s="42" t="s">
        <v>71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405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7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405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55.5" customHeight="1" thickBot="1">
      <c r="A70" s="57" t="s">
        <v>77</v>
      </c>
      <c r="B70" s="57"/>
      <c r="C70" s="57"/>
      <c r="D70" s="57"/>
      <c r="E70" s="88" t="s">
        <v>169</v>
      </c>
      <c r="F70" s="68" t="s">
        <v>170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0</v>
      </c>
      <c r="D71" s="35">
        <f>SUM(D67)</f>
        <v>0</v>
      </c>
      <c r="E71" s="82">
        <f>SUM(E67)</f>
        <v>405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0</v>
      </c>
      <c r="D73" s="137">
        <f>SUM(D48)</f>
        <v>0</v>
      </c>
      <c r="E73" s="138">
        <f>SUM(E48)</f>
        <v>597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81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18.75" customHeight="1" thickBot="1">
      <c r="A75" s="16"/>
      <c r="B75" s="38" t="s">
        <v>82</v>
      </c>
      <c r="C75" s="39">
        <f>SUM(C73-C71)</f>
        <v>0</v>
      </c>
      <c r="D75" s="39">
        <f>SUM(D73-D71)</f>
        <v>0</v>
      </c>
      <c r="E75" s="84">
        <f>SUM(E73-E71)</f>
        <v>192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4" t="s">
        <v>67</v>
      </c>
      <c r="B77" s="224"/>
      <c r="C77" s="224"/>
      <c r="D77" s="224"/>
      <c r="E77" s="224"/>
      <c r="F77" s="224"/>
      <c r="G77" s="224"/>
    </row>
    <row r="78" spans="1:7" ht="15">
      <c r="A78" s="58" t="s">
        <v>91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5" t="s">
        <v>92</v>
      </c>
      <c r="B80" s="225"/>
      <c r="C80" s="225"/>
      <c r="D80" s="141"/>
      <c r="E80" s="33"/>
      <c r="F80" s="34"/>
      <c r="G80" s="14"/>
    </row>
    <row r="81" spans="1:7" ht="15">
      <c r="A81" s="225" t="s">
        <v>93</v>
      </c>
      <c r="B81" s="225"/>
      <c r="C81" s="33"/>
      <c r="D81" s="33"/>
      <c r="E81" s="33"/>
      <c r="F81" s="34"/>
      <c r="G81" s="14"/>
    </row>
    <row r="82" spans="1:7" ht="15">
      <c r="A82" s="225" t="s">
        <v>171</v>
      </c>
      <c r="B82" s="225"/>
      <c r="C82" s="33"/>
      <c r="D82" s="33"/>
      <c r="E82" s="33"/>
      <c r="F82" s="34"/>
      <c r="G82" s="14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31">
      <selection activeCell="G54" sqref="G54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.75" customHeight="1" thickBot="1">
      <c r="A1" s="226" t="s">
        <v>164</v>
      </c>
      <c r="B1" s="226"/>
      <c r="C1" s="226"/>
      <c r="D1" s="226"/>
      <c r="E1" s="226"/>
      <c r="F1" s="226"/>
      <c r="G1" s="226"/>
    </row>
    <row r="2" spans="1:7" ht="24" customHeight="1" thickBot="1">
      <c r="A2" s="227" t="s">
        <v>20</v>
      </c>
      <c r="B2" s="228"/>
      <c r="C2" s="229" t="s">
        <v>105</v>
      </c>
      <c r="D2" s="230"/>
      <c r="E2" s="230"/>
      <c r="F2" s="230"/>
      <c r="G2" s="231"/>
    </row>
    <row r="3" spans="1:7" ht="52.5" customHeight="1" thickBot="1">
      <c r="A3" s="40" t="s">
        <v>1</v>
      </c>
      <c r="B3" s="41" t="s">
        <v>0</v>
      </c>
      <c r="C3" s="52" t="s">
        <v>165</v>
      </c>
      <c r="D3" s="52" t="s">
        <v>166</v>
      </c>
      <c r="E3" s="70" t="s">
        <v>167</v>
      </c>
      <c r="F3" s="68" t="s">
        <v>168</v>
      </c>
      <c r="G3" s="42" t="s">
        <v>71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589</v>
      </c>
      <c r="F4" s="113">
        <f>SUM(F5:F7)</f>
        <v>0</v>
      </c>
      <c r="G4" s="9"/>
    </row>
    <row r="5" spans="1:7" ht="18" customHeight="1">
      <c r="A5" s="232" t="s">
        <v>33</v>
      </c>
      <c r="B5" s="17" t="s">
        <v>34</v>
      </c>
      <c r="C5" s="6"/>
      <c r="D5" s="100"/>
      <c r="E5" s="72">
        <v>540</v>
      </c>
      <c r="F5" s="114"/>
      <c r="G5" s="3"/>
    </row>
    <row r="6" spans="1:7" ht="18" customHeight="1">
      <c r="A6" s="233"/>
      <c r="B6" s="19" t="s">
        <v>35</v>
      </c>
      <c r="C6" s="4" t="s">
        <v>48</v>
      </c>
      <c r="D6" s="65"/>
      <c r="E6" s="73"/>
      <c r="F6" s="115"/>
      <c r="G6" s="4"/>
    </row>
    <row r="7" spans="1:7" ht="18" customHeight="1" thickBot="1">
      <c r="A7" s="234"/>
      <c r="B7" s="20" t="s">
        <v>36</v>
      </c>
      <c r="C7" s="7"/>
      <c r="D7" s="101"/>
      <c r="E7" s="74">
        <v>49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5" t="s">
        <v>33</v>
      </c>
      <c r="B9" s="21" t="s">
        <v>37</v>
      </c>
      <c r="C9" s="3"/>
      <c r="D9" s="61"/>
      <c r="E9" s="76"/>
      <c r="F9" s="117"/>
      <c r="G9" s="3"/>
    </row>
    <row r="10" spans="1:7" ht="18" customHeight="1">
      <c r="A10" s="236"/>
      <c r="B10" s="19" t="s">
        <v>38</v>
      </c>
      <c r="C10" s="6"/>
      <c r="D10" s="100"/>
      <c r="E10" s="72"/>
      <c r="F10" s="114"/>
      <c r="G10" s="6"/>
    </row>
    <row r="11" spans="1:7" ht="18" customHeight="1">
      <c r="A11" s="236"/>
      <c r="B11" s="19" t="s">
        <v>39</v>
      </c>
      <c r="C11" s="4"/>
      <c r="D11" s="65"/>
      <c r="E11" s="73"/>
      <c r="F11" s="115"/>
      <c r="G11" s="4"/>
    </row>
    <row r="12" spans="1:7" ht="18" customHeight="1" thickBot="1">
      <c r="A12" s="237"/>
      <c r="B12" s="20" t="s">
        <v>40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20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38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38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57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704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60" customHeight="1" thickBot="1">
      <c r="A51" s="41"/>
      <c r="B51" s="41" t="s">
        <v>0</v>
      </c>
      <c r="C51" s="52" t="s">
        <v>165</v>
      </c>
      <c r="D51" s="52" t="s">
        <v>166</v>
      </c>
      <c r="E51" s="70" t="s">
        <v>169</v>
      </c>
      <c r="F51" s="68" t="s">
        <v>170</v>
      </c>
      <c r="G51" s="42" t="s">
        <v>71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540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7" ht="16.5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540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45.75" thickBot="1">
      <c r="A70" s="57" t="s">
        <v>77</v>
      </c>
      <c r="B70" s="57"/>
      <c r="C70" s="57"/>
      <c r="D70" s="57"/>
      <c r="E70" s="88" t="s">
        <v>169</v>
      </c>
      <c r="F70" s="68" t="s">
        <v>170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0</v>
      </c>
      <c r="D71" s="35">
        <f>SUM(D67)</f>
        <v>0</v>
      </c>
      <c r="E71" s="82">
        <f>SUM(E67)</f>
        <v>540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0</v>
      </c>
      <c r="D73" s="137">
        <f>SUM(D48)</f>
        <v>0</v>
      </c>
      <c r="E73" s="138">
        <f>SUM(E48)</f>
        <v>704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81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29.25" customHeight="1" thickBot="1">
      <c r="A75" s="16"/>
      <c r="B75" s="38" t="s">
        <v>82</v>
      </c>
      <c r="C75" s="39">
        <f>SUM(C73-C71)</f>
        <v>0</v>
      </c>
      <c r="D75" s="39">
        <f>SUM(D73-D71)</f>
        <v>0</v>
      </c>
      <c r="E75" s="84">
        <f>SUM(E73-E71)</f>
        <v>164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4" t="s">
        <v>67</v>
      </c>
      <c r="B77" s="224"/>
      <c r="C77" s="224"/>
      <c r="D77" s="224"/>
      <c r="E77" s="224"/>
      <c r="F77" s="224"/>
      <c r="G77" s="224"/>
    </row>
    <row r="78" spans="1:7" ht="15">
      <c r="A78" s="58" t="s">
        <v>91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5" t="s">
        <v>92</v>
      </c>
      <c r="B80" s="225"/>
      <c r="C80" s="225"/>
      <c r="D80" s="141"/>
      <c r="E80" s="33"/>
      <c r="F80" s="34"/>
      <c r="G80" s="14"/>
    </row>
    <row r="81" spans="1:7" ht="15">
      <c r="A81" s="225" t="s">
        <v>93</v>
      </c>
      <c r="B81" s="225"/>
      <c r="C81" s="33"/>
      <c r="D81" s="33"/>
      <c r="E81" s="33"/>
      <c r="F81" s="34"/>
      <c r="G81" s="14"/>
    </row>
    <row r="82" spans="1:7" ht="15">
      <c r="A82" s="225" t="s">
        <v>171</v>
      </c>
      <c r="B82" s="225"/>
      <c r="C82" s="33"/>
      <c r="D82" s="33"/>
      <c r="E82" s="33"/>
      <c r="F82" s="34"/>
      <c r="G82" s="14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52">
      <selection activeCell="K74" sqref="K74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25390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" customHeight="1" thickBot="1">
      <c r="A1" s="226" t="s">
        <v>164</v>
      </c>
      <c r="B1" s="226"/>
      <c r="C1" s="226"/>
      <c r="D1" s="226"/>
      <c r="E1" s="226"/>
      <c r="F1" s="226"/>
      <c r="G1" s="226"/>
    </row>
    <row r="2" spans="1:7" ht="24" customHeight="1" thickBot="1">
      <c r="A2" s="227" t="s">
        <v>20</v>
      </c>
      <c r="B2" s="228"/>
      <c r="C2" s="229" t="s">
        <v>106</v>
      </c>
      <c r="D2" s="230"/>
      <c r="E2" s="230"/>
      <c r="F2" s="230"/>
      <c r="G2" s="231"/>
    </row>
    <row r="3" spans="1:7" ht="45.75" thickBot="1">
      <c r="A3" s="40" t="s">
        <v>1</v>
      </c>
      <c r="B3" s="41" t="s">
        <v>0</v>
      </c>
      <c r="C3" s="52" t="s">
        <v>165</v>
      </c>
      <c r="D3" s="52" t="s">
        <v>166</v>
      </c>
      <c r="E3" s="70" t="s">
        <v>167</v>
      </c>
      <c r="F3" s="68" t="s">
        <v>168</v>
      </c>
      <c r="G3" s="42" t="s">
        <v>71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368</v>
      </c>
      <c r="F4" s="113">
        <f>SUM(F5:F7)</f>
        <v>0</v>
      </c>
      <c r="G4" s="9"/>
    </row>
    <row r="5" spans="1:7" ht="18" customHeight="1">
      <c r="A5" s="232" t="s">
        <v>33</v>
      </c>
      <c r="B5" s="17" t="s">
        <v>34</v>
      </c>
      <c r="C5" s="6"/>
      <c r="D5" s="100"/>
      <c r="E5" s="72">
        <v>330</v>
      </c>
      <c r="F5" s="114"/>
      <c r="G5" s="3"/>
    </row>
    <row r="6" spans="1:7" ht="18" customHeight="1">
      <c r="A6" s="233"/>
      <c r="B6" s="19" t="s">
        <v>35</v>
      </c>
      <c r="C6" s="4" t="s">
        <v>48</v>
      </c>
      <c r="D6" s="65"/>
      <c r="E6" s="73"/>
      <c r="F6" s="115"/>
      <c r="G6" s="4"/>
    </row>
    <row r="7" spans="1:7" ht="18" customHeight="1" thickBot="1">
      <c r="A7" s="234"/>
      <c r="B7" s="20" t="s">
        <v>36</v>
      </c>
      <c r="C7" s="7"/>
      <c r="D7" s="101"/>
      <c r="E7" s="74">
        <v>38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5" t="s">
        <v>33</v>
      </c>
      <c r="B9" s="21" t="s">
        <v>37</v>
      </c>
      <c r="C9" s="3"/>
      <c r="D9" s="61"/>
      <c r="E9" s="76"/>
      <c r="F9" s="117"/>
      <c r="G9" s="3"/>
    </row>
    <row r="10" spans="1:7" ht="18" customHeight="1">
      <c r="A10" s="236"/>
      <c r="B10" s="19" t="s">
        <v>38</v>
      </c>
      <c r="C10" s="6"/>
      <c r="D10" s="100"/>
      <c r="E10" s="72"/>
      <c r="F10" s="114"/>
      <c r="G10" s="6"/>
    </row>
    <row r="11" spans="1:7" ht="18" customHeight="1">
      <c r="A11" s="236"/>
      <c r="B11" s="19" t="s">
        <v>39</v>
      </c>
      <c r="C11" s="4"/>
      <c r="D11" s="65"/>
      <c r="E11" s="73"/>
      <c r="F11" s="115"/>
      <c r="G11" s="4"/>
    </row>
    <row r="12" spans="1:7" ht="18" customHeight="1" thickBot="1">
      <c r="A12" s="237"/>
      <c r="B12" s="20" t="s">
        <v>40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53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v>25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25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8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454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60" customHeight="1" thickBot="1">
      <c r="A51" s="41"/>
      <c r="B51" s="41" t="s">
        <v>0</v>
      </c>
      <c r="C51" s="52" t="s">
        <v>165</v>
      </c>
      <c r="D51" s="52" t="s">
        <v>166</v>
      </c>
      <c r="E51" s="70" t="s">
        <v>169</v>
      </c>
      <c r="F51" s="68" t="s">
        <v>170</v>
      </c>
      <c r="G51" s="42" t="s">
        <v>71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330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7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330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48.75" customHeight="1" thickBot="1">
      <c r="A70" s="57" t="s">
        <v>77</v>
      </c>
      <c r="B70" s="57"/>
      <c r="C70" s="57"/>
      <c r="D70" s="57"/>
      <c r="E70" s="88" t="s">
        <v>169</v>
      </c>
      <c r="F70" s="68" t="s">
        <v>170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0</v>
      </c>
      <c r="D71" s="35">
        <f>SUM(D67)</f>
        <v>0</v>
      </c>
      <c r="E71" s="82">
        <f>SUM(E67)</f>
        <v>330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0</v>
      </c>
      <c r="D73" s="137">
        <f>SUM(D48)</f>
        <v>0</v>
      </c>
      <c r="E73" s="138">
        <f>SUM(E48)</f>
        <v>454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81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24.75" customHeight="1" thickBot="1">
      <c r="A75" s="16"/>
      <c r="B75" s="38" t="s">
        <v>82</v>
      </c>
      <c r="C75" s="39">
        <f>SUM(C73-C71)</f>
        <v>0</v>
      </c>
      <c r="D75" s="39">
        <f>SUM(D73-D71)</f>
        <v>0</v>
      </c>
      <c r="E75" s="84">
        <f>SUM(E73-E71)</f>
        <v>124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4" t="s">
        <v>67</v>
      </c>
      <c r="B77" s="224"/>
      <c r="C77" s="224"/>
      <c r="D77" s="224"/>
      <c r="E77" s="224"/>
      <c r="F77" s="224"/>
      <c r="G77" s="224"/>
    </row>
    <row r="78" spans="1:7" ht="15">
      <c r="A78" s="58" t="s">
        <v>91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5" t="s">
        <v>92</v>
      </c>
      <c r="B80" s="225"/>
      <c r="C80" s="225"/>
      <c r="D80" s="141"/>
      <c r="E80" s="33"/>
      <c r="F80" s="34"/>
      <c r="G80" s="14"/>
    </row>
    <row r="81" spans="1:7" ht="15">
      <c r="A81" s="225" t="s">
        <v>93</v>
      </c>
      <c r="B81" s="225"/>
      <c r="C81" s="33"/>
      <c r="D81" s="33"/>
      <c r="E81" s="33"/>
      <c r="F81" s="34"/>
      <c r="G81" s="14"/>
    </row>
    <row r="82" spans="1:7" ht="15">
      <c r="A82" s="225" t="s">
        <v>171</v>
      </c>
      <c r="B82" s="225"/>
      <c r="C82" s="33"/>
      <c r="D82" s="33"/>
      <c r="E82" s="33"/>
      <c r="F82" s="34"/>
      <c r="G82" s="14"/>
    </row>
    <row r="83" spans="1:2" ht="14.25">
      <c r="A83" s="225"/>
      <c r="B83" s="225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10">
    <mergeCell ref="A83:B83"/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2">
      <selection activeCell="J67" sqref="J67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37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" customHeight="1" thickBot="1">
      <c r="A1" s="226" t="s">
        <v>164</v>
      </c>
      <c r="B1" s="226"/>
      <c r="C1" s="226"/>
      <c r="D1" s="226"/>
      <c r="E1" s="226"/>
      <c r="F1" s="226"/>
      <c r="G1" s="226"/>
    </row>
    <row r="2" spans="1:7" ht="24" customHeight="1" thickBot="1">
      <c r="A2" s="227" t="s">
        <v>20</v>
      </c>
      <c r="B2" s="228"/>
      <c r="C2" s="229" t="s">
        <v>107</v>
      </c>
      <c r="D2" s="230"/>
      <c r="E2" s="230"/>
      <c r="F2" s="230"/>
      <c r="G2" s="231"/>
    </row>
    <row r="3" spans="1:7" ht="45.75" thickBot="1">
      <c r="A3" s="40" t="s">
        <v>1</v>
      </c>
      <c r="B3" s="41" t="s">
        <v>0</v>
      </c>
      <c r="C3" s="52" t="s">
        <v>165</v>
      </c>
      <c r="D3" s="52" t="s">
        <v>166</v>
      </c>
      <c r="E3" s="70" t="s">
        <v>167</v>
      </c>
      <c r="F3" s="68" t="s">
        <v>168</v>
      </c>
      <c r="G3" s="42" t="s">
        <v>71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362</v>
      </c>
      <c r="F4" s="113">
        <f>SUM(F5:F7)</f>
        <v>0</v>
      </c>
      <c r="G4" s="9"/>
    </row>
    <row r="5" spans="1:7" ht="18" customHeight="1">
      <c r="A5" s="232" t="s">
        <v>33</v>
      </c>
      <c r="B5" s="17" t="s">
        <v>34</v>
      </c>
      <c r="C5" s="6"/>
      <c r="D5" s="100"/>
      <c r="E5" s="72">
        <v>325</v>
      </c>
      <c r="F5" s="114"/>
      <c r="G5" s="3"/>
    </row>
    <row r="6" spans="1:7" ht="18" customHeight="1">
      <c r="A6" s="233"/>
      <c r="B6" s="19" t="s">
        <v>35</v>
      </c>
      <c r="C6" s="4" t="s">
        <v>48</v>
      </c>
      <c r="D6" s="65"/>
      <c r="E6" s="73"/>
      <c r="F6" s="115"/>
      <c r="G6" s="4"/>
    </row>
    <row r="7" spans="1:7" ht="18" customHeight="1" thickBot="1">
      <c r="A7" s="234"/>
      <c r="B7" s="20" t="s">
        <v>36</v>
      </c>
      <c r="C7" s="7"/>
      <c r="D7" s="101"/>
      <c r="E7" s="74">
        <v>37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5" t="s">
        <v>33</v>
      </c>
      <c r="B9" s="21" t="s">
        <v>37</v>
      </c>
      <c r="C9" s="3"/>
      <c r="D9" s="61"/>
      <c r="E9" s="76"/>
      <c r="F9" s="117"/>
      <c r="G9" s="3"/>
    </row>
    <row r="10" spans="1:7" ht="18" customHeight="1">
      <c r="A10" s="236"/>
      <c r="B10" s="19" t="s">
        <v>38</v>
      </c>
      <c r="C10" s="6"/>
      <c r="D10" s="100"/>
      <c r="E10" s="72"/>
      <c r="F10" s="114"/>
      <c r="G10" s="6"/>
    </row>
    <row r="11" spans="1:7" ht="18" customHeight="1">
      <c r="A11" s="236"/>
      <c r="B11" s="19" t="s">
        <v>39</v>
      </c>
      <c r="C11" s="4"/>
      <c r="D11" s="65"/>
      <c r="E11" s="73"/>
      <c r="F11" s="115"/>
      <c r="G11" s="4"/>
    </row>
    <row r="12" spans="1:7" ht="18" customHeight="1" thickBot="1">
      <c r="A12" s="237"/>
      <c r="B12" s="20" t="s">
        <v>40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74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19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19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45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500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58.5" customHeight="1" thickBot="1">
      <c r="A51" s="41"/>
      <c r="B51" s="41" t="s">
        <v>0</v>
      </c>
      <c r="C51" s="52" t="s">
        <v>165</v>
      </c>
      <c r="D51" s="52" t="s">
        <v>166</v>
      </c>
      <c r="E51" s="70" t="s">
        <v>169</v>
      </c>
      <c r="F51" s="68" t="s">
        <v>170</v>
      </c>
      <c r="G51" s="42" t="s">
        <v>71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325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7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325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46.5" customHeight="1" thickBot="1">
      <c r="A70" s="57" t="s">
        <v>77</v>
      </c>
      <c r="B70" s="57"/>
      <c r="C70" s="57"/>
      <c r="D70" s="57"/>
      <c r="E70" s="88" t="s">
        <v>169</v>
      </c>
      <c r="F70" s="68" t="s">
        <v>170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0</v>
      </c>
      <c r="D71" s="35">
        <f>SUM(D67)</f>
        <v>0</v>
      </c>
      <c r="E71" s="82">
        <f>SUM(E67)</f>
        <v>325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0</v>
      </c>
      <c r="D73" s="137">
        <f>SUM(D48)</f>
        <v>0</v>
      </c>
      <c r="E73" s="138">
        <f>SUM(E48)</f>
        <v>500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81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21" customHeight="1" thickBot="1">
      <c r="A75" s="16"/>
      <c r="B75" s="38" t="s">
        <v>82</v>
      </c>
      <c r="C75" s="39">
        <f>SUM(C73-C71)</f>
        <v>0</v>
      </c>
      <c r="D75" s="39">
        <f>SUM(D73-D71)</f>
        <v>0</v>
      </c>
      <c r="E75" s="84">
        <f>SUM(E73-E71)</f>
        <v>175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4" t="s">
        <v>67</v>
      </c>
      <c r="B77" s="224"/>
      <c r="C77" s="224"/>
      <c r="D77" s="224"/>
      <c r="E77" s="224"/>
      <c r="F77" s="224"/>
      <c r="G77" s="224"/>
    </row>
    <row r="78" spans="1:7" ht="15">
      <c r="A78" s="58" t="s">
        <v>91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5" t="s">
        <v>92</v>
      </c>
      <c r="B80" s="225"/>
      <c r="C80" s="225"/>
      <c r="D80" s="141"/>
      <c r="E80" s="33"/>
      <c r="F80" s="34"/>
      <c r="G80" s="14"/>
    </row>
    <row r="81" spans="1:7" ht="15">
      <c r="A81" s="225" t="s">
        <v>93</v>
      </c>
      <c r="B81" s="225"/>
      <c r="C81" s="33"/>
      <c r="D81" s="33"/>
      <c r="E81" s="33"/>
      <c r="F81" s="34"/>
      <c r="G81" s="14"/>
    </row>
    <row r="82" spans="1:7" ht="15">
      <c r="A82" s="225" t="s">
        <v>154</v>
      </c>
      <c r="B82" s="225"/>
      <c r="C82" s="33"/>
      <c r="D82" s="33"/>
      <c r="E82" s="33"/>
      <c r="F82" s="34"/>
      <c r="G82" s="14"/>
    </row>
  </sheetData>
  <sheetProtection/>
  <protectedRanges>
    <protectedRange sqref="C2" name="Oblast10_1_1"/>
    <protectedRange sqref="C81:G82 E80:G80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81:B81"/>
    <mergeCell ref="A82:B82"/>
    <mergeCell ref="A1:G1"/>
    <mergeCell ref="A2:B2"/>
    <mergeCell ref="C2:G2"/>
    <mergeCell ref="A5:A7"/>
    <mergeCell ref="A9:A12"/>
    <mergeCell ref="A77:G77"/>
    <mergeCell ref="A80:C80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29.00390625" style="0" customWidth="1"/>
    <col min="2" max="3" width="11.625" style="0" customWidth="1"/>
    <col min="4" max="4" width="14.375" style="0" customWidth="1"/>
    <col min="5" max="8" width="15.875" style="0" customWidth="1"/>
    <col min="9" max="9" width="17.625" style="0" customWidth="1"/>
  </cols>
  <sheetData>
    <row r="1" spans="1:2" ht="15">
      <c r="A1" s="143" t="s">
        <v>108</v>
      </c>
      <c r="B1" t="s">
        <v>109</v>
      </c>
    </row>
    <row r="3" spans="1:3" ht="18.75">
      <c r="A3" s="144" t="s">
        <v>158</v>
      </c>
      <c r="B3" s="144"/>
      <c r="C3" s="144"/>
    </row>
    <row r="4" spans="1:9" ht="19.5" thickBot="1">
      <c r="A4" s="144"/>
      <c r="B4" s="144"/>
      <c r="C4" s="144"/>
      <c r="I4" s="145" t="s">
        <v>110</v>
      </c>
    </row>
    <row r="5" spans="1:9" ht="18" customHeight="1">
      <c r="A5" s="146"/>
      <c r="B5" s="147"/>
      <c r="C5" s="148"/>
      <c r="D5" s="241" t="s">
        <v>111</v>
      </c>
      <c r="E5" s="241"/>
      <c r="F5" s="241"/>
      <c r="G5" s="242" t="s">
        <v>112</v>
      </c>
      <c r="H5" s="243"/>
      <c r="I5" s="149" t="s">
        <v>113</v>
      </c>
    </row>
    <row r="6" spans="1:9" ht="18" customHeight="1" thickBot="1">
      <c r="A6" s="150" t="s">
        <v>114</v>
      </c>
      <c r="B6" s="151" t="s">
        <v>115</v>
      </c>
      <c r="C6" s="152" t="s">
        <v>116</v>
      </c>
      <c r="D6" s="153" t="s">
        <v>117</v>
      </c>
      <c r="E6" s="154" t="s">
        <v>118</v>
      </c>
      <c r="F6" s="155" t="s">
        <v>119</v>
      </c>
      <c r="G6" s="153" t="s">
        <v>120</v>
      </c>
      <c r="H6" s="156" t="s">
        <v>121</v>
      </c>
      <c r="I6" s="157" t="s">
        <v>122</v>
      </c>
    </row>
    <row r="7" spans="1:9" ht="18" customHeight="1">
      <c r="A7" s="158" t="s">
        <v>123</v>
      </c>
      <c r="B7" s="159" t="s">
        <v>160</v>
      </c>
      <c r="C7" s="160">
        <v>0.5</v>
      </c>
      <c r="D7" s="161">
        <v>12060</v>
      </c>
      <c r="E7" s="162"/>
      <c r="F7" s="163"/>
      <c r="G7" s="164"/>
      <c r="H7" s="165"/>
      <c r="I7" s="165">
        <f>D7*12</f>
        <v>144720</v>
      </c>
    </row>
    <row r="8" spans="1:9" ht="18" customHeight="1">
      <c r="A8" s="158"/>
      <c r="B8" s="159"/>
      <c r="C8" s="160"/>
      <c r="D8" s="161"/>
      <c r="E8" s="162"/>
      <c r="F8" s="163"/>
      <c r="G8" s="164"/>
      <c r="H8" s="165"/>
      <c r="I8" s="165">
        <f>D8*12</f>
        <v>0</v>
      </c>
    </row>
    <row r="9" spans="1:9" ht="18" customHeight="1">
      <c r="A9" s="158"/>
      <c r="B9" s="166"/>
      <c r="C9" s="167"/>
      <c r="D9" s="161"/>
      <c r="E9" s="162"/>
      <c r="F9" s="163"/>
      <c r="G9" s="164"/>
      <c r="H9" s="165"/>
      <c r="I9" s="165">
        <f>D9+E9+F9+G9+H9</f>
        <v>0</v>
      </c>
    </row>
    <row r="10" spans="1:9" ht="18" customHeight="1">
      <c r="A10" s="158"/>
      <c r="B10" s="166"/>
      <c r="C10" s="167"/>
      <c r="D10" s="161"/>
      <c r="E10" s="162"/>
      <c r="F10" s="163"/>
      <c r="G10" s="164"/>
      <c r="H10" s="165"/>
      <c r="I10" s="165">
        <f>D10+E10+F10+G10+H10</f>
        <v>0</v>
      </c>
    </row>
    <row r="11" spans="1:9" ht="18" customHeight="1">
      <c r="A11" s="158"/>
      <c r="B11" s="166"/>
      <c r="C11" s="167"/>
      <c r="D11" s="161"/>
      <c r="E11" s="162"/>
      <c r="F11" s="163"/>
      <c r="G11" s="164"/>
      <c r="H11" s="165"/>
      <c r="I11" s="165">
        <f>D11+E11+F11+G11+H11</f>
        <v>0</v>
      </c>
    </row>
    <row r="12" spans="1:9" ht="18" customHeight="1">
      <c r="A12" s="158"/>
      <c r="B12" s="166"/>
      <c r="C12" s="167"/>
      <c r="D12" s="161"/>
      <c r="E12" s="162"/>
      <c r="F12" s="163"/>
      <c r="G12" s="164"/>
      <c r="H12" s="165"/>
      <c r="I12" s="165">
        <f>D12+E12+F12+G12+H12</f>
        <v>0</v>
      </c>
    </row>
    <row r="13" spans="1:9" ht="18" customHeight="1" thickBot="1">
      <c r="A13" s="168"/>
      <c r="B13" s="169"/>
      <c r="C13" s="170"/>
      <c r="D13" s="171"/>
      <c r="E13" s="172"/>
      <c r="F13" s="173"/>
      <c r="G13" s="174"/>
      <c r="H13" s="175"/>
      <c r="I13" s="175">
        <f>D13+E13+F13+G13+H13</f>
        <v>0</v>
      </c>
    </row>
    <row r="14" spans="1:10" ht="18" customHeight="1" thickBot="1">
      <c r="A14" s="150" t="s">
        <v>124</v>
      </c>
      <c r="B14" s="176"/>
      <c r="C14" s="177"/>
      <c r="D14" s="178">
        <f aca="true" t="shared" si="0" ref="D14:I14">SUM(D7:D13)</f>
        <v>12060</v>
      </c>
      <c r="E14" s="179">
        <f t="shared" si="0"/>
        <v>0</v>
      </c>
      <c r="F14" s="180">
        <f t="shared" si="0"/>
        <v>0</v>
      </c>
      <c r="G14" s="181">
        <f t="shared" si="0"/>
        <v>0</v>
      </c>
      <c r="H14" s="182">
        <f t="shared" si="0"/>
        <v>0</v>
      </c>
      <c r="I14" s="182">
        <f t="shared" si="0"/>
        <v>144720</v>
      </c>
      <c r="J14" s="183"/>
    </row>
    <row r="16" ht="18.75">
      <c r="A16" s="144" t="s">
        <v>159</v>
      </c>
    </row>
    <row r="17" ht="18.75">
      <c r="A17" s="144"/>
    </row>
    <row r="18" spans="1:5" ht="19.5" thickBot="1">
      <c r="A18" s="144"/>
      <c r="E18" s="145" t="s">
        <v>110</v>
      </c>
    </row>
    <row r="19" spans="1:5" ht="18" customHeight="1" thickBot="1">
      <c r="A19" s="184" t="s">
        <v>114</v>
      </c>
      <c r="B19" s="185" t="s">
        <v>125</v>
      </c>
      <c r="C19" s="186" t="s">
        <v>126</v>
      </c>
      <c r="D19" s="187" t="s">
        <v>127</v>
      </c>
      <c r="E19" s="188" t="s">
        <v>128</v>
      </c>
    </row>
    <row r="20" spans="1:5" ht="18" customHeight="1">
      <c r="A20" s="189" t="s">
        <v>129</v>
      </c>
      <c r="B20" s="190" t="s">
        <v>153</v>
      </c>
      <c r="C20" s="191" t="s">
        <v>161</v>
      </c>
      <c r="D20" s="192">
        <v>880</v>
      </c>
      <c r="E20" s="193">
        <f>SUM(D20)*12</f>
        <v>10560</v>
      </c>
    </row>
    <row r="21" spans="1:5" ht="18" customHeight="1">
      <c r="A21" s="189" t="s">
        <v>129</v>
      </c>
      <c r="B21" s="190" t="s">
        <v>153</v>
      </c>
      <c r="C21" s="191" t="s">
        <v>161</v>
      </c>
      <c r="D21" s="194">
        <v>880</v>
      </c>
      <c r="E21" s="195">
        <f>SUM(D21)*12</f>
        <v>10560</v>
      </c>
    </row>
    <row r="22" spans="1:5" ht="18" customHeight="1">
      <c r="A22" s="158" t="s">
        <v>130</v>
      </c>
      <c r="B22" s="196" t="s">
        <v>131</v>
      </c>
      <c r="C22" s="197" t="s">
        <v>162</v>
      </c>
      <c r="D22" s="198"/>
      <c r="E22" s="195">
        <v>14250</v>
      </c>
    </row>
    <row r="23" spans="1:5" ht="18" customHeight="1">
      <c r="A23" s="158" t="s">
        <v>130</v>
      </c>
      <c r="B23" s="196" t="s">
        <v>131</v>
      </c>
      <c r="C23" s="197" t="s">
        <v>162</v>
      </c>
      <c r="D23" s="198"/>
      <c r="E23" s="195">
        <v>14250</v>
      </c>
    </row>
    <row r="24" spans="1:5" ht="18" customHeight="1">
      <c r="A24" s="158" t="s">
        <v>130</v>
      </c>
      <c r="B24" s="196" t="s">
        <v>131</v>
      </c>
      <c r="C24" s="197" t="s">
        <v>162</v>
      </c>
      <c r="D24" s="198"/>
      <c r="E24" s="195">
        <v>14250</v>
      </c>
    </row>
    <row r="25" spans="1:7" ht="18" customHeight="1">
      <c r="A25" s="158" t="s">
        <v>130</v>
      </c>
      <c r="B25" s="196" t="s">
        <v>131</v>
      </c>
      <c r="C25" s="197" t="s">
        <v>162</v>
      </c>
      <c r="D25" s="198"/>
      <c r="E25" s="195">
        <v>14250</v>
      </c>
      <c r="G25" t="s">
        <v>48</v>
      </c>
    </row>
    <row r="26" spans="1:5" ht="18" customHeight="1" thickBot="1">
      <c r="A26" s="199" t="s">
        <v>130</v>
      </c>
      <c r="B26" s="200" t="s">
        <v>131</v>
      </c>
      <c r="C26" s="197" t="s">
        <v>162</v>
      </c>
      <c r="D26" s="201"/>
      <c r="E26" s="195">
        <v>14250</v>
      </c>
    </row>
    <row r="27" spans="1:6" ht="15.75" thickBot="1">
      <c r="A27" s="184" t="s">
        <v>132</v>
      </c>
      <c r="B27" s="202"/>
      <c r="C27" s="203"/>
      <c r="D27" s="204"/>
      <c r="E27" s="205">
        <f>SUM(E20:E26)</f>
        <v>92370</v>
      </c>
      <c r="F27" s="183"/>
    </row>
    <row r="28" ht="18.75">
      <c r="A28" s="144"/>
    </row>
    <row r="31" spans="1:2" ht="12.75">
      <c r="A31" t="s">
        <v>133</v>
      </c>
      <c r="B31" t="s">
        <v>163</v>
      </c>
    </row>
  </sheetData>
  <sheetProtection/>
  <mergeCells count="2">
    <mergeCell ref="D5:F5"/>
    <mergeCell ref="G5:H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61">
      <selection activeCell="F80" sqref="F80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25.5" customHeight="1" thickBot="1">
      <c r="A1" s="226" t="s">
        <v>164</v>
      </c>
      <c r="B1" s="226"/>
      <c r="C1" s="226"/>
      <c r="D1" s="226"/>
      <c r="E1" s="226"/>
      <c r="F1" s="226"/>
      <c r="G1" s="226"/>
    </row>
    <row r="2" spans="1:7" ht="21.75" customHeight="1" thickBot="1">
      <c r="A2" s="227" t="s">
        <v>20</v>
      </c>
      <c r="B2" s="228"/>
      <c r="C2" s="229" t="s">
        <v>95</v>
      </c>
      <c r="D2" s="230"/>
      <c r="E2" s="230"/>
      <c r="F2" s="230"/>
      <c r="G2" s="231"/>
    </row>
    <row r="3" spans="1:7" s="15" customFormat="1" ht="51" customHeight="1" thickBot="1">
      <c r="A3" s="40" t="s">
        <v>1</v>
      </c>
      <c r="B3" s="41" t="s">
        <v>0</v>
      </c>
      <c r="C3" s="52" t="s">
        <v>165</v>
      </c>
      <c r="D3" s="52" t="s">
        <v>166</v>
      </c>
      <c r="E3" s="70" t="s">
        <v>167</v>
      </c>
      <c r="F3" s="68" t="s">
        <v>168</v>
      </c>
      <c r="G3" s="42" t="s">
        <v>71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232" t="s">
        <v>33</v>
      </c>
      <c r="B5" s="17" t="s">
        <v>34</v>
      </c>
      <c r="C5" s="3"/>
      <c r="D5" s="100"/>
      <c r="E5" s="72"/>
      <c r="F5" s="117"/>
      <c r="G5" s="3"/>
    </row>
    <row r="6" spans="1:8" ht="18" customHeight="1">
      <c r="A6" s="233"/>
      <c r="B6" s="19" t="s">
        <v>35</v>
      </c>
      <c r="C6" s="4" t="s">
        <v>48</v>
      </c>
      <c r="D6" s="65"/>
      <c r="E6" s="73"/>
      <c r="F6" s="115"/>
      <c r="G6" s="4"/>
      <c r="H6" s="50"/>
    </row>
    <row r="7" spans="1:7" ht="18" customHeight="1" thickBot="1">
      <c r="A7" s="234"/>
      <c r="B7" s="20" t="s">
        <v>36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5" t="s">
        <v>33</v>
      </c>
      <c r="B9" s="21" t="s">
        <v>37</v>
      </c>
      <c r="C9" s="3"/>
      <c r="D9" s="61"/>
      <c r="E9" s="76"/>
      <c r="F9" s="117"/>
      <c r="G9" s="3"/>
    </row>
    <row r="10" spans="1:7" ht="18" customHeight="1">
      <c r="A10" s="236"/>
      <c r="B10" s="19" t="s">
        <v>38</v>
      </c>
      <c r="C10" s="6"/>
      <c r="D10" s="100"/>
      <c r="E10" s="72"/>
      <c r="F10" s="114"/>
      <c r="G10" s="6"/>
    </row>
    <row r="11" spans="1:7" ht="18" customHeight="1">
      <c r="A11" s="236"/>
      <c r="B11" s="19" t="s">
        <v>39</v>
      </c>
      <c r="C11" s="4"/>
      <c r="D11" s="65"/>
      <c r="E11" s="73"/>
      <c r="F11" s="115"/>
      <c r="G11" s="4"/>
    </row>
    <row r="12" spans="1:7" ht="18" customHeight="1" thickBot="1">
      <c r="A12" s="237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4"/>
      <c r="D25" s="65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s="15" customFormat="1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" customHeight="1" thickBot="1">
      <c r="A51" s="41"/>
      <c r="B51" s="41" t="s">
        <v>0</v>
      </c>
      <c r="C51" s="52" t="s">
        <v>165</v>
      </c>
      <c r="D51" s="52" t="s">
        <v>166</v>
      </c>
      <c r="E51" s="70" t="s">
        <v>169</v>
      </c>
      <c r="F51" s="68" t="s">
        <v>170</v>
      </c>
      <c r="G51" s="42" t="s">
        <v>71</v>
      </c>
    </row>
    <row r="52" spans="1:7" s="15" customFormat="1" ht="18" customHeight="1" thickBot="1">
      <c r="A52" s="30">
        <v>602</v>
      </c>
      <c r="B52" s="16" t="s">
        <v>22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8" s="15" customFormat="1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  <c r="H55" s="223"/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76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0</v>
      </c>
      <c r="F67" s="116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83</v>
      </c>
      <c r="B70" s="57"/>
      <c r="C70" s="57"/>
      <c r="D70" s="57"/>
      <c r="E70" s="88" t="s">
        <v>169</v>
      </c>
      <c r="F70" s="68" t="s">
        <v>170</v>
      </c>
      <c r="G70" s="57"/>
    </row>
    <row r="71" spans="1:7" ht="18" customHeight="1">
      <c r="A71" s="21" t="s">
        <v>17</v>
      </c>
      <c r="B71" s="21" t="s">
        <v>79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>
      <c r="A72" s="36" t="s">
        <v>18</v>
      </c>
      <c r="B72" s="36" t="s">
        <v>84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85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24" t="s">
        <v>67</v>
      </c>
      <c r="B76" s="224"/>
      <c r="C76" s="224"/>
      <c r="D76" s="224"/>
      <c r="E76" s="224"/>
      <c r="F76" s="224"/>
      <c r="G76" s="224"/>
    </row>
    <row r="77" spans="1:7" s="15" customFormat="1" ht="18" customHeight="1">
      <c r="A77" s="58" t="s">
        <v>91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3" ht="18" customHeight="1">
      <c r="A79" s="225" t="s">
        <v>92</v>
      </c>
      <c r="B79" s="225"/>
      <c r="C79" s="225"/>
    </row>
    <row r="80" spans="1:2" ht="18" customHeight="1">
      <c r="A80" s="225" t="s">
        <v>93</v>
      </c>
      <c r="B80" s="225"/>
    </row>
    <row r="81" spans="1:2" ht="18" customHeight="1">
      <c r="A81" s="225" t="s">
        <v>171</v>
      </c>
      <c r="B81" s="225"/>
    </row>
    <row r="82" ht="18" customHeight="1"/>
    <row r="83" ht="18" customHeight="1"/>
    <row r="84" ht="18" customHeight="1"/>
    <row r="85" ht="18" customHeight="1"/>
  </sheetData>
  <sheetProtection/>
  <protectedRanges>
    <protectedRange sqref="D79:G81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  <protectedRange sqref="C80:C81" name="Oblast9_1"/>
    <protectedRange sqref="C2" name="Oblast10_1_1"/>
  </protectedRanges>
  <mergeCells count="9">
    <mergeCell ref="A80:B80"/>
    <mergeCell ref="A81:B81"/>
    <mergeCell ref="A1:G1"/>
    <mergeCell ref="A2:B2"/>
    <mergeCell ref="C2:G2"/>
    <mergeCell ref="A5:A7"/>
    <mergeCell ref="A9:A12"/>
    <mergeCell ref="A76:G76"/>
    <mergeCell ref="A79:C79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6.875" style="0" customWidth="1"/>
    <col min="2" max="2" width="5.125" style="0" customWidth="1"/>
    <col min="3" max="3" width="79.25390625" style="0" customWidth="1"/>
    <col min="4" max="4" width="9.125" style="0" customWidth="1"/>
  </cols>
  <sheetData>
    <row r="1" spans="1:3" ht="12.75">
      <c r="A1" s="145"/>
      <c r="C1" t="s">
        <v>144</v>
      </c>
    </row>
    <row r="2" ht="12.75">
      <c r="A2" s="145"/>
    </row>
    <row r="3" ht="12.75">
      <c r="A3" s="145"/>
    </row>
    <row r="4" spans="1:3" ht="12.75">
      <c r="A4" s="145" t="s">
        <v>136</v>
      </c>
      <c r="C4" t="s">
        <v>145</v>
      </c>
    </row>
    <row r="5" spans="1:3" ht="12.75">
      <c r="A5" s="145"/>
      <c r="C5" t="s">
        <v>156</v>
      </c>
    </row>
    <row r="6" spans="1:3" ht="12.75">
      <c r="A6" s="145"/>
      <c r="C6" t="s">
        <v>155</v>
      </c>
    </row>
    <row r="7" ht="12.75">
      <c r="A7" s="145"/>
    </row>
    <row r="8" spans="1:3" ht="12.75">
      <c r="A8" s="145" t="s">
        <v>137</v>
      </c>
      <c r="C8" t="s">
        <v>176</v>
      </c>
    </row>
    <row r="9" spans="1:3" ht="12.75">
      <c r="A9" s="145"/>
      <c r="C9" t="s">
        <v>173</v>
      </c>
    </row>
    <row r="10" spans="1:3" ht="12.75">
      <c r="A10" s="145"/>
      <c r="C10" t="s">
        <v>177</v>
      </c>
    </row>
    <row r="11" spans="1:3" ht="12.75">
      <c r="A11" s="145"/>
      <c r="C11" t="s">
        <v>179</v>
      </c>
    </row>
    <row r="12" spans="1:3" ht="12.75">
      <c r="A12" s="145"/>
      <c r="C12" t="s">
        <v>178</v>
      </c>
    </row>
    <row r="13" spans="1:3" ht="12.75">
      <c r="A13" s="145"/>
      <c r="C13" t="s">
        <v>157</v>
      </c>
    </row>
    <row r="14" ht="12.75">
      <c r="A14" s="145"/>
    </row>
    <row r="15" spans="1:3" ht="12.75">
      <c r="A15" s="145" t="s">
        <v>146</v>
      </c>
      <c r="C15" t="s">
        <v>184</v>
      </c>
    </row>
    <row r="16" spans="1:3" ht="12.75">
      <c r="A16" s="145"/>
      <c r="C16" t="s">
        <v>147</v>
      </c>
    </row>
    <row r="17" ht="12.75">
      <c r="A17" s="145"/>
    </row>
    <row r="18" spans="1:3" ht="12.75">
      <c r="A18" s="145" t="s">
        <v>139</v>
      </c>
      <c r="C18" t="s">
        <v>148</v>
      </c>
    </row>
    <row r="19" ht="12.75">
      <c r="A19" s="145"/>
    </row>
    <row r="20" spans="1:3" ht="12.75">
      <c r="A20" s="145" t="s">
        <v>140</v>
      </c>
      <c r="C20" t="s">
        <v>151</v>
      </c>
    </row>
    <row r="21" spans="1:3" ht="12.75">
      <c r="A21" s="145"/>
      <c r="C21" t="s">
        <v>149</v>
      </c>
    </row>
    <row r="22" ht="12.75">
      <c r="A22" s="145"/>
    </row>
    <row r="23" spans="1:3" ht="12.75">
      <c r="A23" s="145" t="s">
        <v>143</v>
      </c>
      <c r="C23" t="s">
        <v>180</v>
      </c>
    </row>
    <row r="24" spans="1:3" ht="12.75">
      <c r="A24" s="145"/>
      <c r="C24" t="s">
        <v>183</v>
      </c>
    </row>
    <row r="25" spans="1:3" ht="12.75">
      <c r="A25" s="145"/>
      <c r="C25" t="s">
        <v>181</v>
      </c>
    </row>
    <row r="26" spans="1:3" ht="12.75">
      <c r="A26" s="145"/>
      <c r="C26" t="s">
        <v>182</v>
      </c>
    </row>
    <row r="27" ht="12.75">
      <c r="A27" s="145"/>
    </row>
    <row r="28" spans="1:3" ht="12.75">
      <c r="A28" s="145" t="s">
        <v>141</v>
      </c>
      <c r="C28" t="s">
        <v>150</v>
      </c>
    </row>
    <row r="29" ht="12.75">
      <c r="A29" s="145"/>
    </row>
    <row r="30" spans="1:3" ht="12.75">
      <c r="A30" s="145" t="s">
        <v>142</v>
      </c>
      <c r="C30" t="s">
        <v>174</v>
      </c>
    </row>
    <row r="31" ht="12.75">
      <c r="A31" s="145"/>
    </row>
    <row r="32" ht="12.75">
      <c r="A32" s="145"/>
    </row>
    <row r="33" ht="12.75">
      <c r="A33" s="145"/>
    </row>
    <row r="34" spans="1:3" ht="12.75">
      <c r="A34" s="145"/>
      <c r="C34" t="s">
        <v>172</v>
      </c>
    </row>
    <row r="35" ht="12.75">
      <c r="A35" s="145"/>
    </row>
    <row r="36" ht="12.75">
      <c r="A36" s="145"/>
    </row>
    <row r="37" ht="12.75">
      <c r="A37" s="145"/>
    </row>
    <row r="38" ht="12.75">
      <c r="A38" s="145"/>
    </row>
    <row r="39" ht="12.75">
      <c r="A39" s="145"/>
    </row>
    <row r="40" ht="12.75">
      <c r="A40" s="145"/>
    </row>
    <row r="41" ht="12.75">
      <c r="A41" s="145"/>
    </row>
    <row r="42" ht="12.75">
      <c r="A42" s="145"/>
    </row>
    <row r="43" ht="12.75">
      <c r="A43" s="145"/>
    </row>
    <row r="44" ht="12.75">
      <c r="A44" s="145"/>
    </row>
    <row r="45" ht="12.75">
      <c r="A45" s="145"/>
    </row>
    <row r="46" ht="12.75">
      <c r="A46" s="145"/>
    </row>
    <row r="47" ht="12.75">
      <c r="A47" s="145"/>
    </row>
    <row r="48" ht="12.75">
      <c r="A48" s="145"/>
    </row>
    <row r="49" ht="12.75">
      <c r="A49" s="145"/>
    </row>
    <row r="50" ht="12.75">
      <c r="A50" s="145"/>
    </row>
    <row r="51" ht="12.75">
      <c r="A51" s="145"/>
    </row>
    <row r="52" ht="12.75">
      <c r="A52" s="145"/>
    </row>
    <row r="53" ht="12.75">
      <c r="A53" s="145"/>
    </row>
    <row r="54" ht="12.75">
      <c r="A54" s="145"/>
    </row>
    <row r="55" ht="12.75">
      <c r="A55" s="145"/>
    </row>
    <row r="56" ht="12.75">
      <c r="A56" s="145"/>
    </row>
    <row r="57" ht="12.75">
      <c r="A57" s="145"/>
    </row>
    <row r="58" ht="12.75">
      <c r="A58" s="145"/>
    </row>
    <row r="59" ht="12.75">
      <c r="A59" s="145"/>
    </row>
    <row r="60" ht="12.75">
      <c r="A60" s="145"/>
    </row>
    <row r="61" ht="12.75">
      <c r="A61" s="145"/>
    </row>
    <row r="62" ht="12.75">
      <c r="A62" s="145"/>
    </row>
    <row r="63" ht="12.75">
      <c r="A63" s="145"/>
    </row>
    <row r="64" ht="12.75">
      <c r="A64" s="145"/>
    </row>
    <row r="65" ht="12.75">
      <c r="A65" s="145"/>
    </row>
    <row r="66" ht="12.75">
      <c r="A66" s="145"/>
    </row>
    <row r="67" ht="12.75">
      <c r="A67" s="145"/>
    </row>
    <row r="68" ht="12.75">
      <c r="A68" s="145"/>
    </row>
    <row r="69" ht="12.75">
      <c r="A69" s="145"/>
    </row>
    <row r="70" ht="12.75">
      <c r="A70" s="145"/>
    </row>
    <row r="71" ht="12.75">
      <c r="A71" s="145"/>
    </row>
    <row r="72" ht="12.75">
      <c r="A72" s="145"/>
    </row>
  </sheetData>
  <sheetProtection/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49">
      <selection activeCell="F63" sqref="F63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5" width="16.00390625" style="0" customWidth="1"/>
    <col min="6" max="6" width="16.125" style="0" customWidth="1"/>
    <col min="7" max="7" width="47.00390625" style="0" customWidth="1"/>
    <col min="11" max="11" width="9.125" style="0" customWidth="1"/>
  </cols>
  <sheetData>
    <row r="1" spans="1:7" ht="30" customHeight="1" thickBot="1">
      <c r="A1" s="226" t="s">
        <v>164</v>
      </c>
      <c r="B1" s="226"/>
      <c r="C1" s="226"/>
      <c r="D1" s="226"/>
      <c r="E1" s="226"/>
      <c r="F1" s="226"/>
      <c r="G1" s="226"/>
    </row>
    <row r="2" spans="1:7" ht="21.75" customHeight="1" thickBot="1">
      <c r="A2" s="227" t="s">
        <v>20</v>
      </c>
      <c r="B2" s="228"/>
      <c r="C2" s="229" t="s">
        <v>97</v>
      </c>
      <c r="D2" s="230"/>
      <c r="E2" s="230"/>
      <c r="F2" s="230"/>
      <c r="G2" s="231"/>
    </row>
    <row r="3" spans="1:7" ht="56.25" customHeight="1" thickBot="1">
      <c r="A3" s="40" t="s">
        <v>1</v>
      </c>
      <c r="B3" s="41" t="s">
        <v>0</v>
      </c>
      <c r="C3" s="52" t="s">
        <v>165</v>
      </c>
      <c r="D3" s="52" t="s">
        <v>166</v>
      </c>
      <c r="E3" s="70" t="s">
        <v>167</v>
      </c>
      <c r="F3" s="68" t="s">
        <v>168</v>
      </c>
      <c r="G3" s="42" t="s">
        <v>71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274</v>
      </c>
      <c r="F4" s="113">
        <f>SUM(F5:F7)</f>
        <v>0</v>
      </c>
      <c r="G4" s="9"/>
    </row>
    <row r="5" spans="1:7" ht="18" customHeight="1">
      <c r="A5" s="232" t="s">
        <v>33</v>
      </c>
      <c r="B5" s="17" t="s">
        <v>34</v>
      </c>
      <c r="C5" s="6"/>
      <c r="D5" s="100"/>
      <c r="E5" s="72"/>
      <c r="F5" s="114"/>
      <c r="G5" s="3"/>
    </row>
    <row r="6" spans="1:7" ht="18" customHeight="1">
      <c r="A6" s="233"/>
      <c r="B6" s="19" t="s">
        <v>35</v>
      </c>
      <c r="C6" s="4"/>
      <c r="D6" s="65"/>
      <c r="E6" s="73">
        <v>10</v>
      </c>
      <c r="F6" s="115"/>
      <c r="G6" s="4"/>
    </row>
    <row r="7" spans="1:7" ht="18" customHeight="1" thickBot="1">
      <c r="A7" s="234"/>
      <c r="B7" s="20" t="s">
        <v>36</v>
      </c>
      <c r="C7" s="7"/>
      <c r="D7" s="101"/>
      <c r="E7" s="74">
        <v>264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348</v>
      </c>
      <c r="F8" s="113">
        <f>SUM(F9:F12)</f>
        <v>0</v>
      </c>
      <c r="G8" s="11"/>
    </row>
    <row r="9" spans="1:7" ht="18" customHeight="1">
      <c r="A9" s="235" t="s">
        <v>33</v>
      </c>
      <c r="B9" s="21" t="s">
        <v>37</v>
      </c>
      <c r="C9" s="3"/>
      <c r="D9" s="61"/>
      <c r="E9" s="76">
        <v>78</v>
      </c>
      <c r="F9" s="117"/>
      <c r="G9" s="3"/>
    </row>
    <row r="10" spans="1:7" ht="18" customHeight="1">
      <c r="A10" s="236"/>
      <c r="B10" s="19" t="s">
        <v>38</v>
      </c>
      <c r="C10" s="6"/>
      <c r="D10" s="100"/>
      <c r="E10" s="72">
        <v>191</v>
      </c>
      <c r="F10" s="114"/>
      <c r="G10" s="6"/>
    </row>
    <row r="11" spans="1:7" ht="18" customHeight="1">
      <c r="A11" s="236"/>
      <c r="B11" s="19" t="s">
        <v>39</v>
      </c>
      <c r="C11" s="4"/>
      <c r="D11" s="65"/>
      <c r="E11" s="73">
        <v>79</v>
      </c>
      <c r="F11" s="115"/>
      <c r="G11" s="4"/>
    </row>
    <row r="12" spans="1:7" ht="18" customHeight="1" thickBot="1">
      <c r="A12" s="237"/>
      <c r="B12" s="20" t="s">
        <v>96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>
        <v>0</v>
      </c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51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39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>
        <v>6</v>
      </c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33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160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>
        <v>145</v>
      </c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>
        <v>15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>
        <v>40</v>
      </c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>
        <v>2</v>
      </c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10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924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customHeight="1" thickBot="1">
      <c r="A51" s="41"/>
      <c r="B51" s="41" t="s">
        <v>0</v>
      </c>
      <c r="C51" s="52" t="s">
        <v>165</v>
      </c>
      <c r="D51" s="52" t="s">
        <v>166</v>
      </c>
      <c r="E51" s="70" t="s">
        <v>169</v>
      </c>
      <c r="F51" s="68" t="s">
        <v>170</v>
      </c>
      <c r="G51" s="42" t="s">
        <v>71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290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8"/>
      <c r="C64" s="128"/>
      <c r="D64" s="128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7" ht="16.5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290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50.25" customHeight="1" thickBot="1">
      <c r="A70" s="57" t="s">
        <v>77</v>
      </c>
      <c r="B70" s="57"/>
      <c r="C70" s="57"/>
      <c r="D70" s="57"/>
      <c r="E70" s="88" t="s">
        <v>169</v>
      </c>
      <c r="F70" s="68" t="s">
        <v>170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0</v>
      </c>
      <c r="D71" s="35">
        <f>SUM(D67)</f>
        <v>0</v>
      </c>
      <c r="E71" s="82">
        <f>SUM(E67)</f>
        <v>290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'rozpočet DČ 2020'!$C$71</f>
        <v>0</v>
      </c>
      <c r="D72" s="131">
        <f>'rozpočet DČ 2020'!$D$71</f>
        <v>0</v>
      </c>
      <c r="E72" s="132">
        <f>'rozpočet DČ 2020'!$E$71</f>
        <v>0</v>
      </c>
      <c r="F72" s="133">
        <f>'rozpočet DČ 2020'!$F$71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0</v>
      </c>
      <c r="D73" s="137">
        <f>SUM(D48)</f>
        <v>0</v>
      </c>
      <c r="E73" s="138">
        <f>SUM(E48)</f>
        <v>924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81</v>
      </c>
      <c r="C74" s="134">
        <f>'rozpočet DČ 2020'!$C$72</f>
        <v>0</v>
      </c>
      <c r="D74" s="134">
        <f>'rozpočet DČ 2020'!$D$72</f>
        <v>0</v>
      </c>
      <c r="E74" s="135">
        <f>'rozpočet DČ 2020'!$E$72</f>
        <v>0</v>
      </c>
      <c r="F74" s="136">
        <f>'rozpočet DČ 2020'!$F$72</f>
        <v>0</v>
      </c>
      <c r="G74" s="20"/>
    </row>
    <row r="75" spans="1:7" ht="18.75" customHeight="1" thickBot="1">
      <c r="A75" s="16"/>
      <c r="B75" s="38" t="s">
        <v>82</v>
      </c>
      <c r="C75" s="39">
        <f>SUM(C73-C71)</f>
        <v>0</v>
      </c>
      <c r="D75" s="39">
        <f>SUM(D73-D71)</f>
        <v>0</v>
      </c>
      <c r="E75" s="84">
        <f>SUM(E73-E71)</f>
        <v>634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4" t="s">
        <v>67</v>
      </c>
      <c r="B77" s="224"/>
      <c r="C77" s="224"/>
      <c r="D77" s="224"/>
      <c r="E77" s="224"/>
      <c r="F77" s="224"/>
      <c r="G77" s="224"/>
    </row>
    <row r="78" spans="1:7" ht="15">
      <c r="A78" s="58" t="s">
        <v>91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5" t="s">
        <v>92</v>
      </c>
      <c r="B80" s="225"/>
      <c r="C80" s="225"/>
      <c r="D80" s="33"/>
      <c r="E80" s="33"/>
      <c r="F80" s="34"/>
      <c r="G80" s="14"/>
    </row>
    <row r="81" spans="1:7" ht="15">
      <c r="A81" s="225" t="s">
        <v>93</v>
      </c>
      <c r="B81" s="225"/>
      <c r="C81" s="33"/>
      <c r="D81" s="33"/>
      <c r="E81" s="33"/>
      <c r="F81" s="34"/>
      <c r="G81" s="14"/>
    </row>
    <row r="82" spans="1:7" ht="15">
      <c r="A82" s="225" t="s">
        <v>171</v>
      </c>
      <c r="B82" s="225"/>
      <c r="C82" s="33"/>
      <c r="D82" s="33"/>
      <c r="E82" s="33"/>
      <c r="F82" s="34"/>
      <c r="G82" s="14"/>
    </row>
  </sheetData>
  <sheetProtection/>
  <protectedRanges>
    <protectedRange sqref="D80:G82" name="Oblast9_1_1"/>
    <protectedRange sqref="C52:G63 F64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5:G66 G64 B64:E64" name="Oblast8_2_1_1"/>
    <protectedRange sqref="C81:C82" name="Oblast9_1_1_1"/>
    <protectedRange sqref="C2" name="Oblast10_1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52">
      <selection activeCell="F55" sqref="F55"/>
    </sheetView>
  </sheetViews>
  <sheetFormatPr defaultColWidth="9.00390625" defaultRowHeight="12.75"/>
  <cols>
    <col min="1" max="1" width="9.875" style="0" customWidth="1"/>
    <col min="2" max="2" width="37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1.75" customHeight="1" thickBot="1">
      <c r="A1" s="226" t="s">
        <v>164</v>
      </c>
      <c r="B1" s="226"/>
      <c r="C1" s="226"/>
      <c r="D1" s="226"/>
      <c r="E1" s="226"/>
      <c r="F1" s="226"/>
      <c r="G1" s="226"/>
    </row>
    <row r="2" spans="1:7" ht="19.5" customHeight="1" thickBot="1">
      <c r="A2" s="227" t="s">
        <v>20</v>
      </c>
      <c r="B2" s="228"/>
      <c r="C2" s="229" t="s">
        <v>99</v>
      </c>
      <c r="D2" s="230"/>
      <c r="E2" s="230"/>
      <c r="F2" s="230"/>
      <c r="G2" s="231"/>
    </row>
    <row r="3" spans="1:7" ht="48.75" customHeight="1" thickBot="1">
      <c r="A3" s="40" t="s">
        <v>1</v>
      </c>
      <c r="B3" s="41" t="s">
        <v>0</v>
      </c>
      <c r="C3" s="52" t="s">
        <v>165</v>
      </c>
      <c r="D3" s="52" t="s">
        <v>166</v>
      </c>
      <c r="E3" s="70" t="s">
        <v>167</v>
      </c>
      <c r="F3" s="68" t="s">
        <v>168</v>
      </c>
      <c r="G3" s="42" t="s">
        <v>71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171</v>
      </c>
      <c r="F4" s="113">
        <f>SUM(F5:F7)</f>
        <v>0</v>
      </c>
      <c r="G4" s="9"/>
    </row>
    <row r="5" spans="1:7" ht="18" customHeight="1">
      <c r="A5" s="232" t="s">
        <v>33</v>
      </c>
      <c r="B5" s="17" t="s">
        <v>34</v>
      </c>
      <c r="C5" s="6"/>
      <c r="D5" s="100"/>
      <c r="E5" s="72"/>
      <c r="F5" s="114"/>
      <c r="G5" s="3"/>
    </row>
    <row r="6" spans="1:7" ht="18" customHeight="1">
      <c r="A6" s="233"/>
      <c r="B6" s="19" t="s">
        <v>35</v>
      </c>
      <c r="C6" s="4"/>
      <c r="D6" s="65"/>
      <c r="E6" s="73">
        <v>8</v>
      </c>
      <c r="F6" s="115"/>
      <c r="G6" s="4"/>
    </row>
    <row r="7" spans="1:7" ht="18" customHeight="1" thickBot="1">
      <c r="A7" s="234"/>
      <c r="B7" s="20" t="s">
        <v>36</v>
      </c>
      <c r="C7" s="7"/>
      <c r="D7" s="101"/>
      <c r="E7" s="74">
        <v>163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443</v>
      </c>
      <c r="F8" s="113">
        <f>SUM(F9:F12)</f>
        <v>0</v>
      </c>
      <c r="G8" s="11"/>
    </row>
    <row r="9" spans="1:7" ht="18" customHeight="1">
      <c r="A9" s="235" t="s">
        <v>33</v>
      </c>
      <c r="B9" s="21" t="s">
        <v>37</v>
      </c>
      <c r="C9" s="3"/>
      <c r="D9" s="61"/>
      <c r="E9" s="76">
        <v>96</v>
      </c>
      <c r="F9" s="117"/>
      <c r="G9" s="3"/>
    </row>
    <row r="10" spans="1:7" ht="18" customHeight="1">
      <c r="A10" s="236"/>
      <c r="B10" s="19" t="s">
        <v>38</v>
      </c>
      <c r="C10" s="6"/>
      <c r="D10" s="100"/>
      <c r="E10" s="72">
        <v>210</v>
      </c>
      <c r="F10" s="114"/>
      <c r="G10" s="6"/>
    </row>
    <row r="11" spans="1:7" ht="18" customHeight="1">
      <c r="A11" s="236"/>
      <c r="B11" s="19" t="s">
        <v>39</v>
      </c>
      <c r="C11" s="4"/>
      <c r="D11" s="65"/>
      <c r="E11" s="73">
        <v>137</v>
      </c>
      <c r="F11" s="115"/>
      <c r="G11" s="4"/>
    </row>
    <row r="12" spans="1:7" ht="18" customHeight="1" thickBot="1">
      <c r="A12" s="237"/>
      <c r="B12" s="20" t="s">
        <v>96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>
        <v>0</v>
      </c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118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21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>
        <v>6</v>
      </c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>
        <v>0</v>
      </c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15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14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>
        <v>14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48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815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62.25" customHeight="1" thickBot="1">
      <c r="A51" s="41"/>
      <c r="B51" s="41" t="s">
        <v>0</v>
      </c>
      <c r="C51" s="52" t="s">
        <v>165</v>
      </c>
      <c r="D51" s="52" t="s">
        <v>166</v>
      </c>
      <c r="E51" s="70" t="s">
        <v>169</v>
      </c>
      <c r="F51" s="68" t="s">
        <v>170</v>
      </c>
      <c r="G51" s="42" t="s">
        <v>71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280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10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280</v>
      </c>
      <c r="F67" s="116">
        <f>SUM(F52:F63)</f>
        <v>0</v>
      </c>
      <c r="G67" s="23"/>
      <c r="J67" s="142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44.25" customHeight="1" thickBot="1">
      <c r="A70" s="57" t="s">
        <v>77</v>
      </c>
      <c r="B70" s="57"/>
      <c r="C70" s="57"/>
      <c r="D70" s="57"/>
      <c r="E70" s="88" t="s">
        <v>169</v>
      </c>
      <c r="F70" s="68" t="s">
        <v>170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0</v>
      </c>
      <c r="D71" s="35">
        <f>SUM(D67)</f>
        <v>0</v>
      </c>
      <c r="E71" s="82">
        <f>SUM(E67)</f>
        <v>280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'rozpočet DČ 2020'!$C$71</f>
        <v>0</v>
      </c>
      <c r="D72" s="131">
        <f>'rozpočet DČ 2020'!$D$71</f>
        <v>0</v>
      </c>
      <c r="E72" s="132">
        <f>'rozpočet DČ 2020'!$E$71</f>
        <v>0</v>
      </c>
      <c r="F72" s="133">
        <f>'rozpočet DČ 2020'!$F$71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0</v>
      </c>
      <c r="D73" s="137">
        <f>SUM(D48)</f>
        <v>0</v>
      </c>
      <c r="E73" s="138">
        <f>SUM(E48)</f>
        <v>815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81</v>
      </c>
      <c r="C74" s="134">
        <f>'rozpočet DČ 2020'!$C$72</f>
        <v>0</v>
      </c>
      <c r="D74" s="134">
        <f>'rozpočet DČ 2020'!$D$72</f>
        <v>0</v>
      </c>
      <c r="E74" s="135">
        <f>'rozpočet DČ 2020'!$E$72</f>
        <v>0</v>
      </c>
      <c r="F74" s="136">
        <f>'rozpočet DČ 2020'!$F$72</f>
        <v>0</v>
      </c>
      <c r="G74" s="20"/>
    </row>
    <row r="75" spans="1:7" ht="29.25" customHeight="1" thickBot="1">
      <c r="A75" s="16"/>
      <c r="B75" s="38" t="s">
        <v>82</v>
      </c>
      <c r="C75" s="39">
        <f>SUM(C73-C71)</f>
        <v>0</v>
      </c>
      <c r="D75" s="39">
        <f>SUM(D73-D71)</f>
        <v>0</v>
      </c>
      <c r="E75" s="84">
        <f>SUM(E73-E71)</f>
        <v>535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4" t="s">
        <v>67</v>
      </c>
      <c r="B77" s="224"/>
      <c r="C77" s="224"/>
      <c r="D77" s="224"/>
      <c r="E77" s="224"/>
      <c r="F77" s="224"/>
      <c r="G77" s="224"/>
    </row>
    <row r="78" spans="1:7" ht="15">
      <c r="A78" s="58" t="s">
        <v>91</v>
      </c>
      <c r="B78" s="47"/>
      <c r="C78" s="48"/>
      <c r="D78" s="48"/>
      <c r="E78" s="48"/>
      <c r="F78" s="48"/>
      <c r="G78" s="1"/>
    </row>
    <row r="79" spans="1:7" ht="13.5" customHeight="1">
      <c r="A79" s="1"/>
      <c r="B79" s="47"/>
      <c r="C79" s="48"/>
      <c r="D79" s="48"/>
      <c r="E79" s="48"/>
      <c r="F79" s="48"/>
      <c r="G79" s="1"/>
    </row>
    <row r="80" spans="1:7" ht="15">
      <c r="A80" s="225" t="s">
        <v>92</v>
      </c>
      <c r="B80" s="225"/>
      <c r="C80" s="225"/>
      <c r="D80" s="33"/>
      <c r="E80" s="33"/>
      <c r="F80" s="34"/>
      <c r="G80" s="14"/>
    </row>
    <row r="81" spans="1:7" ht="15">
      <c r="A81" s="225" t="s">
        <v>93</v>
      </c>
      <c r="B81" s="225"/>
      <c r="C81" s="33"/>
      <c r="D81" s="33"/>
      <c r="E81" s="33"/>
      <c r="F81" s="34"/>
      <c r="G81" s="14"/>
    </row>
    <row r="82" spans="1:7" ht="15">
      <c r="A82" s="225" t="s">
        <v>171</v>
      </c>
      <c r="B82" s="225"/>
      <c r="C82" s="33"/>
      <c r="D82" s="33"/>
      <c r="E82" s="33"/>
      <c r="F82" s="34"/>
      <c r="G82" s="14"/>
    </row>
  </sheetData>
  <sheetProtection/>
  <protectedRanges>
    <protectedRange sqref="D80:G82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  <protectedRange sqref="C81:C82" name="Oblast9_1_1_1"/>
    <protectedRange sqref="C2" name="Oblast10_1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7086614173228347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55">
      <selection activeCell="F56" sqref="F56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3.25" customHeight="1" thickBot="1">
      <c r="A1" s="226" t="s">
        <v>164</v>
      </c>
      <c r="B1" s="226"/>
      <c r="C1" s="226"/>
      <c r="D1" s="226"/>
      <c r="E1" s="226"/>
      <c r="F1" s="226"/>
      <c r="G1" s="226"/>
    </row>
    <row r="2" spans="1:7" ht="25.5" customHeight="1" thickBot="1">
      <c r="A2" s="227" t="s">
        <v>20</v>
      </c>
      <c r="B2" s="228"/>
      <c r="C2" s="229" t="s">
        <v>98</v>
      </c>
      <c r="D2" s="230"/>
      <c r="E2" s="230"/>
      <c r="F2" s="230"/>
      <c r="G2" s="231"/>
    </row>
    <row r="3" spans="1:7" ht="51" customHeight="1" thickBot="1">
      <c r="A3" s="40" t="s">
        <v>1</v>
      </c>
      <c r="B3" s="41" t="s">
        <v>0</v>
      </c>
      <c r="C3" s="52" t="s">
        <v>165</v>
      </c>
      <c r="D3" s="52" t="s">
        <v>166</v>
      </c>
      <c r="E3" s="70" t="s">
        <v>167</v>
      </c>
      <c r="F3" s="68" t="s">
        <v>168</v>
      </c>
      <c r="G3" s="42" t="s">
        <v>71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252</v>
      </c>
      <c r="F4" s="113">
        <f>SUM(F5:F7)</f>
        <v>0</v>
      </c>
      <c r="G4" s="9"/>
    </row>
    <row r="5" spans="1:7" ht="18" customHeight="1">
      <c r="A5" s="232" t="s">
        <v>33</v>
      </c>
      <c r="B5" s="17" t="s">
        <v>34</v>
      </c>
      <c r="C5" s="6"/>
      <c r="D5" s="100"/>
      <c r="E5" s="72"/>
      <c r="F5" s="114"/>
      <c r="G5" s="3"/>
    </row>
    <row r="6" spans="1:7" ht="18" customHeight="1">
      <c r="A6" s="233"/>
      <c r="B6" s="19" t="s">
        <v>35</v>
      </c>
      <c r="C6" s="4" t="s">
        <v>48</v>
      </c>
      <c r="D6" s="65"/>
      <c r="E6" s="73">
        <v>12</v>
      </c>
      <c r="F6" s="115"/>
      <c r="G6" s="4"/>
    </row>
    <row r="7" spans="1:7" ht="18" customHeight="1" thickBot="1">
      <c r="A7" s="234"/>
      <c r="B7" s="20" t="s">
        <v>36</v>
      </c>
      <c r="C7" s="7"/>
      <c r="D7" s="101"/>
      <c r="E7" s="74">
        <v>240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380</v>
      </c>
      <c r="F8" s="113">
        <f>SUM(F9:F12)</f>
        <v>0</v>
      </c>
      <c r="G8" s="11"/>
    </row>
    <row r="9" spans="1:7" ht="18" customHeight="1">
      <c r="A9" s="235" t="s">
        <v>33</v>
      </c>
      <c r="B9" s="21" t="s">
        <v>37</v>
      </c>
      <c r="C9" s="3"/>
      <c r="D9" s="61"/>
      <c r="E9" s="76">
        <v>79</v>
      </c>
      <c r="F9" s="117"/>
      <c r="G9" s="3"/>
    </row>
    <row r="10" spans="1:7" ht="18" customHeight="1">
      <c r="A10" s="236"/>
      <c r="B10" s="19" t="s">
        <v>38</v>
      </c>
      <c r="C10" s="6"/>
      <c r="D10" s="100"/>
      <c r="E10" s="72">
        <v>207</v>
      </c>
      <c r="F10" s="114"/>
      <c r="G10" s="6"/>
    </row>
    <row r="11" spans="1:7" ht="18" customHeight="1">
      <c r="A11" s="236"/>
      <c r="B11" s="19" t="s">
        <v>39</v>
      </c>
      <c r="C11" s="4"/>
      <c r="D11" s="65"/>
      <c r="E11" s="73">
        <v>94</v>
      </c>
      <c r="F11" s="115"/>
      <c r="G11" s="4"/>
    </row>
    <row r="12" spans="1:7" ht="18" customHeight="1" thickBot="1">
      <c r="A12" s="237"/>
      <c r="B12" s="20" t="s">
        <v>40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116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46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>
        <v>6</v>
      </c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40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25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>
        <v>25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99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918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165</v>
      </c>
      <c r="D51" s="52" t="s">
        <v>166</v>
      </c>
      <c r="E51" s="70" t="s">
        <v>169</v>
      </c>
      <c r="F51" s="68" t="s">
        <v>170</v>
      </c>
      <c r="G51" s="42" t="s">
        <v>71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265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7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265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39.75" customHeight="1" thickBot="1">
      <c r="A70" s="57" t="s">
        <v>77</v>
      </c>
      <c r="B70" s="57"/>
      <c r="C70" s="57"/>
      <c r="D70" s="57"/>
      <c r="E70" s="88" t="s">
        <v>169</v>
      </c>
      <c r="F70" s="68" t="s">
        <v>170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0</v>
      </c>
      <c r="D71" s="35">
        <f>SUM(D67)</f>
        <v>0</v>
      </c>
      <c r="E71" s="82">
        <f>SUM(E67)</f>
        <v>265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0</v>
      </c>
      <c r="D73" s="137">
        <f>SUM(D48)</f>
        <v>0</v>
      </c>
      <c r="E73" s="138">
        <f>SUM(E48)</f>
        <v>918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81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18" customHeight="1" thickBot="1">
      <c r="A75" s="16"/>
      <c r="B75" s="38" t="s">
        <v>82</v>
      </c>
      <c r="C75" s="39">
        <f>SUM(C73-C71)</f>
        <v>0</v>
      </c>
      <c r="D75" s="39">
        <f>SUM(D73-D71)</f>
        <v>0</v>
      </c>
      <c r="E75" s="84">
        <f>SUM(E73-E71)</f>
        <v>653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1"/>
      <c r="B77" s="47"/>
      <c r="C77" s="48"/>
      <c r="D77" s="48"/>
      <c r="E77" s="48"/>
      <c r="F77" s="48"/>
      <c r="G77" s="1"/>
    </row>
    <row r="78" spans="1:7" ht="15">
      <c r="A78" s="224" t="s">
        <v>67</v>
      </c>
      <c r="B78" s="224"/>
      <c r="C78" s="224"/>
      <c r="D78" s="224"/>
      <c r="E78" s="224"/>
      <c r="F78" s="224"/>
      <c r="G78" s="224"/>
    </row>
    <row r="79" spans="1:7" ht="15">
      <c r="A79" s="58" t="s">
        <v>91</v>
      </c>
      <c r="B79" s="47"/>
      <c r="C79" s="48"/>
      <c r="D79" s="48"/>
      <c r="E79" s="48"/>
      <c r="F79" s="48"/>
      <c r="G79" s="1"/>
    </row>
    <row r="80" spans="1:7" ht="15">
      <c r="A80" s="1"/>
      <c r="B80" s="47"/>
      <c r="C80" s="48"/>
      <c r="D80" s="48"/>
      <c r="E80" s="48"/>
      <c r="F80" s="48"/>
      <c r="G80" s="1"/>
    </row>
    <row r="81" spans="1:7" ht="15">
      <c r="A81" s="225" t="s">
        <v>92</v>
      </c>
      <c r="B81" s="225"/>
      <c r="C81" s="225"/>
      <c r="D81" s="141"/>
      <c r="E81" s="33"/>
      <c r="F81" s="34"/>
      <c r="G81" s="14"/>
    </row>
    <row r="82" spans="1:7" ht="15">
      <c r="A82" s="225" t="s">
        <v>93</v>
      </c>
      <c r="B82" s="225"/>
      <c r="C82" s="33"/>
      <c r="D82" s="33"/>
      <c r="E82" s="33"/>
      <c r="F82" s="34"/>
      <c r="G82" s="14"/>
    </row>
    <row r="83" spans="1:7" ht="15">
      <c r="A83" s="225" t="s">
        <v>171</v>
      </c>
      <c r="B83" s="225"/>
      <c r="C83" s="33"/>
      <c r="D83" s="33"/>
      <c r="E83" s="33"/>
      <c r="F83" s="34"/>
      <c r="G83" s="14"/>
    </row>
  </sheetData>
  <sheetProtection/>
  <protectedRanges>
    <protectedRange sqref="C2" name="Oblast10_1"/>
    <protectedRange sqref="C82:G83 E81:G81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1:C81"/>
    <mergeCell ref="A82:B82"/>
    <mergeCell ref="A83:B83"/>
    <mergeCell ref="A1:G1"/>
    <mergeCell ref="A2:B2"/>
    <mergeCell ref="C2:G2"/>
    <mergeCell ref="A5:A7"/>
    <mergeCell ref="A9:A12"/>
    <mergeCell ref="A78:G78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2">
      <selection activeCell="G64" sqref="G64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1.75" customHeight="1" thickBot="1">
      <c r="A1" s="226" t="s">
        <v>164</v>
      </c>
      <c r="B1" s="226"/>
      <c r="C1" s="226"/>
      <c r="D1" s="226"/>
      <c r="E1" s="226"/>
      <c r="F1" s="226"/>
      <c r="G1" s="226"/>
    </row>
    <row r="2" spans="1:7" ht="21.75" customHeight="1" thickBot="1">
      <c r="A2" s="227" t="s">
        <v>20</v>
      </c>
      <c r="B2" s="228"/>
      <c r="C2" s="229" t="s">
        <v>100</v>
      </c>
      <c r="D2" s="230"/>
      <c r="E2" s="230"/>
      <c r="F2" s="230"/>
      <c r="G2" s="231"/>
    </row>
    <row r="3" spans="1:7" ht="51.75" customHeight="1" thickBot="1">
      <c r="A3" s="40" t="s">
        <v>1</v>
      </c>
      <c r="B3" s="41" t="s">
        <v>0</v>
      </c>
      <c r="C3" s="52" t="s">
        <v>165</v>
      </c>
      <c r="D3" s="52" t="s">
        <v>166</v>
      </c>
      <c r="E3" s="70" t="s">
        <v>167</v>
      </c>
      <c r="F3" s="68" t="s">
        <v>168</v>
      </c>
      <c r="G3" s="42" t="s">
        <v>71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126</v>
      </c>
      <c r="F4" s="113">
        <f>SUM(F5:F7)</f>
        <v>0</v>
      </c>
      <c r="G4" s="9"/>
    </row>
    <row r="5" spans="1:7" ht="18" customHeight="1">
      <c r="A5" s="232" t="s">
        <v>33</v>
      </c>
      <c r="B5" s="17" t="s">
        <v>34</v>
      </c>
      <c r="C5" s="6"/>
      <c r="D5" s="100"/>
      <c r="E5" s="72"/>
      <c r="F5" s="114"/>
      <c r="G5" s="3"/>
    </row>
    <row r="6" spans="1:7" ht="18" customHeight="1">
      <c r="A6" s="233"/>
      <c r="B6" s="19" t="s">
        <v>35</v>
      </c>
      <c r="C6" s="4" t="s">
        <v>48</v>
      </c>
      <c r="D6" s="65"/>
      <c r="E6" s="73">
        <v>8</v>
      </c>
      <c r="F6" s="115"/>
      <c r="G6" s="4"/>
    </row>
    <row r="7" spans="1:7" ht="18" customHeight="1" thickBot="1">
      <c r="A7" s="234"/>
      <c r="B7" s="20" t="s">
        <v>36</v>
      </c>
      <c r="C7" s="7"/>
      <c r="D7" s="101"/>
      <c r="E7" s="74">
        <v>118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228</v>
      </c>
      <c r="F8" s="113">
        <f>SUM(F9:F12)</f>
        <v>0</v>
      </c>
      <c r="G8" s="11"/>
    </row>
    <row r="9" spans="1:7" ht="18" customHeight="1">
      <c r="A9" s="235" t="s">
        <v>33</v>
      </c>
      <c r="B9" s="21" t="s">
        <v>37</v>
      </c>
      <c r="C9" s="3"/>
      <c r="D9" s="61"/>
      <c r="E9" s="76">
        <v>52</v>
      </c>
      <c r="F9" s="117"/>
      <c r="G9" s="3"/>
    </row>
    <row r="10" spans="1:7" ht="18" customHeight="1">
      <c r="A10" s="236"/>
      <c r="B10" s="19" t="s">
        <v>38</v>
      </c>
      <c r="C10" s="6"/>
      <c r="D10" s="100"/>
      <c r="E10" s="72">
        <v>116</v>
      </c>
      <c r="F10" s="114"/>
      <c r="G10" s="6"/>
    </row>
    <row r="11" spans="1:7" ht="18" customHeight="1">
      <c r="A11" s="236"/>
      <c r="B11" s="19" t="s">
        <v>39</v>
      </c>
      <c r="C11" s="4"/>
      <c r="D11" s="65"/>
      <c r="E11" s="73">
        <v>60</v>
      </c>
      <c r="F11" s="115"/>
      <c r="G11" s="4"/>
    </row>
    <row r="12" spans="1:7" ht="18" customHeight="1" thickBot="1">
      <c r="A12" s="237"/>
      <c r="B12" s="20" t="s">
        <v>40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90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19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>
        <v>6</v>
      </c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13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25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>
        <v>25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30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518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56.25" customHeight="1" thickBot="1">
      <c r="A51" s="41"/>
      <c r="B51" s="41" t="s">
        <v>0</v>
      </c>
      <c r="C51" s="52" t="s">
        <v>165</v>
      </c>
      <c r="D51" s="52" t="s">
        <v>166</v>
      </c>
      <c r="E51" s="70" t="s">
        <v>169</v>
      </c>
      <c r="F51" s="68" t="s">
        <v>170</v>
      </c>
      <c r="G51" s="42" t="s">
        <v>71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175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7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175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50.25" customHeight="1" thickBot="1">
      <c r="A70" s="57" t="s">
        <v>77</v>
      </c>
      <c r="B70" s="57"/>
      <c r="C70" s="57"/>
      <c r="D70" s="57"/>
      <c r="E70" s="88" t="s">
        <v>169</v>
      </c>
      <c r="F70" s="68" t="s">
        <v>170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0</v>
      </c>
      <c r="D71" s="35">
        <f>SUM(D67)</f>
        <v>0</v>
      </c>
      <c r="E71" s="82">
        <f>SUM(E67)</f>
        <v>175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0</v>
      </c>
      <c r="D73" s="137">
        <f>SUM(D48)</f>
        <v>0</v>
      </c>
      <c r="E73" s="138">
        <f>SUM(E48)</f>
        <v>518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81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25.5" customHeight="1" thickBot="1">
      <c r="A75" s="16"/>
      <c r="B75" s="38" t="s">
        <v>82</v>
      </c>
      <c r="C75" s="39">
        <f>SUM(C73-C71)</f>
        <v>0</v>
      </c>
      <c r="D75" s="39">
        <f>SUM(D73-D71)</f>
        <v>0</v>
      </c>
      <c r="E75" s="84">
        <f>SUM(E73-E71)</f>
        <v>343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4" t="s">
        <v>67</v>
      </c>
      <c r="B77" s="224"/>
      <c r="C77" s="224"/>
      <c r="D77" s="224"/>
      <c r="E77" s="224"/>
      <c r="F77" s="224"/>
      <c r="G77" s="224"/>
    </row>
    <row r="78" spans="1:7" ht="15">
      <c r="A78" s="58" t="s">
        <v>91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5" t="s">
        <v>92</v>
      </c>
      <c r="B80" s="225"/>
      <c r="C80" s="225"/>
      <c r="D80" s="141"/>
      <c r="E80" s="33"/>
      <c r="F80" s="34"/>
      <c r="G80" s="14"/>
    </row>
    <row r="81" spans="1:7" ht="15">
      <c r="A81" s="225" t="s">
        <v>93</v>
      </c>
      <c r="B81" s="225"/>
      <c r="C81" s="33"/>
      <c r="D81" s="33"/>
      <c r="E81" s="33"/>
      <c r="F81" s="34"/>
      <c r="G81" s="14"/>
    </row>
    <row r="82" spans="1:7" ht="15">
      <c r="A82" s="225" t="s">
        <v>171</v>
      </c>
      <c r="B82" s="225"/>
      <c r="C82" s="33"/>
      <c r="D82" s="33"/>
      <c r="E82" s="33"/>
      <c r="F82" s="34"/>
      <c r="G82" s="14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2">
      <selection activeCell="F54" sqref="F54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.75" customHeight="1" thickBot="1">
      <c r="A1" s="226" t="s">
        <v>164</v>
      </c>
      <c r="B1" s="226"/>
      <c r="C1" s="226"/>
      <c r="D1" s="226"/>
      <c r="E1" s="226"/>
      <c r="F1" s="226"/>
      <c r="G1" s="226"/>
    </row>
    <row r="2" spans="1:7" ht="23.25" customHeight="1" thickBot="1">
      <c r="A2" s="227" t="s">
        <v>20</v>
      </c>
      <c r="B2" s="228"/>
      <c r="C2" s="229" t="s">
        <v>101</v>
      </c>
      <c r="D2" s="230"/>
      <c r="E2" s="230"/>
      <c r="F2" s="230"/>
      <c r="G2" s="231"/>
    </row>
    <row r="3" spans="1:7" ht="45.75" thickBot="1">
      <c r="A3" s="40" t="s">
        <v>1</v>
      </c>
      <c r="B3" s="41" t="s">
        <v>0</v>
      </c>
      <c r="C3" s="52" t="s">
        <v>165</v>
      </c>
      <c r="D3" s="52" t="s">
        <v>166</v>
      </c>
      <c r="E3" s="70" t="s">
        <v>167</v>
      </c>
      <c r="F3" s="68" t="s">
        <v>168</v>
      </c>
      <c r="G3" s="42" t="s">
        <v>71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200</v>
      </c>
      <c r="F4" s="113">
        <f>SUM(F5:F7)</f>
        <v>0</v>
      </c>
      <c r="G4" s="9"/>
    </row>
    <row r="5" spans="1:7" ht="18" customHeight="1">
      <c r="A5" s="232" t="s">
        <v>33</v>
      </c>
      <c r="B5" s="17" t="s">
        <v>34</v>
      </c>
      <c r="C5" s="6"/>
      <c r="D5" s="100"/>
      <c r="E5" s="72"/>
      <c r="F5" s="114"/>
      <c r="G5" s="3"/>
    </row>
    <row r="6" spans="1:7" ht="18" customHeight="1">
      <c r="A6" s="233"/>
      <c r="B6" s="19" t="s">
        <v>35</v>
      </c>
      <c r="C6" s="4" t="s">
        <v>48</v>
      </c>
      <c r="D6" s="65"/>
      <c r="E6" s="73">
        <v>7</v>
      </c>
      <c r="F6" s="115"/>
      <c r="G6" s="4"/>
    </row>
    <row r="7" spans="1:7" ht="18" customHeight="1" thickBot="1">
      <c r="A7" s="234"/>
      <c r="B7" s="20" t="s">
        <v>36</v>
      </c>
      <c r="C7" s="7"/>
      <c r="D7" s="101"/>
      <c r="E7" s="74">
        <v>193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261</v>
      </c>
      <c r="F8" s="113">
        <f>SUM(F9:F12)</f>
        <v>0</v>
      </c>
      <c r="G8" s="11"/>
    </row>
    <row r="9" spans="1:7" ht="18" customHeight="1">
      <c r="A9" s="235" t="s">
        <v>33</v>
      </c>
      <c r="B9" s="21" t="s">
        <v>37</v>
      </c>
      <c r="C9" s="3"/>
      <c r="D9" s="61"/>
      <c r="E9" s="76">
        <v>45</v>
      </c>
      <c r="F9" s="117"/>
      <c r="G9" s="3"/>
    </row>
    <row r="10" spans="1:7" ht="18" customHeight="1">
      <c r="A10" s="236"/>
      <c r="B10" s="19" t="s">
        <v>38</v>
      </c>
      <c r="C10" s="6"/>
      <c r="D10" s="100"/>
      <c r="E10" s="72">
        <v>126</v>
      </c>
      <c r="F10" s="114"/>
      <c r="G10" s="6"/>
    </row>
    <row r="11" spans="1:7" ht="18" customHeight="1">
      <c r="A11" s="236"/>
      <c r="B11" s="19" t="s">
        <v>39</v>
      </c>
      <c r="C11" s="4"/>
      <c r="D11" s="65"/>
      <c r="E11" s="73">
        <v>42</v>
      </c>
      <c r="F11" s="115"/>
      <c r="G11" s="4"/>
    </row>
    <row r="12" spans="1:7" ht="18" customHeight="1" thickBot="1">
      <c r="A12" s="237"/>
      <c r="B12" s="20" t="s">
        <v>134</v>
      </c>
      <c r="C12" s="107"/>
      <c r="D12" s="67"/>
      <c r="E12" s="77">
        <v>48</v>
      </c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45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18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>
        <v>6</v>
      </c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12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14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>
        <v>14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>
        <v>25</v>
      </c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15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578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53.25" customHeight="1" thickBot="1">
      <c r="A51" s="41"/>
      <c r="B51" s="41" t="s">
        <v>0</v>
      </c>
      <c r="C51" s="52" t="s">
        <v>165</v>
      </c>
      <c r="D51" s="52" t="s">
        <v>166</v>
      </c>
      <c r="E51" s="70" t="s">
        <v>169</v>
      </c>
      <c r="F51" s="68" t="s">
        <v>170</v>
      </c>
      <c r="G51" s="42" t="s">
        <v>71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215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7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215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51" customHeight="1" thickBot="1">
      <c r="A70" s="57" t="s">
        <v>77</v>
      </c>
      <c r="B70" s="57"/>
      <c r="C70" s="57"/>
      <c r="D70" s="57"/>
      <c r="E70" s="88" t="s">
        <v>169</v>
      </c>
      <c r="F70" s="68" t="s">
        <v>170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0</v>
      </c>
      <c r="D71" s="35">
        <f>SUM(D67)</f>
        <v>0</v>
      </c>
      <c r="E71" s="82">
        <f>SUM(E67)</f>
        <v>215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0</v>
      </c>
      <c r="D73" s="137">
        <f>SUM(D48)</f>
        <v>0</v>
      </c>
      <c r="E73" s="138">
        <f>SUM(E48)</f>
        <v>578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81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29.25" customHeight="1" thickBot="1">
      <c r="A75" s="16"/>
      <c r="B75" s="38" t="s">
        <v>82</v>
      </c>
      <c r="C75" s="39">
        <f>SUM(C73-C71)</f>
        <v>0</v>
      </c>
      <c r="D75" s="39">
        <f>SUM(D73-D71)</f>
        <v>0</v>
      </c>
      <c r="E75" s="84">
        <f>SUM(E73-E71)</f>
        <v>363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4" t="s">
        <v>67</v>
      </c>
      <c r="B77" s="224"/>
      <c r="C77" s="224"/>
      <c r="D77" s="224"/>
      <c r="E77" s="224"/>
      <c r="F77" s="224"/>
      <c r="G77" s="224"/>
    </row>
    <row r="78" spans="1:7" ht="15">
      <c r="A78" s="58" t="s">
        <v>91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5" t="s">
        <v>92</v>
      </c>
      <c r="B80" s="225"/>
      <c r="C80" s="225"/>
      <c r="D80" s="141"/>
      <c r="E80" s="33"/>
      <c r="F80" s="34"/>
      <c r="G80" s="14"/>
    </row>
    <row r="81" spans="1:7" ht="15">
      <c r="A81" s="225" t="s">
        <v>93</v>
      </c>
      <c r="B81" s="225"/>
      <c r="C81" s="33"/>
      <c r="D81" s="33"/>
      <c r="E81" s="33"/>
      <c r="F81" s="34"/>
      <c r="G81" s="14"/>
    </row>
    <row r="82" spans="1:7" ht="15">
      <c r="A82" s="225" t="s">
        <v>171</v>
      </c>
      <c r="B82" s="225"/>
      <c r="C82" s="33"/>
      <c r="D82" s="33"/>
      <c r="E82" s="33"/>
      <c r="F82" s="34"/>
      <c r="G82" s="14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4">
      <selection activeCell="F47" sqref="F47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.75" customHeight="1" thickBot="1">
      <c r="A1" s="226" t="s">
        <v>164</v>
      </c>
      <c r="B1" s="226"/>
      <c r="C1" s="226"/>
      <c r="D1" s="226"/>
      <c r="E1" s="226"/>
      <c r="F1" s="226"/>
      <c r="G1" s="226"/>
    </row>
    <row r="2" spans="1:7" ht="23.25" customHeight="1" thickBot="1">
      <c r="A2" s="227" t="s">
        <v>20</v>
      </c>
      <c r="B2" s="228"/>
      <c r="C2" s="229" t="s">
        <v>102</v>
      </c>
      <c r="D2" s="230"/>
      <c r="E2" s="230"/>
      <c r="F2" s="230"/>
      <c r="G2" s="231"/>
    </row>
    <row r="3" spans="1:7" ht="57" customHeight="1" thickBot="1">
      <c r="A3" s="40" t="s">
        <v>1</v>
      </c>
      <c r="B3" s="41" t="s">
        <v>0</v>
      </c>
      <c r="C3" s="52" t="s">
        <v>165</v>
      </c>
      <c r="D3" s="52" t="s">
        <v>166</v>
      </c>
      <c r="E3" s="70" t="s">
        <v>167</v>
      </c>
      <c r="F3" s="68" t="s">
        <v>168</v>
      </c>
      <c r="G3" s="42" t="s">
        <v>71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20</v>
      </c>
      <c r="F4" s="113">
        <f>SUM(F5:F7)</f>
        <v>0</v>
      </c>
      <c r="G4" s="9"/>
    </row>
    <row r="5" spans="1:7" ht="18" customHeight="1">
      <c r="A5" s="232" t="s">
        <v>33</v>
      </c>
      <c r="B5" s="17" t="s">
        <v>34</v>
      </c>
      <c r="C5" s="6"/>
      <c r="D5" s="100"/>
      <c r="E5" s="72"/>
      <c r="F5" s="114"/>
      <c r="G5" s="3"/>
    </row>
    <row r="6" spans="1:7" ht="18" customHeight="1">
      <c r="A6" s="233"/>
      <c r="B6" s="19" t="s">
        <v>35</v>
      </c>
      <c r="C6" s="4" t="s">
        <v>48</v>
      </c>
      <c r="D6" s="65"/>
      <c r="E6" s="73">
        <v>5</v>
      </c>
      <c r="F6" s="115"/>
      <c r="G6" s="4"/>
    </row>
    <row r="7" spans="1:7" ht="18" customHeight="1" thickBot="1">
      <c r="A7" s="234"/>
      <c r="B7" s="20" t="s">
        <v>36</v>
      </c>
      <c r="C7" s="7"/>
      <c r="D7" s="101"/>
      <c r="E7" s="74">
        <v>15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50</v>
      </c>
      <c r="F8" s="113">
        <f>SUM(F9:F12)</f>
        <v>0</v>
      </c>
      <c r="G8" s="11"/>
    </row>
    <row r="9" spans="1:7" ht="18" customHeight="1">
      <c r="A9" s="235" t="s">
        <v>33</v>
      </c>
      <c r="B9" s="21" t="s">
        <v>37</v>
      </c>
      <c r="C9" s="3"/>
      <c r="D9" s="61"/>
      <c r="E9" s="76"/>
      <c r="F9" s="117"/>
      <c r="G9" s="3"/>
    </row>
    <row r="10" spans="1:7" ht="18" customHeight="1">
      <c r="A10" s="236"/>
      <c r="B10" s="19" t="s">
        <v>38</v>
      </c>
      <c r="C10" s="6"/>
      <c r="D10" s="100"/>
      <c r="E10" s="72"/>
      <c r="F10" s="114"/>
      <c r="G10" s="6"/>
    </row>
    <row r="11" spans="1:7" ht="18" customHeight="1">
      <c r="A11" s="236"/>
      <c r="B11" s="19" t="s">
        <v>39</v>
      </c>
      <c r="C11" s="4"/>
      <c r="D11" s="65"/>
      <c r="E11" s="73"/>
      <c r="F11" s="115"/>
      <c r="G11" s="4"/>
    </row>
    <row r="12" spans="1:7" ht="18" customHeight="1" thickBot="1">
      <c r="A12" s="237"/>
      <c r="B12" s="20" t="s">
        <v>135</v>
      </c>
      <c r="C12" s="107"/>
      <c r="D12" s="67"/>
      <c r="E12" s="77">
        <v>50</v>
      </c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5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>
        <v>8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>
        <v>5</v>
      </c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418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>
        <v>32</v>
      </c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>
        <v>6</v>
      </c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380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>
        <v>77</v>
      </c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>
        <v>60</v>
      </c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>
        <v>2</v>
      </c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>
        <v>5</v>
      </c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20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>
        <v>78</v>
      </c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748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" customHeight="1" thickBot="1">
      <c r="A51" s="41"/>
      <c r="B51" s="41" t="s">
        <v>0</v>
      </c>
      <c r="C51" s="52" t="s">
        <v>165</v>
      </c>
      <c r="D51" s="52" t="s">
        <v>166</v>
      </c>
      <c r="E51" s="70" t="s">
        <v>169</v>
      </c>
      <c r="F51" s="68" t="s">
        <v>170</v>
      </c>
      <c r="G51" s="42" t="s">
        <v>71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60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>
        <v>60</v>
      </c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7" ht="16.5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120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46.5" customHeight="1" thickBot="1">
      <c r="A70" s="57" t="s">
        <v>77</v>
      </c>
      <c r="B70" s="57"/>
      <c r="C70" s="57"/>
      <c r="D70" s="57"/>
      <c r="E70" s="88" t="s">
        <v>169</v>
      </c>
      <c r="F70" s="68" t="s">
        <v>170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0</v>
      </c>
      <c r="D71" s="35">
        <f>SUM(D67)</f>
        <v>0</v>
      </c>
      <c r="E71" s="82">
        <f>SUM(E67)</f>
        <v>120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0</v>
      </c>
      <c r="D73" s="137">
        <f>SUM(D48)</f>
        <v>0</v>
      </c>
      <c r="E73" s="138">
        <f>SUM(E48)</f>
        <v>748</v>
      </c>
      <c r="F73" s="139">
        <f>SUM(F48)</f>
        <v>0</v>
      </c>
      <c r="G73" s="140"/>
    </row>
    <row r="74" spans="1:7" ht="15" thickBot="1">
      <c r="A74" s="20" t="s">
        <v>18</v>
      </c>
      <c r="B74" s="20" t="s">
        <v>81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22.5" customHeight="1" thickBot="1">
      <c r="A75" s="16"/>
      <c r="B75" s="38" t="s">
        <v>82</v>
      </c>
      <c r="C75" s="39">
        <f>SUM(C73-C71)</f>
        <v>0</v>
      </c>
      <c r="D75" s="39">
        <f>SUM(D73-D71)</f>
        <v>0</v>
      </c>
      <c r="E75" s="84">
        <f>SUM(E73-E71)</f>
        <v>628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4" t="s">
        <v>67</v>
      </c>
      <c r="B77" s="224"/>
      <c r="C77" s="224"/>
      <c r="D77" s="224"/>
      <c r="E77" s="224"/>
      <c r="F77" s="224"/>
      <c r="G77" s="224"/>
    </row>
    <row r="78" spans="1:7" ht="15">
      <c r="A78" s="58" t="s">
        <v>91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5" t="s">
        <v>92</v>
      </c>
      <c r="B80" s="225"/>
      <c r="C80" s="225"/>
      <c r="D80" s="141"/>
      <c r="E80" s="33"/>
      <c r="F80" s="34"/>
      <c r="G80" s="14"/>
    </row>
    <row r="81" spans="1:7" ht="15">
      <c r="A81" s="225" t="s">
        <v>93</v>
      </c>
      <c r="B81" s="225"/>
      <c r="C81" s="33"/>
      <c r="D81" s="33"/>
      <c r="E81" s="33"/>
      <c r="F81" s="34"/>
      <c r="G81" s="14"/>
    </row>
    <row r="82" spans="1:7" ht="15">
      <c r="A82" s="225" t="s">
        <v>171</v>
      </c>
      <c r="B82" s="225"/>
      <c r="C82" s="33"/>
      <c r="D82" s="33"/>
      <c r="E82" s="33"/>
      <c r="F82" s="34"/>
      <c r="G82" s="14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2019-10-03T11:16:51Z</cp:lastPrinted>
  <dcterms:created xsi:type="dcterms:W3CDTF">1997-01-24T11:07:25Z</dcterms:created>
  <dcterms:modified xsi:type="dcterms:W3CDTF">2019-10-03T11:17:25Z</dcterms:modified>
  <cp:category/>
  <cp:version/>
  <cp:contentType/>
  <cp:contentStatus/>
</cp:coreProperties>
</file>